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23.xml"/>
  <Override ContentType="application/vnd.openxmlformats-officedocument.spreadsheetml.worksheet+xml" PartName="/xl/worksheets/sheet15.xml"/>
  <Override ContentType="application/vnd.openxmlformats-officedocument.spreadsheetml.worksheet+xml" PartName="/xl/worksheets/sheet40.xml"/>
  <Override ContentType="application/vnd.openxmlformats-officedocument.spreadsheetml.worksheet+xml" PartName="/xl/worksheets/sheet32.xml"/>
  <Override ContentType="application/vnd.openxmlformats-officedocument.spreadsheetml.worksheet+xml" PartName="/xl/worksheets/sheet6.xml"/>
  <Override ContentType="application/vnd.openxmlformats-officedocument.spreadsheetml.worksheet+xml" PartName="/xl/worksheets/sheet49.xml"/>
  <Override ContentType="application/vnd.openxmlformats-officedocument.spreadsheetml.worksheet+xml" PartName="/xl/worksheets/sheet16.xml"/>
  <Override ContentType="application/vnd.openxmlformats-officedocument.spreadsheetml.worksheet+xml" PartName="/xl/worksheets/sheet41.xml"/>
  <Override ContentType="application/vnd.openxmlformats-officedocument.spreadsheetml.worksheet+xml" PartName="/xl/worksheets/sheet5.xml"/>
  <Override ContentType="application/vnd.openxmlformats-officedocument.spreadsheetml.worksheet+xml" PartName="/xl/worksheets/sheet50.xml"/>
  <Override ContentType="application/vnd.openxmlformats-officedocument.spreadsheetml.worksheet+xml" PartName="/xl/worksheets/sheet24.xml"/>
  <Override ContentType="application/vnd.openxmlformats-officedocument.spreadsheetml.worksheet+xml" PartName="/xl/worksheets/sheet33.xml"/>
  <Override ContentType="application/vnd.openxmlformats-officedocument.spreadsheetml.worksheet+xml" PartName="/xl/worksheets/sheet39.xml"/>
  <Override ContentType="application/vnd.openxmlformats-officedocument.spreadsheetml.worksheet+xml" PartName="/xl/worksheets/sheet12.xml"/>
  <Override ContentType="application/vnd.openxmlformats-officedocument.spreadsheetml.worksheet+xml" PartName="/xl/worksheets/sheet42.xml"/>
  <Override ContentType="application/vnd.openxmlformats-officedocument.spreadsheetml.worksheet+xml" PartName="/xl/worksheets/sheet38.xml"/>
  <Override ContentType="application/vnd.openxmlformats-officedocument.spreadsheetml.worksheet+xml" PartName="/xl/worksheets/sheet25.xml"/>
  <Override ContentType="application/vnd.openxmlformats-officedocument.spreadsheetml.worksheet+xml" PartName="/xl/worksheets/sheet8.xml"/>
  <Override ContentType="application/vnd.openxmlformats-officedocument.spreadsheetml.worksheet+xml" PartName="/xl/worksheets/sheet30.xml"/>
  <Override ContentType="application/vnd.openxmlformats-officedocument.spreadsheetml.worksheet+xml" PartName="/xl/worksheets/sheet27.xml"/>
  <Override ContentType="application/vnd.openxmlformats-officedocument.spreadsheetml.worksheet+xml" PartName="/xl/worksheets/sheet43.xml"/>
  <Override ContentType="application/vnd.openxmlformats-officedocument.spreadsheetml.worksheet+xml" PartName="/xl/worksheets/sheet14.xml"/>
  <Override ContentType="application/vnd.openxmlformats-officedocument.spreadsheetml.worksheet+xml" PartName="/xl/worksheets/sheet44.xml"/>
  <Override ContentType="application/vnd.openxmlformats-officedocument.spreadsheetml.worksheet+xml" PartName="/xl/worksheets/sheet13.xml"/>
  <Override ContentType="application/vnd.openxmlformats-officedocument.spreadsheetml.worksheet+xml" PartName="/xl/worksheets/sheet26.xml"/>
  <Override ContentType="application/vnd.openxmlformats-officedocument.spreadsheetml.worksheet+xml" PartName="/xl/worksheets/sheet31.xml"/>
  <Override ContentType="application/vnd.openxmlformats-officedocument.spreadsheetml.worksheet+xml" PartName="/xl/worksheets/sheet7.xml"/>
  <Override ContentType="application/vnd.openxmlformats-officedocument.spreadsheetml.worksheet+xml" PartName="/xl/worksheets/sheet28.xml"/>
  <Override ContentType="application/vnd.openxmlformats-officedocument.spreadsheetml.worksheet+xml" PartName="/xl/worksheets/sheet10.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45.xml"/>
  <Override ContentType="application/vnd.openxmlformats-officedocument.spreadsheetml.worksheet+xml" PartName="/xl/worksheets/sheet36.xml"/>
  <Override ContentType="application/vnd.openxmlformats-officedocument.spreadsheetml.worksheet+xml" PartName="/xl/worksheets/sheet46.xml"/>
  <Override ContentType="application/vnd.openxmlformats-officedocument.spreadsheetml.worksheet+xml" PartName="/xl/worksheets/sheet11.xml"/>
  <Override ContentType="application/vnd.openxmlformats-officedocument.spreadsheetml.worksheet+xml" PartName="/xl/worksheets/sheet29.xml"/>
  <Override ContentType="application/vnd.openxmlformats-officedocument.spreadsheetml.worksheet+xml" PartName="/xl/worksheets/sheet20.xml"/>
  <Override ContentType="application/vnd.openxmlformats-officedocument.spreadsheetml.worksheet+xml" PartName="/xl/worksheets/sheet37.xml"/>
  <Override ContentType="application/vnd.openxmlformats-officedocument.spreadsheetml.worksheet+xml" PartName="/xl/worksheets/sheet1.xml"/>
  <Override ContentType="application/vnd.openxmlformats-officedocument.spreadsheetml.worksheet+xml" PartName="/xl/worksheets/sheet9.xml"/>
  <Override ContentType="application/vnd.openxmlformats-officedocument.spreadsheetml.worksheet+xml" PartName="/xl/worksheets/sheet47.xml"/>
  <Override ContentType="application/vnd.openxmlformats-officedocument.spreadsheetml.worksheet+xml" PartName="/xl/worksheets/sheet4.xml"/>
  <Override ContentType="application/vnd.openxmlformats-officedocument.spreadsheetml.worksheet+xml" PartName="/xl/worksheets/sheet17.xml"/>
  <Override ContentType="application/vnd.openxmlformats-officedocument.spreadsheetml.worksheet+xml" PartName="/xl/worksheets/sheet51.xml"/>
  <Override ContentType="application/vnd.openxmlformats-officedocument.spreadsheetml.worksheet+xml" PartName="/xl/worksheets/sheet34.xml"/>
  <Override ContentType="application/vnd.openxmlformats-officedocument.spreadsheetml.worksheet+xml" PartName="/xl/worksheets/sheet21.xml"/>
  <Override ContentType="application/vnd.openxmlformats-officedocument.spreadsheetml.worksheet+xml" PartName="/xl/worksheets/sheet52.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48.xml"/>
  <Override ContentType="application/vnd.openxmlformats-officedocument.spreadsheetml.worksheet+xml" PartName="/xl/worksheets/sheet22.xml"/>
  <Override ContentType="application/vnd.openxmlformats-officedocument.spreadsheetml.worksheet+xml" PartName="/xl/worksheets/sheet35.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9.xml"/>
  <Override ContentType="application/vnd.openxmlformats-officedocument.drawing+xml" PartName="/xl/drawings/drawing13.xml"/>
  <Override ContentType="application/vnd.openxmlformats-officedocument.drawing+xml" PartName="/xl/drawings/drawing12.xml"/>
  <Override ContentType="application/vnd.openxmlformats-officedocument.drawing+xml" PartName="/xl/drawings/drawing30.xml"/>
  <Override ContentType="application/vnd.openxmlformats-officedocument.drawing+xml" PartName="/xl/drawings/drawing47.xml"/>
  <Override ContentType="application/vnd.openxmlformats-officedocument.drawing+xml" PartName="/xl/drawings/drawing21.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48.xml"/>
  <Override ContentType="application/vnd.openxmlformats-officedocument.drawing+xml" PartName="/xl/drawings/drawing2.xml"/>
  <Override ContentType="application/vnd.openxmlformats-officedocument.drawing+xml" PartName="/xl/drawings/drawing31.xml"/>
  <Override ContentType="application/vnd.openxmlformats-officedocument.drawing+xml" PartName="/xl/drawings/drawing22.xml"/>
  <Override ContentType="application/vnd.openxmlformats-officedocument.drawing+xml" PartName="/xl/drawings/drawing10.xml"/>
  <Override ContentType="application/vnd.openxmlformats-officedocument.drawing+xml" PartName="/xl/drawings/drawing6.xml"/>
  <Override ContentType="application/vnd.openxmlformats-officedocument.drawing+xml" PartName="/xl/drawings/drawing40.xml"/>
  <Override ContentType="application/vnd.openxmlformats-officedocument.drawing+xml" PartName="/xl/drawings/drawing36.xml"/>
  <Override ContentType="application/vnd.openxmlformats-officedocument.drawing+xml" PartName="/xl/drawings/drawing23.xml"/>
  <Override ContentType="application/vnd.openxmlformats-officedocument.drawing+xml" PartName="/xl/drawings/drawing49.xml"/>
  <Override ContentType="application/vnd.openxmlformats-officedocument.drawing+xml" PartName="/xl/drawings/drawing38.xml"/>
  <Override ContentType="application/vnd.openxmlformats-officedocument.drawing+xml" PartName="/xl/drawings/drawing19.xml"/>
  <Override ContentType="application/vnd.openxmlformats-officedocument.drawing+xml" PartName="/xl/drawings/drawing41.xml"/>
  <Override ContentType="application/vnd.openxmlformats-officedocument.drawing+xml" PartName="/xl/drawings/drawing5.xml"/>
  <Override ContentType="application/vnd.openxmlformats-officedocument.drawing+xml" PartName="/xl/drawings/drawing24.xml"/>
  <Override ContentType="application/vnd.openxmlformats-officedocument.drawing+xml" PartName="/xl/drawings/drawing42.xml"/>
  <Override ContentType="application/vnd.openxmlformats-officedocument.drawing+xml" PartName="/xl/drawings/drawing11.xml"/>
  <Override ContentType="application/vnd.openxmlformats-officedocument.drawing+xml" PartName="/xl/drawings/drawing37.xml"/>
  <Override ContentType="application/vnd.openxmlformats-officedocument.drawing+xml" PartName="/xl/drawings/drawing26.xml"/>
  <Override ContentType="application/vnd.openxmlformats-officedocument.drawing+xml" PartName="/xl/drawings/drawing51.xml"/>
  <Override ContentType="application/vnd.openxmlformats-officedocument.drawing+xml" PartName="/xl/drawings/drawing9.xml"/>
  <Override ContentType="application/vnd.openxmlformats-officedocument.drawing+xml" PartName="/xl/drawings/drawing17.xml"/>
  <Override ContentType="application/vnd.openxmlformats-officedocument.drawing+xml" PartName="/xl/drawings/drawing43.xml"/>
  <Override ContentType="application/vnd.openxmlformats-officedocument.drawing+xml" PartName="/xl/drawings/drawing25.xml"/>
  <Override ContentType="application/vnd.openxmlformats-officedocument.drawing+xml" PartName="/xl/drawings/drawing34.xml"/>
  <Override ContentType="application/vnd.openxmlformats-officedocument.drawing+xml" PartName="/xl/drawings/drawing27.xml"/>
  <Override ContentType="application/vnd.openxmlformats-officedocument.drawing+xml" PartName="/xl/drawings/drawing52.xml"/>
  <Override ContentType="application/vnd.openxmlformats-officedocument.drawing+xml" PartName="/xl/drawings/drawing44.xml"/>
  <Override ContentType="application/vnd.openxmlformats-officedocument.drawing+xml" PartName="/xl/drawings/drawing7.xml"/>
  <Override ContentType="application/vnd.openxmlformats-officedocument.drawing+xml" PartName="/xl/drawings/drawing18.xml"/>
  <Override ContentType="application/vnd.openxmlformats-officedocument.drawing+xml" PartName="/xl/drawings/drawing35.xml"/>
  <Override ContentType="application/vnd.openxmlformats-officedocument.drawing+xml" PartName="/xl/drawings/drawing45.xml"/>
  <Override ContentType="application/vnd.openxmlformats-officedocument.drawing+xml" PartName="/xl/drawings/drawing28.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32.xml"/>
  <Override ContentType="application/vnd.openxmlformats-officedocument.drawing+xml" PartName="/xl/drawings/drawing33.xml"/>
  <Override ContentType="application/vnd.openxmlformats-officedocument.drawing+xml" PartName="/xl/drawings/drawing46.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29.xml"/>
  <Override ContentType="application/vnd.openxmlformats-officedocument.drawing+xml" PartName="/xl/drawings/drawing50.xml"/>
  <Override ContentType="application/vnd.openxmlformats-officedocument.drawing+xml" PartName="/xl/drawings/drawing20.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Nov Gal-Unit-Day 2023" sheetId="1" r:id="rId4"/>
    <sheet state="visible" name="Nov Data 2023" sheetId="2" r:id="rId5"/>
    <sheet state="visible" name="Oct Gal-Unit-Day 2023" sheetId="3" r:id="rId6"/>
    <sheet state="visible" name="Oct Data 2023" sheetId="4" r:id="rId7"/>
    <sheet state="visible" name="Sep Gal-Unit-Day 2023" sheetId="5" r:id="rId8"/>
    <sheet state="visible" name="Sep Data 2023" sheetId="6" r:id="rId9"/>
    <sheet state="visible" name="Aug Gal-Unit-Day 2023" sheetId="7" r:id="rId10"/>
    <sheet state="visible" name="Aug Data 2023" sheetId="8" r:id="rId11"/>
    <sheet state="visible" name="Jan Gal-Unit-Day 2023" sheetId="9" r:id="rId12"/>
    <sheet state="visible" name="Jan Data 2023" sheetId="10" r:id="rId13"/>
    <sheet state="visible" name="Dec Gal-Unit-Day 2022" sheetId="11" r:id="rId14"/>
    <sheet state="visible" name="December Data 2022" sheetId="12" r:id="rId15"/>
    <sheet state="visible" name="Oct Gal-Unit-Day 2022" sheetId="13" r:id="rId16"/>
    <sheet state="visible" name="October Data 2022" sheetId="14" r:id="rId17"/>
    <sheet state="visible" name="Sep Gal-Unit-Day 2022" sheetId="15" r:id="rId18"/>
    <sheet state="visible" name="September Data 2022" sheetId="16" r:id="rId19"/>
    <sheet state="visible" name="Aug Gal-Unit-Day 2022" sheetId="17" r:id="rId20"/>
    <sheet state="visible" name="August Data 2022" sheetId="18" r:id="rId21"/>
    <sheet state="visible" name="Jul Gal-Unit-Day 2022" sheetId="19" r:id="rId22"/>
    <sheet state="visible" name="July Data 2022" sheetId="20" r:id="rId23"/>
    <sheet state="visible" name="Sheet29" sheetId="21" r:id="rId24"/>
    <sheet state="visible" name="Sheet30" sheetId="22" r:id="rId25"/>
    <sheet state="visible" name="Jun Gal-Unit-Day 2022" sheetId="23" r:id="rId26"/>
    <sheet state="visible" name="Sheet31" sheetId="24" r:id="rId27"/>
    <sheet state="visible" name="June Data 2022" sheetId="25" r:id="rId28"/>
    <sheet state="visible" name="May Gal-Unit-Day 2022" sheetId="26" r:id="rId29"/>
    <sheet state="visible" name="May Data 2022" sheetId="27" r:id="rId30"/>
    <sheet state="visible" name="Apr Gal-Unit-Day" sheetId="28" r:id="rId31"/>
    <sheet state="visible" name="April Data" sheetId="29" r:id="rId32"/>
    <sheet state="visible" name="Mar Gal-Unit-Day" sheetId="30" r:id="rId33"/>
    <sheet state="visible" name="March Data" sheetId="31" r:id="rId34"/>
    <sheet state="visible" name="Feb Gal-Unit-Day" sheetId="32" r:id="rId35"/>
    <sheet state="visible" name="February Data" sheetId="33" r:id="rId36"/>
    <sheet state="visible" name="Jan Gal-Unit-Day" sheetId="34" r:id="rId37"/>
    <sheet state="visible" name="January Data" sheetId="35" r:id="rId38"/>
    <sheet state="visible" name="December Data" sheetId="36" r:id="rId39"/>
    <sheet state="visible" name="Dec Gal-Unit-Day" sheetId="37" r:id="rId40"/>
    <sheet state="visible" name="November Data" sheetId="38" r:id="rId41"/>
    <sheet state="visible" name="Nov Gal-Unit-Day" sheetId="39" r:id="rId42"/>
    <sheet state="visible" name="October Data" sheetId="40" r:id="rId43"/>
    <sheet state="visible" name="Oct Gal-Unit-Day" sheetId="41" r:id="rId44"/>
    <sheet state="visible" name="September Data" sheetId="42" r:id="rId45"/>
    <sheet state="visible" name="Sept Gal-Unit-Day" sheetId="43" r:id="rId46"/>
    <sheet state="visible" name="Aug Gal-Unit-Day" sheetId="44" r:id="rId47"/>
    <sheet state="visible" name="Sheet32" sheetId="45" r:id="rId48"/>
    <sheet state="visible" name="August Data" sheetId="46" r:id="rId49"/>
    <sheet state="visible" name="July Gal-Unit-Day" sheetId="47" r:id="rId50"/>
    <sheet state="visible" name="July Data" sheetId="48" r:id="rId51"/>
    <sheet state="visible" name="June Gal-Unit-Day" sheetId="49" r:id="rId52"/>
    <sheet state="visible" name="June Data" sheetId="50" r:id="rId53"/>
    <sheet state="visible" name="May Gal-Unit-Day" sheetId="51" r:id="rId54"/>
    <sheet state="visible" name="May Data" sheetId="52" r:id="rId55"/>
  </sheets>
  <definedNames/>
  <calcPr/>
  <extLst>
    <ext uri="GoogleSheetsCustomDataVersion2">
      <go:sheetsCustomData xmlns:go="http://customooxmlschemas.google.com/" r:id="rId56" roundtripDataChecksum="D/kWkqF4R3e2aN4luygZd4eKoEjG41oCxJj7NBXflx8="/>
    </ext>
  </extLst>
</workbook>
</file>

<file path=xl/sharedStrings.xml><?xml version="1.0" encoding="utf-8"?>
<sst xmlns="http://schemas.openxmlformats.org/spreadsheetml/2006/main" count="11634" uniqueCount="2834">
  <si>
    <t>Property</t>
  </si>
  <si>
    <t>Cost</t>
  </si>
  <si>
    <t>Account#</t>
  </si>
  <si>
    <t>Meter#</t>
  </si>
  <si>
    <t>Service From Period</t>
  </si>
  <si>
    <t>Service To Period</t>
  </si>
  <si>
    <t>Gallon/Day</t>
  </si>
  <si>
    <t>Units</t>
  </si>
  <si>
    <t>Gallon/Unit/Day</t>
  </si>
  <si>
    <t>Variance - 125 gal/unit/day</t>
  </si>
  <si>
    <t>Variance %</t>
  </si>
  <si>
    <t>Notes or Explanation of Variance (if needed)</t>
  </si>
  <si>
    <t>Property Manager</t>
  </si>
  <si>
    <t>Goal: No more than 125 gallons per unit per day.</t>
  </si>
  <si>
    <t>Elkins Park Terrace  (107)</t>
  </si>
  <si>
    <t>Andrea</t>
  </si>
  <si>
    <t>Bromley House  (113)</t>
  </si>
  <si>
    <t>Felicia</t>
  </si>
  <si>
    <t>117 and 193 are billed quarterly</t>
  </si>
  <si>
    <t>Meter 0603847 BLDG A</t>
  </si>
  <si>
    <t>Meter 0603667 BLDG B</t>
  </si>
  <si>
    <t>Meter 0603693 BLDG C</t>
  </si>
  <si>
    <t>Meter 0603802 BLDG D</t>
  </si>
  <si>
    <t>7400 Roosevelt  (114)</t>
  </si>
  <si>
    <t>0707052</t>
  </si>
  <si>
    <t>Nancy</t>
  </si>
  <si>
    <t>Eola Park  (116)</t>
  </si>
  <si>
    <t>0653586</t>
  </si>
  <si>
    <t>Warrington Crossings  (117)</t>
  </si>
  <si>
    <t>Ketty</t>
  </si>
  <si>
    <t>Meter 88300298 BLDG A</t>
  </si>
  <si>
    <t>Meter 72317425 BLDG B</t>
  </si>
  <si>
    <t>Meter 75208353 BLDG C &amp; D</t>
  </si>
  <si>
    <t>Meter 88300300 BLDG E &amp; R</t>
  </si>
  <si>
    <t>Meter 68687723 BLDG F</t>
  </si>
  <si>
    <t>Meter 55324503 BLDG G</t>
  </si>
  <si>
    <t>Meter 89864553 BLDG H &amp; I</t>
  </si>
  <si>
    <t>Meter 73684046 BLDG J</t>
  </si>
  <si>
    <t>Meter 03673803 BLDG K &amp; L</t>
  </si>
  <si>
    <t>Meter 62507625 BLDG M</t>
  </si>
  <si>
    <t>Meter 71486174 BLDG N &amp; O</t>
  </si>
  <si>
    <t>Meter 88300303 BLDG P</t>
  </si>
  <si>
    <t>Meter 88300301 BLDG Q</t>
  </si>
  <si>
    <t>Meter 03413966 BLDG S</t>
  </si>
  <si>
    <t>Willow Bend  (120)</t>
  </si>
  <si>
    <t>Doris</t>
  </si>
  <si>
    <t>Meter 0651308 BLDG 1</t>
  </si>
  <si>
    <t>Meter 0651305 BLDG 2</t>
  </si>
  <si>
    <t>Meter 0651301 BLDG 3</t>
  </si>
  <si>
    <t>Sedgwick Gardens  (122)</t>
  </si>
  <si>
    <t>Meter 0552290 BLDG 1</t>
  </si>
  <si>
    <t>Meter 0552281 BLDG 2</t>
  </si>
  <si>
    <t>Sedgwick Terrace (123)</t>
  </si>
  <si>
    <t>Gardens of Mt. Airy  (125)</t>
  </si>
  <si>
    <t>0603472</t>
  </si>
  <si>
    <t>Gateway Enclave  (129)</t>
  </si>
  <si>
    <t>Marva</t>
  </si>
  <si>
    <t>Meter 0009944 BLDG 1</t>
  </si>
  <si>
    <t>Meter 0755862 BLDG 2</t>
  </si>
  <si>
    <t>Haverford Court Apartments  (131)</t>
  </si>
  <si>
    <t>0755671</t>
  </si>
  <si>
    <t>Kaitlin</t>
  </si>
  <si>
    <t>Longwood Manor  (135)</t>
  </si>
  <si>
    <t>Tatyana</t>
  </si>
  <si>
    <t>Meter 0650331 BLDG A</t>
  </si>
  <si>
    <t>Meter 0650471 BLDG B</t>
  </si>
  <si>
    <t>Meter 0650473 BLDG C</t>
  </si>
  <si>
    <t>Gateway Towers  (136)</t>
  </si>
  <si>
    <t>Meter 0704896 BLDG A</t>
  </si>
  <si>
    <t>Meter 0704507 BLDG B</t>
  </si>
  <si>
    <t>Meter 0704518 BLDG C</t>
  </si>
  <si>
    <t>York North Apartments  (141)</t>
  </si>
  <si>
    <t>0755868</t>
  </si>
  <si>
    <t>Amber</t>
  </si>
  <si>
    <t>YorkHouse  (142)</t>
  </si>
  <si>
    <t>0750927</t>
  </si>
  <si>
    <t>Laura</t>
  </si>
  <si>
    <t>Joshua House  (145)</t>
  </si>
  <si>
    <t>0805116</t>
  </si>
  <si>
    <t>Fountain Gardens  (147)</t>
  </si>
  <si>
    <t>0704785</t>
  </si>
  <si>
    <t>Academia Suites  (152)</t>
  </si>
  <si>
    <t>0707033</t>
  </si>
  <si>
    <t>Rosedale Apartments  (155)</t>
  </si>
  <si>
    <t>18025612</t>
  </si>
  <si>
    <t>Meadowbrook Apartments  (157)</t>
  </si>
  <si>
    <t>Lori</t>
  </si>
  <si>
    <t>(3 Story building w/ 534 units)</t>
  </si>
  <si>
    <t>Meter 16045540</t>
  </si>
  <si>
    <t xml:space="preserve"> </t>
  </si>
  <si>
    <t>Meter 14028998</t>
  </si>
  <si>
    <t>Meter 15112229</t>
  </si>
  <si>
    <t>Meter 15112227</t>
  </si>
  <si>
    <t>Meter 15112269</t>
  </si>
  <si>
    <t>Mt. Airy Place  (170)</t>
  </si>
  <si>
    <t>0704304</t>
  </si>
  <si>
    <t>Overlook Hills Apartments  (173)</t>
  </si>
  <si>
    <t>Meter 18059245 BLDG 1569</t>
  </si>
  <si>
    <t>Meter 11037176 BLDG 1573</t>
  </si>
  <si>
    <t>Meter 18051942 BLDG 1581</t>
  </si>
  <si>
    <t>Meter 18101210 BLDG 1577</t>
  </si>
  <si>
    <t>The Towers at Wyncote  (175)</t>
  </si>
  <si>
    <t>Frank</t>
  </si>
  <si>
    <t>Meter 17123940 BLDG 1</t>
  </si>
  <si>
    <t>Meter 10069314 BLDG 2</t>
  </si>
  <si>
    <t>Meter 19097684 BLDG 3</t>
  </si>
  <si>
    <t>251 Dekalb (185)</t>
  </si>
  <si>
    <t>Stephen C.</t>
  </si>
  <si>
    <t>Meter 75756219</t>
  </si>
  <si>
    <t>Meter 14029048</t>
  </si>
  <si>
    <t>Meter 75756225</t>
  </si>
  <si>
    <t>Meter 14041014</t>
  </si>
  <si>
    <t>Crossings at Stanbridge  (188)</t>
  </si>
  <si>
    <t>Billie</t>
  </si>
  <si>
    <t>Regency House  (190)</t>
  </si>
  <si>
    <t>Meter 0707142 Main BLDG</t>
  </si>
  <si>
    <t>Meter 0601047 Garden Style BLDG</t>
  </si>
  <si>
    <t>450 Green Apartments  (191)</t>
  </si>
  <si>
    <t>Jeff</t>
  </si>
  <si>
    <t>Meters N044403341, N070103341 BLDG L</t>
  </si>
  <si>
    <t>Meters N044403340, N070103340 BLDG D</t>
  </si>
  <si>
    <t>Westgate Arms  (192)</t>
  </si>
  <si>
    <t>N060511974</t>
  </si>
  <si>
    <t>Park at Westminster  (193)</t>
  </si>
  <si>
    <t>BLDG A - 04310842</t>
  </si>
  <si>
    <t>BLDG B - 10204485</t>
  </si>
  <si>
    <t>BLDG C - 04120448</t>
  </si>
  <si>
    <t>BLDG D - 61733310</t>
  </si>
  <si>
    <t>BLDG E - 14220281</t>
  </si>
  <si>
    <t>Lindy Monthly Water Cost Usage KPI</t>
  </si>
  <si>
    <t>Site: Name</t>
  </si>
  <si>
    <t>Site: Number</t>
  </si>
  <si>
    <t>Account: Number</t>
  </si>
  <si>
    <t>Account: Vendor</t>
  </si>
  <si>
    <t>Bill: Bill Date</t>
  </si>
  <si>
    <t>Bill: Total Paid</t>
  </si>
  <si>
    <t>Services: Service Period From</t>
  </si>
  <si>
    <t>Services: Service Period To</t>
  </si>
  <si>
    <t>Services: Days</t>
  </si>
  <si>
    <t>Charges: Cost</t>
  </si>
  <si>
    <t>Charges: Usage</t>
  </si>
  <si>
    <t>Site: KPI</t>
  </si>
  <si>
    <t>Bill: Image</t>
  </si>
  <si>
    <t>201-207 LEEDOM ST</t>
  </si>
  <si>
    <t>AQUA PENNSYLVANIA</t>
  </si>
  <si>
    <t>https://www.expensesmart.com/ImageView.aspx?ClientId=4861&amp;barcode=33794370511</t>
  </si>
  <si>
    <t>https://www.expensesmart.com/ImageView.aspx?ClientId=4861&amp;barcode=33794378332</t>
  </si>
  <si>
    <t>ELKINS PARK TERRACE</t>
  </si>
  <si>
    <t>https://www.expensesmart.com/ImageView.aspx?ClientId=4861&amp;barcode=33794378688</t>
  </si>
  <si>
    <t>https://www.expensesmart.com/ImageView.aspx?ClientId=4861&amp;barcode=33794377953</t>
  </si>
  <si>
    <t>BROMLEY HOUSE</t>
  </si>
  <si>
    <t>CITY OF PHILADELPHIA</t>
  </si>
  <si>
    <t>https://www.expensesmart.com/ImageView.aspx?ClientId=4861&amp;barcode=33796258516</t>
  </si>
  <si>
    <t>https://www.expensesmart.com/ImageView.aspx?ClientId=4861&amp;barcode=33796258698</t>
  </si>
  <si>
    <t>https://www.expensesmart.com/ImageView.aspx?ClientId=4861&amp;barcode=33796258342</t>
  </si>
  <si>
    <t>https://www.expensesmart.com/ImageView.aspx?ClientId=4861&amp;barcode=33796258425</t>
  </si>
  <si>
    <t>7400 ROOSEVELT</t>
  </si>
  <si>
    <t>https://www.expensesmart.com/ImageView.aspx?ClientId=4861&amp;barcode=33787680546</t>
  </si>
  <si>
    <t>EOLA PARK</t>
  </si>
  <si>
    <t>https://www.expensesmart.com/ImageView.aspx?ClientId=4861&amp;barcode=33796258003</t>
  </si>
  <si>
    <t>WILLOW BEND</t>
  </si>
  <si>
    <t>https://www.expensesmart.com/ImageView.aspx?ClientId=4861&amp;barcode=33787680462</t>
  </si>
  <si>
    <t>https://www.expensesmart.com/ImageView.aspx?ClientId=4861&amp;barcode=33787680207</t>
  </si>
  <si>
    <t>https://www.expensesmart.com/ImageView.aspx?ClientId=4861&amp;barcode=33785858987</t>
  </si>
  <si>
    <t>https://www.expensesmart.com/ImageView.aspx?ClientId=4861&amp;barcode=33797740157</t>
  </si>
  <si>
    <t>SEDGWICK</t>
  </si>
  <si>
    <t>https://www.expensesmart.com/ImageView.aspx?ClientId=4861&amp;barcode=33796257963</t>
  </si>
  <si>
    <t>https://www.expensesmart.com/ImageView.aspx?ClientId=4861&amp;barcode=33796258938</t>
  </si>
  <si>
    <t>https://www.expensesmart.com/ImageView.aspx?ClientId=4861&amp;barcode=33796258854</t>
  </si>
  <si>
    <t>SEDGWICK TERRACE</t>
  </si>
  <si>
    <t>https://www.expensesmart.com/ImageView.aspx?ClientId=4861&amp;barcode=33785856510</t>
  </si>
  <si>
    <t>GARDENS OF MT AIRY</t>
  </si>
  <si>
    <t>https://www.expensesmart.com/ImageView.aspx?ClientId=4861&amp;barcode=33787680629</t>
  </si>
  <si>
    <t>625 GREENWOOD</t>
  </si>
  <si>
    <t>https://www.expensesmart.com/ImageView.aspx?ClientId=4861&amp;barcode=33794378175</t>
  </si>
  <si>
    <t>GATEWAY ENCLAVES</t>
  </si>
  <si>
    <t>https://www.expensesmart.com/ImageView.aspx?ClientId=4861&amp;barcode=33791282453</t>
  </si>
  <si>
    <t>https://www.expensesmart.com/ImageView.aspx?ClientId=4861&amp;barcode=33791282701</t>
  </si>
  <si>
    <t>4203639003900002</t>
  </si>
  <si>
    <t>https://www.expensesmart.com/ImageView.aspx?ClientId=4861&amp;barcode=33791282537</t>
  </si>
  <si>
    <t>HAVERFORD COURT</t>
  </si>
  <si>
    <t>https://www.expensesmart.com/ImageView.aspx?ClientId=4861&amp;barcode=33787680975</t>
  </si>
  <si>
    <t>LONGWOOD MANOR</t>
  </si>
  <si>
    <t>https://www.expensesmart.com/ImageView.aspx?ClientId=4861&amp;barcode=33789507408</t>
  </si>
  <si>
    <t>https://www.expensesmart.com/ImageView.aspx?ClientId=4861&amp;barcode=33787680892</t>
  </si>
  <si>
    <t>https://www.expensesmart.com/ImageView.aspx?ClientId=4861&amp;barcode=33787681015</t>
  </si>
  <si>
    <t>GATEWAY TOWERS</t>
  </si>
  <si>
    <t>https://www.expensesmart.com/ImageView.aspx?ClientId=4861&amp;barcode=33792032550</t>
  </si>
  <si>
    <t>https://www.expensesmart.com/ImageView.aspx?ClientId=4861&amp;barcode=33792072937</t>
  </si>
  <si>
    <t>https://www.expensesmart.com/ImageView.aspx?ClientId=4861&amp;barcode=33792032477</t>
  </si>
  <si>
    <t>GATEWAY AIRPORT TOWNHOMES</t>
  </si>
  <si>
    <t>https://www.expensesmart.com/ImageView.aspx?ClientId=4861&amp;barcode=33785856692</t>
  </si>
  <si>
    <t>https://www.expensesmart.com/ImageView.aspx?ClientId=4861&amp;barcode=33785857823</t>
  </si>
  <si>
    <t>https://www.expensesmart.com/ImageView.aspx?ClientId=4861&amp;barcode=33785890360</t>
  </si>
  <si>
    <t>https://www.expensesmart.com/ImageView.aspx?ClientId=4861&amp;barcode=33785858557</t>
  </si>
  <si>
    <t>https://www.expensesmart.com/ImageView.aspx?ClientId=4861&amp;barcode=33785856858</t>
  </si>
  <si>
    <t>https://www.expensesmart.com/ImageView.aspx?ClientId=4861&amp;barcode=33785888034</t>
  </si>
  <si>
    <t>https://www.expensesmart.com/ImageView.aspx?ClientId=4861&amp;barcode=33785888463</t>
  </si>
  <si>
    <t>https://www.expensesmart.com/ImageView.aspx?ClientId=4861&amp;barcode=33785857310</t>
  </si>
  <si>
    <t>https://www.expensesmart.com/ImageView.aspx?ClientId=4861&amp;barcode=33785858219</t>
  </si>
  <si>
    <t>https://www.expensesmart.com/ImageView.aspx?ClientId=4861&amp;barcode=33785890287</t>
  </si>
  <si>
    <t>https://www.expensesmart.com/ImageView.aspx?ClientId=4861&amp;barcode=33785890105</t>
  </si>
  <si>
    <t>https://www.expensesmart.com/ImageView.aspx?ClientId=4861&amp;barcode=33785890014</t>
  </si>
  <si>
    <t>0558969002601A01</t>
  </si>
  <si>
    <t>https://www.expensesmart.com/ImageView.aspx?ClientId=4861&amp;barcode=33785858474</t>
  </si>
  <si>
    <t>https://www.expensesmart.com/ImageView.aspx?ClientId=4861&amp;barcode=33785887812</t>
  </si>
  <si>
    <t>https://www.expensesmart.com/ImageView.aspx?ClientId=4861&amp;barcode=33785888208</t>
  </si>
  <si>
    <t>https://www.expensesmart.com/ImageView.aspx?ClientId=4861&amp;barcode=33785889198</t>
  </si>
  <si>
    <t>https://www.expensesmart.com/ImageView.aspx?ClientId=4861&amp;barcode=33785889602</t>
  </si>
  <si>
    <t>https://www.expensesmart.com/ImageView.aspx?ClientId=4861&amp;barcode=33785858631</t>
  </si>
  <si>
    <t>https://www.expensesmart.com/ImageView.aspx?ClientId=4861&amp;barcode=33785856775</t>
  </si>
  <si>
    <t>https://www.expensesmart.com/ImageView.aspx?ClientId=4861&amp;barcode=33785888117</t>
  </si>
  <si>
    <t>https://www.expensesmart.com/ImageView.aspx?ClientId=4861&amp;barcode=33785888711</t>
  </si>
  <si>
    <t>https://www.expensesmart.com/ImageView.aspx?ClientId=4861&amp;barcode=33785857153</t>
  </si>
  <si>
    <t>https://www.expensesmart.com/ImageView.aspx?ClientId=4861&amp;barcode=33785888547</t>
  </si>
  <si>
    <t>https://www.expensesmart.com/ImageView.aspx?ClientId=4861&amp;barcode=33785889016</t>
  </si>
  <si>
    <t>https://www.expensesmart.com/ImageView.aspx?ClientId=4861&amp;barcode=33785857583</t>
  </si>
  <si>
    <t>https://www.expensesmart.com/ImageView.aspx?ClientId=4861&amp;barcode=33785858391</t>
  </si>
  <si>
    <t>https://www.expensesmart.com/ImageView.aspx?ClientId=4861&amp;barcode=33785889784</t>
  </si>
  <si>
    <t>https://www.expensesmart.com/ImageView.aspx?ClientId=4861&amp;barcode=33785857237</t>
  </si>
  <si>
    <t>https://www.expensesmart.com/ImageView.aspx?ClientId=4861&amp;barcode=33785888620</t>
  </si>
  <si>
    <t>https://www.expensesmart.com/ImageView.aspx?ClientId=4861&amp;barcode=33785857666</t>
  </si>
  <si>
    <t>https://www.expensesmart.com/ImageView.aspx?ClientId=4861&amp;barcode=33785858045</t>
  </si>
  <si>
    <t>https://www.expensesmart.com/ImageView.aspx?ClientId=4861&amp;barcode=33785858805</t>
  </si>
  <si>
    <t>https://www.expensesmart.com/ImageView.aspx?ClientId=4861&amp;barcode=33785856346</t>
  </si>
  <si>
    <t>https://www.expensesmart.com/ImageView.aspx?ClientId=4861&amp;barcode=33785857070</t>
  </si>
  <si>
    <t>https://www.expensesmart.com/ImageView.aspx?ClientId=4861&amp;barcode=33785888893</t>
  </si>
  <si>
    <t>https://www.expensesmart.com/ImageView.aspx?ClientId=4861&amp;barcode=33785857914</t>
  </si>
  <si>
    <t>https://www.expensesmart.com/ImageView.aspx?ClientId=4861&amp;barcode=33785857740</t>
  </si>
  <si>
    <t>https://www.expensesmart.com/ImageView.aspx?ClientId=4861&amp;barcode=33785858128</t>
  </si>
  <si>
    <t>https://www.expensesmart.com/ImageView.aspx?ClientId=4861&amp;barcode=33785889511</t>
  </si>
  <si>
    <t>https://www.expensesmart.com/ImageView.aspx?ClientId=4861&amp;barcode=33785889438</t>
  </si>
  <si>
    <t>https://www.expensesmart.com/ImageView.aspx?ClientId=4861&amp;barcode=33785889867</t>
  </si>
  <si>
    <t>https://www.expensesmart.com/ImageView.aspx?ClientId=4861&amp;barcode=33785887903</t>
  </si>
  <si>
    <t>https://www.expensesmart.com/ImageView.aspx?ClientId=4861&amp;barcode=33785856429</t>
  </si>
  <si>
    <t>https://www.expensesmart.com/ImageView.aspx?ClientId=4861&amp;barcode=33785887739</t>
  </si>
  <si>
    <t>https://www.expensesmart.com/ImageView.aspx?ClientId=4861&amp;barcode=33785856932</t>
  </si>
  <si>
    <t>https://www.expensesmart.com/ImageView.aspx?ClientId=4861&amp;barcode=33785888380</t>
  </si>
  <si>
    <t>https://www.expensesmart.com/ImageView.aspx?ClientId=4861&amp;barcode=33785888976</t>
  </si>
  <si>
    <t>https://www.expensesmart.com/ImageView.aspx?ClientId=4861&amp;barcode=33785857401</t>
  </si>
  <si>
    <t>https://www.expensesmart.com/ImageView.aspx?ClientId=4861&amp;barcode=33785889354</t>
  </si>
  <si>
    <t>https://www.expensesmart.com/ImageView.aspx?ClientId=4861&amp;barcode=33785889271</t>
  </si>
  <si>
    <t>https://www.expensesmart.com/ImageView.aspx?ClientId=4861&amp;barcode=33785858714</t>
  </si>
  <si>
    <t>https://www.expensesmart.com/ImageView.aspx?ClientId=4861&amp;barcode=33785889941</t>
  </si>
  <si>
    <t>YORK HOUSE NORTH</t>
  </si>
  <si>
    <t>4207334001320002</t>
  </si>
  <si>
    <t>https://www.expensesmart.com/ImageView.aspx?ClientId=4861&amp;barcode=33791282610</t>
  </si>
  <si>
    <t>https://www.expensesmart.com/ImageView.aspx?ClientId=4861&amp;barcode=33794377870</t>
  </si>
  <si>
    <t>YORK HOUSE SOUTH</t>
  </si>
  <si>
    <t>https://www.expensesmart.com/ImageView.aspx?ClientId=4861&amp;barcode=33794370271</t>
  </si>
  <si>
    <t>JOSHUA HOUSE</t>
  </si>
  <si>
    <t>https://www.expensesmart.com/ImageView.aspx?ClientId=4861&amp;barcode=33797740074</t>
  </si>
  <si>
    <t>https://www.expensesmart.com/ImageView.aspx?ClientId=4861&amp;barcode=33785859019</t>
  </si>
  <si>
    <t>FOUNTAIN GARDENS</t>
  </si>
  <si>
    <t>https://www.expensesmart.com/ImageView.aspx?ClientId=4861&amp;barcode=33798284338</t>
  </si>
  <si>
    <t>ACADEMIA SUITES</t>
  </si>
  <si>
    <t>https://www.expensesmart.com/ImageView.aspx?ClientId=4861&amp;barcode=33796258771</t>
  </si>
  <si>
    <t>ROSEDALE COURT</t>
  </si>
  <si>
    <t>https://www.expensesmart.com/ImageView.aspx?ClientId=4861&amp;barcode=33795781195</t>
  </si>
  <si>
    <t>MEADOWBROOK</t>
  </si>
  <si>
    <t>https://www.expensesmart.com/ImageView.aspx?ClientId=4861&amp;barcode=33794370354</t>
  </si>
  <si>
    <t>https://www.expensesmart.com/ImageView.aspx?ClientId=4861&amp;barcode=58096401200</t>
  </si>
  <si>
    <t>https://www.expensesmart.com/ImageView.aspx?ClientId=4861&amp;barcode=58096401100</t>
  </si>
  <si>
    <t>https://www.expensesmart.com/ImageView.aspx?ClientId=4861&amp;barcode=58096400900</t>
  </si>
  <si>
    <t>https://www.expensesmart.com/ImageView.aspx?ClientId=4861&amp;barcode=58096401300</t>
  </si>
  <si>
    <t>https://www.expensesmart.com/ImageView.aspx?ClientId=4861&amp;barcode=58096401000</t>
  </si>
  <si>
    <t>https://www.expensesmart.com/ImageView.aspx?ClientId=4861&amp;barcode=58079102600</t>
  </si>
  <si>
    <t>MT. AIRY PLACE</t>
  </si>
  <si>
    <t>https://www.expensesmart.com/ImageView.aspx?ClientId=4861&amp;barcode=33787680710</t>
  </si>
  <si>
    <t>OVERLOOK HILLS</t>
  </si>
  <si>
    <t>https://www.expensesmart.com/ImageView.aspx?ClientId=4861&amp;barcode=33798284767</t>
  </si>
  <si>
    <t>https://www.expensesmart.com/ImageView.aspx?ClientId=4861&amp;barcode=33798284502</t>
  </si>
  <si>
    <t>https://www.expensesmart.com/ImageView.aspx?ClientId=4861&amp;barcode=33798284684</t>
  </si>
  <si>
    <t>https://www.expensesmart.com/ImageView.aspx?ClientId=4861&amp;barcode=33798284411</t>
  </si>
  <si>
    <t>THE TOWERS AT WYNCOTE</t>
  </si>
  <si>
    <t>https://www.expensesmart.com/ImageView.aspx?ClientId=4861&amp;barcode=58098542800</t>
  </si>
  <si>
    <t>https://www.expensesmart.com/ImageView.aspx?ClientId=4861&amp;barcode=58079102700</t>
  </si>
  <si>
    <t>https://www.expensesmart.com/ImageView.aspx?ClientId=4861&amp;barcode=58098542500</t>
  </si>
  <si>
    <t>https://www.expensesmart.com/ImageView.aspx?ClientId=4861&amp;barcode=58098543200</t>
  </si>
  <si>
    <t>https://www.expensesmart.com/ImageView.aspx?ClientId=4861&amp;barcode=58098543000</t>
  </si>
  <si>
    <t>https://www.expensesmart.com/ImageView.aspx?ClientId=4861&amp;barcode=58098543100</t>
  </si>
  <si>
    <t>https://www.expensesmart.com/ImageView.aspx?ClientId=4861&amp;barcode=58098542700</t>
  </si>
  <si>
    <t>https://www.expensesmart.com/ImageView.aspx?ClientId=4861&amp;barcode=58098542900</t>
  </si>
  <si>
    <t>https://www.expensesmart.com/ImageView.aspx?ClientId=4861&amp;barcode=58098542600</t>
  </si>
  <si>
    <t>PIAZZA AT JENKINTOWN</t>
  </si>
  <si>
    <t>https://www.expensesmart.com/ImageView.aspx?ClientId=4861&amp;barcode=33794370602</t>
  </si>
  <si>
    <t>https://www.expensesmart.com/ImageView.aspx?ClientId=4861&amp;barcode=33794378506</t>
  </si>
  <si>
    <t>https://www.expensesmart.com/ImageView.aspx?ClientId=4861&amp;barcode=33794378415</t>
  </si>
  <si>
    <t>https://www.expensesmart.com/ImageView.aspx?ClientId=4861&amp;barcode=33797175420</t>
  </si>
  <si>
    <t>https://www.expensesmart.com/ImageView.aspx?ClientId=4861&amp;barcode=33794370867</t>
  </si>
  <si>
    <t>https://www.expensesmart.com/ImageView.aspx?ClientId=4861&amp;barcode=33794370784</t>
  </si>
  <si>
    <t>https://www.expensesmart.com/ImageView.aspx?ClientId=4861&amp;barcode=33794370438</t>
  </si>
  <si>
    <t>251 DEKALB</t>
  </si>
  <si>
    <t>https://www.expensesmart.com/ImageView.aspx?ClientId=4861&amp;barcode=58104853800</t>
  </si>
  <si>
    <t>https://www.expensesmart.com/ImageView.aspx?ClientId=4861&amp;barcode=58104858800</t>
  </si>
  <si>
    <t>https://www.expensesmart.com/ImageView.aspx?ClientId=4861&amp;barcode=58104854100</t>
  </si>
  <si>
    <t>https://www.expensesmart.com/ImageView.aspx?ClientId=4861&amp;barcode=58104854000</t>
  </si>
  <si>
    <t>REGENCY HOUSE</t>
  </si>
  <si>
    <t>https://www.expensesmart.com/ImageView.aspx?ClientId=4861&amp;barcode=33796258268</t>
  </si>
  <si>
    <t>https://www.expensesmart.com/ImageView.aspx?ClientId=4861&amp;barcode=33796258185</t>
  </si>
  <si>
    <t>450 GREEN</t>
  </si>
  <si>
    <t>PENNSYLVANIA AMERICAN WATER</t>
  </si>
  <si>
    <t>https://www.expensesmart.com/ImageView.aspx?ClientId=4861&amp;barcode=33796264316</t>
  </si>
  <si>
    <t>1024210033674598</t>
  </si>
  <si>
    <t>https://www.expensesmart.com/ImageView.aspx?ClientId=4861&amp;barcode=33795289959</t>
  </si>
  <si>
    <t>WESTGATE</t>
  </si>
  <si>
    <t>https://www.expensesmart.com/ImageView.aspx?ClientId=4861&amp;barcode=33794377284</t>
  </si>
  <si>
    <t>207 THOMAS ST</t>
  </si>
  <si>
    <t>https://www.expensesmart.com/ImageView.aspx?ClientId=4861&amp;barcode=33794378258</t>
  </si>
  <si>
    <t>510 WEST</t>
  </si>
  <si>
    <t>https://www.expensesmart.com/ImageView.aspx?ClientId=4861&amp;barcode=33794378092</t>
  </si>
  <si>
    <t>B bldg was inspected 10/4 pump was leaking and replaced</t>
  </si>
  <si>
    <t>Will schedule inspection of all units before 12/10</t>
  </si>
  <si>
    <t>Underground leak/plumbing repair</t>
  </si>
  <si>
    <t>Prev. Maintenance team just completed Insp. 11/29</t>
  </si>
  <si>
    <t>https://www.expensesmart.com/ImageView.aspx?ClientId=4861&amp;barcode=33780013737</t>
  </si>
  <si>
    <t>https://www.expensesmart.com/ImageView.aspx?ClientId=4861&amp;barcode=33780013810</t>
  </si>
  <si>
    <t>https://www.expensesmart.com/ImageView.aspx?ClientId=4861&amp;barcode=33780013224</t>
  </si>
  <si>
    <t>https://www.expensesmart.com/ImageView.aspx?ClientId=4861&amp;barcode=33780013570</t>
  </si>
  <si>
    <t>https://www.expensesmart.com/ImageView.aspx?ClientId=4861&amp;barcode=33778959917</t>
  </si>
  <si>
    <t>https://www.expensesmart.com/ImageView.aspx?ClientId=4861&amp;barcode=33778960410</t>
  </si>
  <si>
    <t>https://www.expensesmart.com/ImageView.aspx?ClientId=4861&amp;barcode=33778960089</t>
  </si>
  <si>
    <t>https://www.expensesmart.com/ImageView.aspx?ClientId=4861&amp;barcode=33778960162</t>
  </si>
  <si>
    <t>https://www.expensesmart.com/ImageView.aspx?ClientId=4861&amp;barcode=33774639778</t>
  </si>
  <si>
    <t>https://www.expensesmart.com/ImageView.aspx?ClientId=4861&amp;barcode=33778959826</t>
  </si>
  <si>
    <t>https://www.expensesmart.com/ImageView.aspx?ClientId=4861&amp;barcode=33770882034</t>
  </si>
  <si>
    <t>https://www.expensesmart.com/ImageView.aspx?ClientId=4861&amp;barcode=33772106887</t>
  </si>
  <si>
    <t>https://www.expensesmart.com/ImageView.aspx?ClientId=4861&amp;barcode=33772106960</t>
  </si>
  <si>
    <t>https://www.expensesmart.com/ImageView.aspx?ClientId=4861&amp;barcode=33778959743</t>
  </si>
  <si>
    <t>https://www.expensesmart.com/ImageView.aspx?ClientId=4861&amp;barcode=33778960592</t>
  </si>
  <si>
    <t>https://www.expensesmart.com/ImageView.aspx?ClientId=4861&amp;barcode=33778960246</t>
  </si>
  <si>
    <t>https://www.expensesmart.com/ImageView.aspx?ClientId=4861&amp;barcode=33770879246</t>
  </si>
  <si>
    <t>https://www.expensesmart.com/ImageView.aspx?ClientId=4861&amp;barcode=33775990899</t>
  </si>
  <si>
    <t>https://www.expensesmart.com/ImageView.aspx?ClientId=4861&amp;barcode=33780013653</t>
  </si>
  <si>
    <t>https://www.expensesmart.com/ImageView.aspx?ClientId=4861&amp;barcode=33778594557</t>
  </si>
  <si>
    <t>https://www.expensesmart.com/ImageView.aspx?ClientId=4861&amp;barcode=33778594631</t>
  </si>
  <si>
    <t>https://www.expensesmart.com/ImageView.aspx?ClientId=4861&amp;barcode=33778572157</t>
  </si>
  <si>
    <t>https://www.expensesmart.com/ImageView.aspx?ClientId=4861&amp;barcode=33775990543</t>
  </si>
  <si>
    <t>https://www.expensesmart.com/ImageView.aspx?ClientId=4861&amp;barcode=33775991012</t>
  </si>
  <si>
    <t>https://www.expensesmart.com/ImageView.aspx?ClientId=4861&amp;barcode=33775990972</t>
  </si>
  <si>
    <t>https://www.expensesmart.com/ImageView.aspx?ClientId=4861&amp;barcode=33778572231</t>
  </si>
  <si>
    <t>https://www.expensesmart.com/ImageView.aspx?ClientId=4861&amp;barcode=33778959669</t>
  </si>
  <si>
    <t>https://www.expensesmart.com/ImageView.aspx?ClientId=4861&amp;barcode=33778959586</t>
  </si>
  <si>
    <t>https://www.expensesmart.com/ImageView.aspx?ClientId=4861&amp;barcode=33778959404</t>
  </si>
  <si>
    <t>https://www.expensesmart.com/ImageView.aspx?ClientId=4861&amp;barcode=33770880509</t>
  </si>
  <si>
    <t>https://www.expensesmart.com/ImageView.aspx?ClientId=4861&amp;barcode=33770883438</t>
  </si>
  <si>
    <t>https://www.expensesmart.com/ImageView.aspx?ClientId=4861&amp;barcode=33770880178</t>
  </si>
  <si>
    <t>https://www.expensesmart.com/ImageView.aspx?ClientId=4861&amp;barcode=33770879162</t>
  </si>
  <si>
    <t>https://www.expensesmart.com/ImageView.aspx?ClientId=4861&amp;barcode=33770883271</t>
  </si>
  <si>
    <t>https://www.expensesmart.com/ImageView.aspx?ClientId=4861&amp;barcode=33770878511</t>
  </si>
  <si>
    <t>https://www.expensesmart.com/ImageView.aspx?ClientId=4861&amp;barcode=33770881069</t>
  </si>
  <si>
    <t>https://www.expensesmart.com/ImageView.aspx?ClientId=4861&amp;barcode=33770878198</t>
  </si>
  <si>
    <t>https://www.expensesmart.com/ImageView.aspx?ClientId=4861&amp;barcode=33770883198</t>
  </si>
  <si>
    <t>https://www.expensesmart.com/ImageView.aspx?ClientId=4861&amp;barcode=33770878271</t>
  </si>
  <si>
    <t>https://www.expensesmart.com/ImageView.aspx?ClientId=4861&amp;barcode=33770880251</t>
  </si>
  <si>
    <t>https://www.expensesmart.com/ImageView.aspx?ClientId=4861&amp;barcode=33770882380</t>
  </si>
  <si>
    <t>https://www.expensesmart.com/ImageView.aspx?ClientId=4861&amp;barcode=33770881143</t>
  </si>
  <si>
    <t>https://www.expensesmart.com/ImageView.aspx?ClientId=4861&amp;barcode=33770879758</t>
  </si>
  <si>
    <t>https://www.expensesmart.com/ImageView.aspx?ClientId=4861&amp;barcode=33770879592</t>
  </si>
  <si>
    <t>https://www.expensesmart.com/ImageView.aspx?ClientId=4861&amp;barcode=33770880095</t>
  </si>
  <si>
    <t>https://www.expensesmart.com/ImageView.aspx?ClientId=4861&amp;barcode=33770880921</t>
  </si>
  <si>
    <t>https://www.expensesmart.com/ImageView.aspx?ClientId=4861&amp;barcode=33770880764</t>
  </si>
  <si>
    <t>https://www.expensesmart.com/ImageView.aspx?ClientId=4861&amp;barcode=33770878438</t>
  </si>
  <si>
    <t>https://www.expensesmart.com/ImageView.aspx?ClientId=4861&amp;barcode=33770879329</t>
  </si>
  <si>
    <t>https://www.expensesmart.com/ImageView.aspx?ClientId=4861&amp;barcode=33770883511</t>
  </si>
  <si>
    <t>https://www.expensesmart.com/ImageView.aspx?ClientId=4861&amp;barcode=33770880418</t>
  </si>
  <si>
    <t>https://www.expensesmart.com/ImageView.aspx?ClientId=4861&amp;barcode=33770881572</t>
  </si>
  <si>
    <t>https://www.expensesmart.com/ImageView.aspx?ClientId=4861&amp;barcode=33770879410</t>
  </si>
  <si>
    <t>https://www.expensesmart.com/ImageView.aspx?ClientId=4861&amp;barcode=33770882117</t>
  </si>
  <si>
    <t>https://www.expensesmart.com/ImageView.aspx?ClientId=4861&amp;barcode=33770880848</t>
  </si>
  <si>
    <t>https://www.expensesmart.com/ImageView.aspx?ClientId=4861&amp;barcode=33770879089</t>
  </si>
  <si>
    <t>https://www.expensesmart.com/ImageView.aspx?ClientId=4861&amp;barcode=33770878602</t>
  </si>
  <si>
    <t>https://www.expensesmart.com/ImageView.aspx?ClientId=4861&amp;barcode=33770878867</t>
  </si>
  <si>
    <t>https://www.expensesmart.com/ImageView.aspx?ClientId=4861&amp;barcode=33770883354</t>
  </si>
  <si>
    <t>https://www.expensesmart.com/ImageView.aspx?ClientId=4861&amp;barcode=33770881739</t>
  </si>
  <si>
    <t>https://www.expensesmart.com/ImageView.aspx?ClientId=4861&amp;barcode=33770882976</t>
  </si>
  <si>
    <t>https://www.expensesmart.com/ImageView.aspx?ClientId=4861&amp;barcode=33770882620</t>
  </si>
  <si>
    <t>https://www.expensesmart.com/ImageView.aspx?ClientId=4861&amp;barcode=33770878354</t>
  </si>
  <si>
    <t>https://www.expensesmart.com/ImageView.aspx?ClientId=4861&amp;barcode=33770880335</t>
  </si>
  <si>
    <t>https://www.expensesmart.com/ImageView.aspx?ClientId=4861&amp;barcode=33770879915</t>
  </si>
  <si>
    <t>https://www.expensesmart.com/ImageView.aspx?ClientId=4861&amp;barcode=33770881226</t>
  </si>
  <si>
    <t>https://www.expensesmart.com/ImageView.aspx?ClientId=4861&amp;barcode=33770883784</t>
  </si>
  <si>
    <t>https://www.expensesmart.com/ImageView.aspx?ClientId=4861&amp;barcode=33770881903</t>
  </si>
  <si>
    <t>https://www.expensesmart.com/ImageView.aspx?ClientId=4861&amp;barcode=33770879832</t>
  </si>
  <si>
    <t>https://www.expensesmart.com/ImageView.aspx?ClientId=4861&amp;barcode=33770880681</t>
  </si>
  <si>
    <t>https://www.expensesmart.com/ImageView.aspx?ClientId=4861&amp;barcode=33770878941</t>
  </si>
  <si>
    <t>https://www.expensesmart.com/ImageView.aspx?ClientId=4861&amp;barcode=33770882547</t>
  </si>
  <si>
    <t>https://www.expensesmart.com/ImageView.aspx?ClientId=4861&amp;barcode=33770878784</t>
  </si>
  <si>
    <t>https://www.expensesmart.com/ImageView.aspx?ClientId=4861&amp;barcode=33770882208</t>
  </si>
  <si>
    <t>https://www.expensesmart.com/ImageView.aspx?ClientId=4861&amp;barcode=33770882711</t>
  </si>
  <si>
    <t>https://www.expensesmart.com/ImageView.aspx?ClientId=4861&amp;barcode=33770883602</t>
  </si>
  <si>
    <t>https://www.expensesmart.com/ImageView.aspx?ClientId=4861&amp;barcode=33770881499</t>
  </si>
  <si>
    <t>https://www.expensesmart.com/ImageView.aspx?ClientId=4861&amp;barcode=33770882463</t>
  </si>
  <si>
    <t>https://www.expensesmart.com/ImageView.aspx?ClientId=4861&amp;barcode=33770882893</t>
  </si>
  <si>
    <t>https://www.expensesmart.com/ImageView.aspx?ClientId=4861&amp;barcode=33770879675</t>
  </si>
  <si>
    <t>https://www.expensesmart.com/ImageView.aspx?ClientId=4861&amp;barcode=33770883016</t>
  </si>
  <si>
    <t>https://www.expensesmart.com/ImageView.aspx?ClientId=4861&amp;barcode=33778572074</t>
  </si>
  <si>
    <t>https://www.expensesmart.com/ImageView.aspx?ClientId=4861&amp;barcode=33781329587</t>
  </si>
  <si>
    <t>https://www.expensesmart.com/ImageView.aspx?ClientId=4861&amp;barcode=33781329405</t>
  </si>
  <si>
    <t>https://www.expensesmart.com/ImageView.aspx?ClientId=4861&amp;barcode=33770881655</t>
  </si>
  <si>
    <t>https://www.expensesmart.com/ImageView.aspx?ClientId=4861&amp;barcode=33783323372</t>
  </si>
  <si>
    <t>https://www.expensesmart.com/ImageView.aspx?ClientId=4861&amp;barcode=33778960329</t>
  </si>
  <si>
    <t>https://www.expensesmart.com/ImageView.aspx?ClientId=4861&amp;barcode=33781675906</t>
  </si>
  <si>
    <t>https://www.expensesmart.com/ImageView.aspx?ClientId=4861&amp;barcode=33770491943</t>
  </si>
  <si>
    <t>https://www.expensesmart.com/ImageView.aspx?ClientId=4861&amp;barcode=33780013497</t>
  </si>
  <si>
    <t>https://www.expensesmart.com/ImageView.aspx?ClientId=4861&amp;barcode=58053626400</t>
  </si>
  <si>
    <t>https://www.expensesmart.com/ImageView.aspx?ClientId=4861&amp;barcode=58037073900</t>
  </si>
  <si>
    <t>https://www.expensesmart.com/ImageView.aspx?ClientId=4861&amp;barcode=58053626800</t>
  </si>
  <si>
    <t>https://www.expensesmart.com/ImageView.aspx?ClientId=4861&amp;barcode=58053626700</t>
  </si>
  <si>
    <t>https://www.expensesmart.com/ImageView.aspx?ClientId=4861&amp;barcode=58053626500</t>
  </si>
  <si>
    <t>https://www.expensesmart.com/ImageView.aspx?ClientId=4861&amp;barcode=58053626600</t>
  </si>
  <si>
    <t>https://www.expensesmart.com/ImageView.aspx?ClientId=4861&amp;barcode=33775990469</t>
  </si>
  <si>
    <t>https://www.expensesmart.com/ImageView.aspx?ClientId=4861&amp;barcode=33782215512</t>
  </si>
  <si>
    <t>https://www.expensesmart.com/ImageView.aspx?ClientId=4861&amp;barcode=33782180203</t>
  </si>
  <si>
    <t>https://www.expensesmart.com/ImageView.aspx?ClientId=4861&amp;barcode=33782215603</t>
  </si>
  <si>
    <t>https://www.expensesmart.com/ImageView.aspx?ClientId=4861&amp;barcode=33782215355</t>
  </si>
  <si>
    <t>https://www.expensesmart.com/ImageView.aspx?ClientId=4861&amp;barcode=58055798100</t>
  </si>
  <si>
    <t>https://www.expensesmart.com/ImageView.aspx?ClientId=4861&amp;barcode=58037074000</t>
  </si>
  <si>
    <t>https://www.expensesmart.com/ImageView.aspx?ClientId=4861&amp;barcode=58055797500</t>
  </si>
  <si>
    <t>https://www.expensesmart.com/ImageView.aspx?ClientId=4861&amp;barcode=58055797600</t>
  </si>
  <si>
    <t>https://www.expensesmart.com/ImageView.aspx?ClientId=4861&amp;barcode=58055798300</t>
  </si>
  <si>
    <t>https://www.expensesmart.com/ImageView.aspx?ClientId=4861&amp;barcode=58055797400</t>
  </si>
  <si>
    <t>https://www.expensesmart.com/ImageView.aspx?ClientId=4861&amp;barcode=58055797800</t>
  </si>
  <si>
    <t>https://www.expensesmart.com/ImageView.aspx?ClientId=4861&amp;barcode=58055797700</t>
  </si>
  <si>
    <t>https://www.expensesmart.com/ImageView.aspx?ClientId=4861&amp;barcode=58055798200</t>
  </si>
  <si>
    <t>https://www.expensesmart.com/ImageView.aspx?ClientId=4861&amp;barcode=33780014388</t>
  </si>
  <si>
    <t>https://www.expensesmart.com/ImageView.aspx?ClientId=4861&amp;barcode=33780014115</t>
  </si>
  <si>
    <t>https://www.expensesmart.com/ImageView.aspx?ClientId=4861&amp;barcode=33780014032</t>
  </si>
  <si>
    <t>https://www.expensesmart.com/ImageView.aspx?ClientId=4861&amp;barcode=33780014628</t>
  </si>
  <si>
    <t>https://www.expensesmart.com/ImageView.aspx?ClientId=4861&amp;barcode=33780014719</t>
  </si>
  <si>
    <t>https://www.expensesmart.com/ImageView.aspx?ClientId=4861&amp;barcode=33780013901</t>
  </si>
  <si>
    <t>https://www.expensesmart.com/ImageView.aspx?ClientId=4861&amp;barcode=33769443517</t>
  </si>
  <si>
    <t>https://www.expensesmart.com/ImageView.aspx?ClientId=4861&amp;barcode=33773915260</t>
  </si>
  <si>
    <t>https://www.expensesmart.com/ImageView.aspx?ClientId=4861&amp;barcode=33780014206</t>
  </si>
  <si>
    <t>https://www.expensesmart.com/ImageView.aspx?ClientId=4861&amp;barcode=58059633500</t>
  </si>
  <si>
    <t>https://www.expensesmart.com/ImageView.aspx?ClientId=4861&amp;barcode=58059633900</t>
  </si>
  <si>
    <t>https://www.expensesmart.com/ImageView.aspx?ClientId=4861&amp;barcode=58059633400</t>
  </si>
  <si>
    <t>https://www.expensesmart.com/ImageView.aspx?ClientId=4861&amp;barcode=58059633600</t>
  </si>
  <si>
    <t>STANBRIDGE</t>
  </si>
  <si>
    <t>NORTH PENN WATER AUTHORITY</t>
  </si>
  <si>
    <t>https://www.expensesmart.com/ImageView.aspx?ClientId=4861&amp;barcode=33784535842</t>
  </si>
  <si>
    <t>https://www.expensesmart.com/ImageView.aspx?ClientId=4861&amp;barcode=33770491869</t>
  </si>
  <si>
    <t>https://www.expensesmart.com/ImageView.aspx?ClientId=4861&amp;barcode=33778958182</t>
  </si>
  <si>
    <t>https://www.expensesmart.com/ImageView.aspx?ClientId=4861&amp;barcode=33780013315</t>
  </si>
  <si>
    <t>https://www.expensesmart.com/ImageView.aspx?ClientId=4861&amp;barcode=33770877976</t>
  </si>
  <si>
    <t>https://www.expensesmart.com/ImageView.aspx?ClientId=4861&amp;barcode=33778956566</t>
  </si>
  <si>
    <t>https://www.expensesmart.com/ImageView.aspx?ClientId=4861&amp;barcode=33778996513</t>
  </si>
  <si>
    <t>https://www.expensesmart.com/ImageView.aspx?ClientId=4861&amp;barcode=33780012093</t>
  </si>
  <si>
    <t>https://www.expensesmart.com/ImageView.aspx?ClientId=4861&amp;barcode=33780014545</t>
  </si>
  <si>
    <t>https://www.expensesmart.com/ImageView.aspx?ClientId=4861&amp;barcode=33780014461</t>
  </si>
  <si>
    <t>Adrienne</t>
  </si>
  <si>
    <t>https://www.expensesmart.com/ImageView.aspx?ClientId=4861&amp;barcode=33766570189</t>
  </si>
  <si>
    <t>https://www.expensesmart.com/ImageView.aspx?ClientId=4861&amp;barcode=33766569413</t>
  </si>
  <si>
    <t>https://www.expensesmart.com/ImageView.aspx?ClientId=4861&amp;barcode=33768357734</t>
  </si>
  <si>
    <t>https://www.expensesmart.com/ImageView.aspx?ClientId=4861&amp;barcode=33768357650</t>
  </si>
  <si>
    <t>https://www.expensesmart.com/ImageView.aspx?ClientId=4861&amp;barcode=33764556107</t>
  </si>
  <si>
    <t>https://www.expensesmart.com/ImageView.aspx?ClientId=4861&amp;barcode=33764556016</t>
  </si>
  <si>
    <t>https://www.expensesmart.com/ImageView.aspx?ClientId=4861&amp;barcode=33764555984</t>
  </si>
  <si>
    <t>https://www.expensesmart.com/ImageView.aspx?ClientId=4861&amp;barcode=33764555802</t>
  </si>
  <si>
    <t>https://www.expensesmart.com/ImageView.aspx?ClientId=4861&amp;barcode=33760868944</t>
  </si>
  <si>
    <t>https://www.expensesmart.com/ImageView.aspx?ClientId=4861&amp;barcode=33764555711</t>
  </si>
  <si>
    <t>WARRINGTON CROSSING</t>
  </si>
  <si>
    <t>NORTH WALES WATER AUTHORITY</t>
  </si>
  <si>
    <t>https://www.expensesmart.com/ImageView.aspx?ClientId=4861&amp;barcode=33767228712</t>
  </si>
  <si>
    <t>https://www.expensesmart.com/ImageView.aspx?ClientId=4861&amp;barcode=33767228985</t>
  </si>
  <si>
    <t>https://www.expensesmart.com/ImageView.aspx?ClientId=4861&amp;barcode=33767228803</t>
  </si>
  <si>
    <t>https://www.expensesmart.com/ImageView.aspx?ClientId=4861&amp;barcode=33767229017</t>
  </si>
  <si>
    <t>https://www.expensesmart.com/ImageView.aspx?ClientId=4861&amp;barcode=33767229108</t>
  </si>
  <si>
    <t>https://www.expensesmart.com/ImageView.aspx?ClientId=4861&amp;barcode=33767229280</t>
  </si>
  <si>
    <t>https://www.expensesmart.com/ImageView.aspx?ClientId=4861&amp;barcode=33767229363</t>
  </si>
  <si>
    <t>https://www.expensesmart.com/ImageView.aspx?ClientId=4861&amp;barcode=33767229447</t>
  </si>
  <si>
    <t>https://www.expensesmart.com/ImageView.aspx?ClientId=4861&amp;barcode=33767229520</t>
  </si>
  <si>
    <t>https://www.expensesmart.com/ImageView.aspx?ClientId=4861&amp;barcode=33767229611</t>
  </si>
  <si>
    <t>https://www.expensesmart.com/ImageView.aspx?ClientId=4861&amp;barcode=33767229793</t>
  </si>
  <si>
    <t>https://www.expensesmart.com/ImageView.aspx?ClientId=4861&amp;barcode=33767229876</t>
  </si>
  <si>
    <t>https://www.expensesmart.com/ImageView.aspx?ClientId=4861&amp;barcode=33767229959</t>
  </si>
  <si>
    <t>https://www.expensesmart.com/ImageView.aspx?ClientId=4861&amp;barcode=33767230023</t>
  </si>
  <si>
    <t>https://www.expensesmart.com/ImageView.aspx?ClientId=4861&amp;barcode=33767230114</t>
  </si>
  <si>
    <t>https://www.expensesmart.com/ImageView.aspx?ClientId=4861&amp;barcode=33764555471</t>
  </si>
  <si>
    <t>https://www.expensesmart.com/ImageView.aspx?ClientId=4861&amp;barcode=33764556446</t>
  </si>
  <si>
    <t>https://www.expensesmart.com/ImageView.aspx?ClientId=4861&amp;barcode=33764556289</t>
  </si>
  <si>
    <t>https://www.expensesmart.com/ImageView.aspx?ClientId=4861&amp;barcode=33760869322</t>
  </si>
  <si>
    <t>https://www.expensesmart.com/ImageView.aspx?ClientId=4861&amp;barcode=33766569843</t>
  </si>
  <si>
    <t>https://www.expensesmart.com/ImageView.aspx?ClientId=4861&amp;barcode=33763020667</t>
  </si>
  <si>
    <t>https://www.expensesmart.com/ImageView.aspx?ClientId=4861&amp;barcode=33763020584</t>
  </si>
  <si>
    <t>https://www.expensesmart.com/ImageView.aspx?ClientId=4861&amp;barcode=33763020311</t>
  </si>
  <si>
    <t>https://www.expensesmart.com/ImageView.aspx?ClientId=4861&amp;barcode=33760869082</t>
  </si>
  <si>
    <t>https://www.expensesmart.com/ImageView.aspx?ClientId=4861&amp;barcode=33760868431</t>
  </si>
  <si>
    <t>https://www.expensesmart.com/ImageView.aspx?ClientId=4861&amp;barcode=33760869595</t>
  </si>
  <si>
    <t>https://www.expensesmart.com/ImageView.aspx?ClientId=4861&amp;barcode=33760869413</t>
  </si>
  <si>
    <t>https://www.expensesmart.com/ImageView.aspx?ClientId=4861&amp;barcode=33764867108</t>
  </si>
  <si>
    <t>https://www.expensesmart.com/ImageView.aspx?ClientId=4861&amp;barcode=33764867017</t>
  </si>
  <si>
    <t>https://www.expensesmart.com/ImageView.aspx?ClientId=4861&amp;barcode=33764866985</t>
  </si>
  <si>
    <t>https://www.expensesmart.com/ImageView.aspx?ClientId=4861&amp;barcode=33765999561</t>
  </si>
  <si>
    <t>https://www.expensesmart.com/ImageView.aspx?ClientId=4861&amp;barcode=33763020402</t>
  </si>
  <si>
    <t>https://www.expensesmart.com/ImageView.aspx?ClientId=4861&amp;barcode=33765999488</t>
  </si>
  <si>
    <t>https://www.expensesmart.com/ImageView.aspx?ClientId=4861&amp;barcode=33768806987</t>
  </si>
  <si>
    <t>https://www.expensesmart.com/ImageView.aspx?ClientId=4861&amp;barcode=33764556362</t>
  </si>
  <si>
    <t>https://www.expensesmart.com/ImageView.aspx?ClientId=4861&amp;barcode=33768357494</t>
  </si>
  <si>
    <t>https://www.expensesmart.com/ImageView.aspx?ClientId=4861&amp;barcode=57999386300</t>
  </si>
  <si>
    <t>https://www.expensesmart.com/ImageView.aspx?ClientId=4861&amp;barcode=58013647500</t>
  </si>
  <si>
    <t>https://www.expensesmart.com/ImageView.aspx?ClientId=4861&amp;barcode=58013650200</t>
  </si>
  <si>
    <t>https://www.expensesmart.com/ImageView.aspx?ClientId=4861&amp;barcode=58013645100</t>
  </si>
  <si>
    <t>https://www.expensesmart.com/ImageView.aspx?ClientId=4861&amp;barcode=58013643300</t>
  </si>
  <si>
    <t>https://www.expensesmart.com/ImageView.aspx?ClientId=4861&amp;barcode=58013641100</t>
  </si>
  <si>
    <t>https://www.expensesmart.com/ImageView.aspx?ClientId=4861&amp;barcode=33760869249</t>
  </si>
  <si>
    <t>https://www.expensesmart.com/ImageView.aspx?ClientId=4861&amp;barcode=33768806631</t>
  </si>
  <si>
    <t>https://www.expensesmart.com/ImageView.aspx?ClientId=4861&amp;barcode=33768806805</t>
  </si>
  <si>
    <t>https://www.expensesmart.com/ImageView.aspx?ClientId=4861&amp;barcode=33768764459</t>
  </si>
  <si>
    <t>https://www.expensesmart.com/ImageView.aspx?ClientId=4861&amp;barcode=33768806714</t>
  </si>
  <si>
    <t>https://www.expensesmart.com/ImageView.aspx?ClientId=4861&amp;barcode=58015639000</t>
  </si>
  <si>
    <t>https://www.expensesmart.com/ImageView.aspx?ClientId=4861&amp;barcode=58015638600</t>
  </si>
  <si>
    <t>https://www.expensesmart.com/ImageView.aspx?ClientId=4861&amp;barcode=58015638300</t>
  </si>
  <si>
    <t>https://www.expensesmart.com/ImageView.aspx?ClientId=4861&amp;barcode=57999386200</t>
  </si>
  <si>
    <t>https://www.expensesmart.com/ImageView.aspx?ClientId=4861&amp;barcode=58015639400</t>
  </si>
  <si>
    <t>https://www.expensesmart.com/ImageView.aspx?ClientId=4861&amp;barcode=58015638200</t>
  </si>
  <si>
    <t>https://www.expensesmart.com/ImageView.aspx?ClientId=4861&amp;barcode=58015639100</t>
  </si>
  <si>
    <t>https://www.expensesmart.com/ImageView.aspx?ClientId=4861&amp;barcode=58015638800</t>
  </si>
  <si>
    <t>https://www.expensesmart.com/ImageView.aspx?ClientId=4861&amp;barcode=58015639300</t>
  </si>
  <si>
    <t>https://www.expensesmart.com/ImageView.aspx?ClientId=4861&amp;barcode=33766569926</t>
  </si>
  <si>
    <t>https://www.expensesmart.com/ImageView.aspx?ClientId=4861&amp;barcode=33766569769</t>
  </si>
  <si>
    <t>https://www.expensesmart.com/ImageView.aspx?ClientId=4861&amp;barcode=33766569504</t>
  </si>
  <si>
    <t>https://www.expensesmart.com/ImageView.aspx?ClientId=4861&amp;barcode=58017801500</t>
  </si>
  <si>
    <t>https://www.expensesmart.com/ImageView.aspx?ClientId=4861&amp;barcode=58017801400</t>
  </si>
  <si>
    <t>https://www.expensesmart.com/ImageView.aspx?ClientId=4861&amp;barcode=58017801100</t>
  </si>
  <si>
    <t>https://www.expensesmart.com/ImageView.aspx?ClientId=4861&amp;barcode=58017801600</t>
  </si>
  <si>
    <t>https://www.expensesmart.com/ImageView.aspx?ClientId=4861&amp;barcode=33760869678</t>
  </si>
  <si>
    <t>https://www.expensesmart.com/ImageView.aspx?ClientId=4861&amp;barcode=33764555638</t>
  </si>
  <si>
    <t>https://www.expensesmart.com/ImageView.aspx?ClientId=4861&amp;barcode=33764555554</t>
  </si>
  <si>
    <t>https://www.expensesmart.com/ImageView.aspx?ClientId=4861&amp;barcode=33767636088</t>
  </si>
  <si>
    <t>https://www.expensesmart.com/ImageView.aspx?ClientId=4861&amp;barcode=33765999058</t>
  </si>
  <si>
    <t>PARK AT WESTMINSTER</t>
  </si>
  <si>
    <t>https://www.expensesmart.com/ImageView.aspx?ClientId=4861&amp;barcode=33766024773</t>
  </si>
  <si>
    <t>https://www.expensesmart.com/ImageView.aspx?ClientId=4861&amp;barcode=33766570007</t>
  </si>
  <si>
    <t>https://www.expensesmart.com/ImageView.aspx?ClientId=4861&amp;barcode=33766570346</t>
  </si>
  <si>
    <t>https://www.expensesmart.com/ImageView.aspx?ClientId=4861&amp;barcode=09879516640</t>
  </si>
  <si>
    <t>https://www.expensesmart.com/ImageView.aspx?ClientId=4861&amp;barcode=33766570429</t>
  </si>
  <si>
    <t>https://www.expensesmart.com/ImageView.aspx?ClientId=4861&amp;barcode=33766569686</t>
  </si>
  <si>
    <t>https://www.expensesmart.com/ImageView.aspx?ClientId=4861&amp;barcode=33766570262</t>
  </si>
  <si>
    <t>https://www.expensesmart.com/ImageView.aspx?ClientId=4861&amp;barcode=33753058784</t>
  </si>
  <si>
    <t>https://www.expensesmart.com/ImageView.aspx?ClientId=4861&amp;barcode=33753058602</t>
  </si>
  <si>
    <t>https://www.expensesmart.com/ImageView.aspx?ClientId=4861&amp;barcode=33751769036</t>
  </si>
  <si>
    <t>https://www.expensesmart.com/ImageView.aspx?ClientId=4861&amp;barcode=33751769119</t>
  </si>
  <si>
    <t>https://www.expensesmart.com/ImageView.aspx?ClientId=4861&amp;barcode=33750341902</t>
  </si>
  <si>
    <t>https://www.expensesmart.com/ImageView.aspx?ClientId=4861&amp;barcode=33750341811</t>
  </si>
  <si>
    <t>https://www.expensesmart.com/ImageView.aspx?ClientId=4861&amp;barcode=33750341738</t>
  </si>
  <si>
    <t>https://www.expensesmart.com/ImageView.aspx?ClientId=4861&amp;barcode=33750341654</t>
  </si>
  <si>
    <t>https://www.expensesmart.com/ImageView.aspx?ClientId=4861&amp;barcode=33744756645</t>
  </si>
  <si>
    <t>https://www.expensesmart.com/ImageView.aspx?ClientId=4861&amp;barcode=33750341498</t>
  </si>
  <si>
    <t>https://www.expensesmart.com/ImageView.aspx?ClientId=4861&amp;barcode=33743691041</t>
  </si>
  <si>
    <t>https://www.expensesmart.com/ImageView.aspx?ClientId=4861&amp;barcode=33756593787</t>
  </si>
  <si>
    <t>https://www.expensesmart.com/ImageView.aspx?ClientId=4861&amp;barcode=33743691124</t>
  </si>
  <si>
    <t>https://www.expensesmart.com/ImageView.aspx?ClientId=4861&amp;barcode=33757268223</t>
  </si>
  <si>
    <t>https://www.expensesmart.com/ImageView.aspx?ClientId=4861&amp;barcode=33744752149</t>
  </si>
  <si>
    <t>https://www.expensesmart.com/ImageView.aspx?ClientId=4861&amp;barcode=33757268140</t>
  </si>
  <si>
    <t>https://www.expensesmart.com/ImageView.aspx?ClientId=4861&amp;barcode=33750341225</t>
  </si>
  <si>
    <t>https://www.expensesmart.com/ImageView.aspx?ClientId=4861&amp;barcode=33750342116</t>
  </si>
  <si>
    <t>https://www.expensesmart.com/ImageView.aspx?ClientId=4861&amp;barcode=33750342033</t>
  </si>
  <si>
    <t>https://www.expensesmart.com/ImageView.aspx?ClientId=4861&amp;barcode=33744752495</t>
  </si>
  <si>
    <t>https://www.expensesmart.com/ImageView.aspx?ClientId=4861&amp;barcode=33757268066</t>
  </si>
  <si>
    <t>https://www.expensesmart.com/ImageView.aspx?ClientId=4861&amp;barcode=33744756728</t>
  </si>
  <si>
    <t>https://www.expensesmart.com/ImageView.aspx?ClientId=4861&amp;barcode=33753058354</t>
  </si>
  <si>
    <t>https://www.expensesmart.com/ImageView.aspx?ClientId=4861&amp;barcode=33749677614</t>
  </si>
  <si>
    <t>https://www.expensesmart.com/ImageView.aspx?ClientId=4861&amp;barcode=33749677374</t>
  </si>
  <si>
    <t>https://www.expensesmart.com/ImageView.aspx?ClientId=4861&amp;barcode=33749677119</t>
  </si>
  <si>
    <t>https://www.expensesmart.com/ImageView.aspx?ClientId=4861&amp;barcode=33745555798</t>
  </si>
  <si>
    <t>https://www.expensesmart.com/ImageView.aspx?ClientId=4861&amp;barcode=33749677705</t>
  </si>
  <si>
    <t>https://www.expensesmart.com/ImageView.aspx?ClientId=4861&amp;barcode=33744756991</t>
  </si>
  <si>
    <t>https://www.expensesmart.com/ImageView.aspx?ClientId=4861&amp;barcode=33744757023</t>
  </si>
  <si>
    <t>https://www.expensesmart.com/ImageView.aspx?ClientId=4861&amp;barcode=33749677291</t>
  </si>
  <si>
    <t>https://www.expensesmart.com/ImageView.aspx?ClientId=4861&amp;barcode=33749677887</t>
  </si>
  <si>
    <t>https://www.expensesmart.com/ImageView.aspx?ClientId=4861&amp;barcode=33749677531</t>
  </si>
  <si>
    <t>https://www.expensesmart.com/ImageView.aspx?ClientId=4861&amp;barcode=33744750796</t>
  </si>
  <si>
    <t>https://www.expensesmart.com/ImageView.aspx?ClientId=4861&amp;barcode=09856815718</t>
  </si>
  <si>
    <t>https://www.expensesmart.com/ImageView.aspx?ClientId=4861&amp;barcode=33744751091</t>
  </si>
  <si>
    <t>https://www.expensesmart.com/ImageView.aspx?ClientId=4861&amp;barcode=33757271524</t>
  </si>
  <si>
    <t>https://www.expensesmart.com/ImageView.aspx?ClientId=4861&amp;barcode=33744750952</t>
  </si>
  <si>
    <t>https://www.expensesmart.com/ImageView.aspx?ClientId=4861&amp;barcode=33757271441</t>
  </si>
  <si>
    <t>https://www.expensesmart.com/ImageView.aspx?ClientId=4861&amp;barcode=33744751257</t>
  </si>
  <si>
    <t>https://www.expensesmart.com/ImageView.aspx?ClientId=4861&amp;barcode=33757271367</t>
  </si>
  <si>
    <t>https://www.expensesmart.com/ImageView.aspx?ClientId=4861&amp;barcode=33744751174</t>
  </si>
  <si>
    <t>https://www.expensesmart.com/ImageView.aspx?ClientId=4861&amp;barcode=33757271284</t>
  </si>
  <si>
    <t>https://www.expensesmart.com/ImageView.aspx?ClientId=4861&amp;barcode=33744751414</t>
  </si>
  <si>
    <t>https://www.expensesmart.com/ImageView.aspx?ClientId=4861&amp;barcode=33757271102</t>
  </si>
  <si>
    <t>https://www.expensesmart.com/ImageView.aspx?ClientId=4861&amp;barcode=33744751331</t>
  </si>
  <si>
    <t>https://www.expensesmart.com/ImageView.aspx?ClientId=4861&amp;barcode=33757270989</t>
  </si>
  <si>
    <t>https://www.expensesmart.com/ImageView.aspx?ClientId=4861&amp;barcode=33744751687</t>
  </si>
  <si>
    <t>https://www.expensesmart.com/ImageView.aspx?ClientId=4861&amp;barcode=33757271011</t>
  </si>
  <si>
    <t>https://www.expensesmart.com/ImageView.aspx?ClientId=4861&amp;barcode=33744751505</t>
  </si>
  <si>
    <t>https://www.expensesmart.com/ImageView.aspx?ClientId=4861&amp;barcode=33757272506</t>
  </si>
  <si>
    <t>https://www.expensesmart.com/ImageView.aspx?ClientId=4861&amp;barcode=33744751844</t>
  </si>
  <si>
    <t>https://www.expensesmart.com/ImageView.aspx?ClientId=4861&amp;barcode=33757272688</t>
  </si>
  <si>
    <t>https://www.expensesmart.com/ImageView.aspx?ClientId=4861&amp;barcode=33744754780</t>
  </si>
  <si>
    <t>https://www.expensesmart.com/ImageView.aspx?ClientId=4861&amp;barcode=33757272415</t>
  </si>
  <si>
    <t>https://www.expensesmart.com/ImageView.aspx?ClientId=4861&amp;barcode=33744754608</t>
  </si>
  <si>
    <t>https://www.expensesmart.com/ImageView.aspx?ClientId=4861&amp;barcode=33757272332</t>
  </si>
  <si>
    <t>https://www.expensesmart.com/ImageView.aspx?ClientId=4861&amp;barcode=33744754863</t>
  </si>
  <si>
    <t>https://www.expensesmart.com/ImageView.aspx?ClientId=4861&amp;barcode=33757272258</t>
  </si>
  <si>
    <t>https://www.expensesmart.com/ImageView.aspx?ClientId=4861&amp;barcode=33744754947</t>
  </si>
  <si>
    <t>https://www.expensesmart.com/ImageView.aspx?ClientId=4861&amp;barcode=33757272092</t>
  </si>
  <si>
    <t>https://www.expensesmart.com/ImageView.aspx?ClientId=4861&amp;barcode=33744755084</t>
  </si>
  <si>
    <t>https://www.expensesmart.com/ImageView.aspx?ClientId=4861&amp;barcode=33757272175</t>
  </si>
  <si>
    <t>https://www.expensesmart.com/ImageView.aspx?ClientId=4861&amp;barcode=33744755167</t>
  </si>
  <si>
    <t>https://www.expensesmart.com/ImageView.aspx?ClientId=4861&amp;barcode=33757271953</t>
  </si>
  <si>
    <t>https://www.expensesmart.com/ImageView.aspx?ClientId=4861&amp;barcode=33744755241</t>
  </si>
  <si>
    <t>https://www.expensesmart.com/ImageView.aspx?ClientId=4861&amp;barcode=33757271870</t>
  </si>
  <si>
    <t>https://www.expensesmart.com/ImageView.aspx?ClientId=4861&amp;barcode=33744755324</t>
  </si>
  <si>
    <t>https://www.expensesmart.com/ImageView.aspx?ClientId=4861&amp;barcode=33757271797</t>
  </si>
  <si>
    <t>https://www.expensesmart.com/ImageView.aspx?ClientId=4861&amp;barcode=33744755415</t>
  </si>
  <si>
    <t>https://www.expensesmart.com/ImageView.aspx?ClientId=4861&amp;barcode=33757271615</t>
  </si>
  <si>
    <t>https://www.expensesmart.com/ImageView.aspx?ClientId=4861&amp;barcode=33744755597</t>
  </si>
  <si>
    <t>https://www.expensesmart.com/ImageView.aspx?ClientId=4861&amp;barcode=33757267928</t>
  </si>
  <si>
    <t>https://www.expensesmart.com/ImageView.aspx?ClientId=4861&amp;barcode=33744755670</t>
  </si>
  <si>
    <t>https://www.expensesmart.com/ImageView.aspx?ClientId=4861&amp;barcode=33757267845</t>
  </si>
  <si>
    <t>https://www.expensesmart.com/ImageView.aspx?ClientId=4861&amp;barcode=33744755837</t>
  </si>
  <si>
    <t>https://www.expensesmart.com/ImageView.aspx?ClientId=4861&amp;barcode=33757267688</t>
  </si>
  <si>
    <t>https://www.expensesmart.com/ImageView.aspx?ClientId=4861&amp;barcode=33744755753</t>
  </si>
  <si>
    <t>https://www.expensesmart.com/ImageView.aspx?ClientId=4861&amp;barcode=33757267761</t>
  </si>
  <si>
    <t>https://www.expensesmart.com/ImageView.aspx?ClientId=4861&amp;barcode=33744756058</t>
  </si>
  <si>
    <t>https://www.expensesmart.com/ImageView.aspx?ClientId=4861&amp;barcode=33757267506</t>
  </si>
  <si>
    <t>https://www.expensesmart.com/ImageView.aspx?ClientId=4861&amp;barcode=33744755910</t>
  </si>
  <si>
    <t>https://www.expensesmart.com/ImageView.aspx?ClientId=4861&amp;barcode=33757267415</t>
  </si>
  <si>
    <t>https://www.expensesmart.com/ImageView.aspx?ClientId=4861&amp;barcode=33744756215</t>
  </si>
  <si>
    <t>https://www.expensesmart.com/ImageView.aspx?ClientId=4861&amp;barcode=33757269205</t>
  </si>
  <si>
    <t>https://www.expensesmart.com/ImageView.aspx?ClientId=4861&amp;barcode=33744756132</t>
  </si>
  <si>
    <t>https://www.expensesmart.com/ImageView.aspx?ClientId=4861&amp;barcode=33757269031</t>
  </si>
  <si>
    <t>https://www.expensesmart.com/ImageView.aspx?ClientId=4861&amp;barcode=33744756488</t>
  </si>
  <si>
    <t>https://www.expensesmart.com/ImageView.aspx?ClientId=4861&amp;barcode=33757268900</t>
  </si>
  <si>
    <t>https://www.expensesmart.com/ImageView.aspx?ClientId=4861&amp;barcode=33744756306</t>
  </si>
  <si>
    <t>https://www.expensesmart.com/ImageView.aspx?ClientId=4861&amp;barcode=33757268736</t>
  </si>
  <si>
    <t>https://www.expensesmart.com/ImageView.aspx?ClientId=4861&amp;barcode=33744753469</t>
  </si>
  <si>
    <t>https://www.expensesmart.com/ImageView.aspx?ClientId=4861&amp;barcode=33757268819</t>
  </si>
  <si>
    <t>https://www.expensesmart.com/ImageView.aspx?ClientId=4861&amp;barcode=33744753543</t>
  </si>
  <si>
    <t>https://www.expensesmart.com/ImageView.aspx?ClientId=4861&amp;barcode=33757267332</t>
  </si>
  <si>
    <t>https://www.expensesmart.com/ImageView.aspx?ClientId=4861&amp;barcode=33744753626</t>
  </si>
  <si>
    <t>https://www.expensesmart.com/ImageView.aspx?ClientId=4861&amp;barcode=33757268652</t>
  </si>
  <si>
    <t>https://www.expensesmart.com/ImageView.aspx?ClientId=4861&amp;barcode=33744753899</t>
  </si>
  <si>
    <t>https://www.expensesmart.com/ImageView.aspx?ClientId=4861&amp;barcode=33757268579</t>
  </si>
  <si>
    <t>https://www.expensesmart.com/ImageView.aspx?ClientId=4861&amp;barcode=33744753717</t>
  </si>
  <si>
    <t>https://www.expensesmart.com/ImageView.aspx?ClientId=4861&amp;barcode=33757268496</t>
  </si>
  <si>
    <t>https://www.expensesmart.com/ImageView.aspx?ClientId=4861&amp;barcode=33744753972</t>
  </si>
  <si>
    <t>https://www.expensesmart.com/ImageView.aspx?ClientId=4861&amp;barcode=33757268314</t>
  </si>
  <si>
    <t>https://www.expensesmart.com/ImageView.aspx?ClientId=4861&amp;barcode=33744754012</t>
  </si>
  <si>
    <t>https://www.expensesmart.com/ImageView.aspx?ClientId=4861&amp;barcode=33757270047</t>
  </si>
  <si>
    <t>https://www.expensesmart.com/ImageView.aspx?ClientId=4861&amp;barcode=33744754194</t>
  </si>
  <si>
    <t>https://www.expensesmart.com/ImageView.aspx?ClientId=4861&amp;barcode=33757269973</t>
  </si>
  <si>
    <t>https://www.expensesmart.com/ImageView.aspx?ClientId=4861&amp;barcode=33744754350</t>
  </si>
  <si>
    <t>https://www.expensesmart.com/ImageView.aspx?ClientId=4861&amp;barcode=33757269890</t>
  </si>
  <si>
    <t>https://www.expensesmart.com/ImageView.aspx?ClientId=4861&amp;barcode=33744754277</t>
  </si>
  <si>
    <t>https://www.expensesmart.com/ImageView.aspx?ClientId=4861&amp;barcode=33757269718</t>
  </si>
  <si>
    <t>https://www.expensesmart.com/ImageView.aspx?ClientId=4861&amp;barcode=33744754517</t>
  </si>
  <si>
    <t>https://www.expensesmart.com/ImageView.aspx?ClientId=4861&amp;barcode=33757269627</t>
  </si>
  <si>
    <t>https://www.expensesmart.com/ImageView.aspx?ClientId=4861&amp;barcode=33744752735</t>
  </si>
  <si>
    <t>https://www.expensesmart.com/ImageView.aspx?ClientId=4861&amp;barcode=33757269544</t>
  </si>
  <si>
    <t>https://www.expensesmart.com/ImageView.aspx?ClientId=4861&amp;barcode=33744752651</t>
  </si>
  <si>
    <t>https://www.expensesmart.com/ImageView.aspx?ClientId=4861&amp;barcode=33757269460</t>
  </si>
  <si>
    <t>https://www.expensesmart.com/ImageView.aspx?ClientId=4861&amp;barcode=33744752909</t>
  </si>
  <si>
    <t>https://www.expensesmart.com/ImageView.aspx?ClientId=4861&amp;barcode=33757269387</t>
  </si>
  <si>
    <t>https://www.expensesmart.com/ImageView.aspx?ClientId=4861&amp;barcode=33744752818</t>
  </si>
  <si>
    <t>https://www.expensesmart.com/ImageView.aspx?ClientId=4861&amp;barcode=33757269114</t>
  </si>
  <si>
    <t>https://www.expensesmart.com/ImageView.aspx?ClientId=4861&amp;barcode=33744753113</t>
  </si>
  <si>
    <t>https://www.expensesmart.com/ImageView.aspx?ClientId=4861&amp;barcode=33757270807</t>
  </si>
  <si>
    <t>https://www.expensesmart.com/ImageView.aspx?ClientId=4861&amp;barcode=33744753030</t>
  </si>
  <si>
    <t>https://www.expensesmart.com/ImageView.aspx?ClientId=4861&amp;barcode=33757270716</t>
  </si>
  <si>
    <t>https://www.expensesmart.com/ImageView.aspx?ClientId=4861&amp;barcode=33744753204</t>
  </si>
  <si>
    <t>https://www.expensesmart.com/ImageView.aspx?ClientId=4861&amp;barcode=33757270633</t>
  </si>
  <si>
    <t>https://www.expensesmart.com/ImageView.aspx?ClientId=4861&amp;barcode=33744753386</t>
  </si>
  <si>
    <t>https://www.expensesmart.com/ImageView.aspx?ClientId=4861&amp;barcode=33757270559</t>
  </si>
  <si>
    <t>https://www.expensesmart.com/ImageView.aspx?ClientId=4861&amp;barcode=33744751760</t>
  </si>
  <si>
    <t>https://www.expensesmart.com/ImageView.aspx?ClientId=4861&amp;barcode=33757270476</t>
  </si>
  <si>
    <t>https://www.expensesmart.com/ImageView.aspx?ClientId=4861&amp;barcode=33744752065</t>
  </si>
  <si>
    <t>https://www.expensesmart.com/ImageView.aspx?ClientId=4861&amp;barcode=33757270211</t>
  </si>
  <si>
    <t>https://www.expensesmart.com/ImageView.aspx?ClientId=4861&amp;barcode=33744751927</t>
  </si>
  <si>
    <t>https://www.expensesmart.com/ImageView.aspx?ClientId=4861&amp;barcode=33757270393</t>
  </si>
  <si>
    <t>https://www.expensesmart.com/ImageView.aspx?ClientId=4861&amp;barcode=33744752222</t>
  </si>
  <si>
    <t>https://www.expensesmart.com/ImageView.aspx?ClientId=4861&amp;barcode=33757270120</t>
  </si>
  <si>
    <t>https://www.expensesmart.com/ImageView.aspx?ClientId=4861&amp;barcode=33751768574</t>
  </si>
  <si>
    <t>https://www.expensesmart.com/ImageView.aspx?ClientId=4861&amp;barcode=33749677457</t>
  </si>
  <si>
    <t>https://www.expensesmart.com/ImageView.aspx?ClientId=4861&amp;barcode=33751768657</t>
  </si>
  <si>
    <t>https://www.expensesmart.com/ImageView.aspx?ClientId=4861&amp;barcode=33743691215</t>
  </si>
  <si>
    <t>https://www.expensesmart.com/ImageView.aspx?ClientId=4861&amp;barcode=33756593860</t>
  </si>
  <si>
    <t>https://www.expensesmart.com/ImageView.aspx?ClientId=4861&amp;barcode=33743691397</t>
  </si>
  <si>
    <t>https://www.expensesmart.com/ImageView.aspx?ClientId=4861&amp;barcode=33754415181</t>
  </si>
  <si>
    <t>https://www.expensesmart.com/ImageView.aspx?ClientId=4861&amp;barcode=33750342207</t>
  </si>
  <si>
    <t>https://www.expensesmart.com/ImageView.aspx?ClientId=4861&amp;barcode=33753896050</t>
  </si>
  <si>
    <t>https://www.expensesmart.com/ImageView.aspx?ClientId=4861&amp;barcode=33751768814</t>
  </si>
  <si>
    <t>https://www.expensesmart.com/ImageView.aspx?ClientId=4861&amp;barcode=57957094000</t>
  </si>
  <si>
    <t>https://www.expensesmart.com/ImageView.aspx?ClientId=4861&amp;barcode=57970796000</t>
  </si>
  <si>
    <t>https://www.expensesmart.com/ImageView.aspx?ClientId=4861&amp;barcode=57970796100</t>
  </si>
  <si>
    <t>https://www.expensesmart.com/ImageView.aspx?ClientId=4861&amp;barcode=57974501900</t>
  </si>
  <si>
    <t>https://www.expensesmart.com/ImageView.aspx?ClientId=4861&amp;barcode=57974502000</t>
  </si>
  <si>
    <t>https://www.expensesmart.com/ImageView.aspx?ClientId=4861&amp;barcode=57970796200</t>
  </si>
  <si>
    <t>https://www.expensesmart.com/ImageView.aspx?ClientId=4861&amp;barcode=33746509380</t>
  </si>
  <si>
    <t>https://www.expensesmart.com/ImageView.aspx?ClientId=4861&amp;barcode=33743639800</t>
  </si>
  <si>
    <t>https://www.expensesmart.com/ImageView.aspx?ClientId=4861&amp;barcode=33754934538</t>
  </si>
  <si>
    <t>https://www.expensesmart.com/ImageView.aspx?ClientId=4861&amp;barcode=33741810320</t>
  </si>
  <si>
    <t>https://www.expensesmart.com/ImageView.aspx?ClientId=4861&amp;barcode=33754934454</t>
  </si>
  <si>
    <t>https://www.expensesmart.com/ImageView.aspx?ClientId=4861&amp;barcode=33743640212</t>
  </si>
  <si>
    <t>https://www.expensesmart.com/ImageView.aspx?ClientId=4861&amp;barcode=33754934371</t>
  </si>
  <si>
    <t>https://www.expensesmart.com/ImageView.aspx?ClientId=4861&amp;barcode=33741810411</t>
  </si>
  <si>
    <t>https://www.expensesmart.com/ImageView.aspx?ClientId=4861&amp;barcode=33754934298</t>
  </si>
  <si>
    <t>https://www.expensesmart.com/ImageView.aspx?ClientId=4861&amp;barcode=57975681800</t>
  </si>
  <si>
    <t>https://www.expensesmart.com/ImageView.aspx?ClientId=4861&amp;barcode=57975722400</t>
  </si>
  <si>
    <t>https://www.expensesmart.com/ImageView.aspx?ClientId=4861&amp;barcode=57975681700</t>
  </si>
  <si>
    <t>https://www.expensesmart.com/ImageView.aspx?ClientId=4861&amp;barcode=57956817400</t>
  </si>
  <si>
    <t>https://www.expensesmart.com/ImageView.aspx?ClientId=4861&amp;barcode=57975722200</t>
  </si>
  <si>
    <t>https://www.expensesmart.com/ImageView.aspx?ClientId=4861&amp;barcode=57975722100</t>
  </si>
  <si>
    <t>https://www.expensesmart.com/ImageView.aspx?ClientId=4861&amp;barcode=57975722000</t>
  </si>
  <si>
    <t>https://www.expensesmart.com/ImageView.aspx?ClientId=4861&amp;barcode=57975722300</t>
  </si>
  <si>
    <t>https://www.expensesmart.com/ImageView.aspx?ClientId=4861&amp;barcode=57975681600</t>
  </si>
  <si>
    <t>https://www.expensesmart.com/ImageView.aspx?ClientId=4861&amp;barcode=33753058016</t>
  </si>
  <si>
    <t>https://www.expensesmart.com/ImageView.aspx?ClientId=4861&amp;barcode=33753057976</t>
  </si>
  <si>
    <t>https://www.expensesmart.com/ImageView.aspx?ClientId=4861&amp;barcode=33753058511</t>
  </si>
  <si>
    <t>https://www.expensesmart.com/ImageView.aspx?ClientId=4861&amp;barcode=57977647100</t>
  </si>
  <si>
    <t>https://www.expensesmart.com/ImageView.aspx?ClientId=4861&amp;barcode=57977647300</t>
  </si>
  <si>
    <t>https://www.expensesmart.com/ImageView.aspx?ClientId=4861&amp;barcode=57979125600</t>
  </si>
  <si>
    <t>https://www.expensesmart.com/ImageView.aspx?ClientId=4861&amp;barcode=57977651500</t>
  </si>
  <si>
    <t>https://www.expensesmart.com/ImageView.aspx?ClientId=4861&amp;barcode=33743691470</t>
  </si>
  <si>
    <t>https://www.expensesmart.com/ImageView.aspx?ClientId=4861&amp;barcode=33750341571</t>
  </si>
  <si>
    <t>https://www.expensesmart.com/ImageView.aspx?ClientId=4861&amp;barcode=33750341316</t>
  </si>
  <si>
    <t>https://www.expensesmart.com/ImageView.aspx?ClientId=4861&amp;barcode=33749676566</t>
  </si>
  <si>
    <t>https://www.expensesmart.com/ImageView.aspx?ClientId=4861&amp;barcode=33756209434</t>
  </si>
  <si>
    <t>https://www.expensesmart.com/ImageView.aspx?ClientId=4861&amp;barcode=33749676640</t>
  </si>
  <si>
    <t>https://www.expensesmart.com/ImageView.aspx?ClientId=4861&amp;barcode=33750338270</t>
  </si>
  <si>
    <t>https://www.expensesmart.com/ImageView.aspx?ClientId=4861&amp;barcode=33753895755</t>
  </si>
  <si>
    <t>https://www.expensesmart.com/ImageView.aspx?ClientId=4861&amp;barcode=33753058438</t>
  </si>
  <si>
    <t>https://www.expensesmart.com/ImageView.aspx?ClientId=4861&amp;barcode=33753058198</t>
  </si>
  <si>
    <t>https://www.expensesmart.com/ImageView.aspx?ClientId=4861&amp;barcode=33746509463</t>
  </si>
  <si>
    <t>https://www.expensesmart.com/ImageView.aspx?ClientId=4861&amp;barcode=33753057893</t>
  </si>
  <si>
    <t>https://www.expensesmart.com/ImageView.aspx?ClientId=4861&amp;barcode=33753058271</t>
  </si>
  <si>
    <t>Today is 77 gallons per unit</t>
  </si>
  <si>
    <t>boiler room leak, E building.  Leaking Heater, A building; both repaired</t>
  </si>
  <si>
    <t>releif valve on boiler again - replaced valve and connection to boiler</t>
  </si>
  <si>
    <t>Will work on inspection since we are going to be checking fire averts plugged in on countertops</t>
  </si>
  <si>
    <t>https://www.expensesmart.com/ImageView.aspx?ClientId=4861&amp;barcode=33646107681</t>
  </si>
  <si>
    <t>https://www.expensesmart.com/ImageView.aspx?ClientId=4861&amp;barcode=33646107335</t>
  </si>
  <si>
    <t>https://www.expensesmart.com/ImageView.aspx?ClientId=4861&amp;barcode=33643995799</t>
  </si>
  <si>
    <t>https://www.expensesmart.com/ImageView.aspx?ClientId=4861&amp;barcode=33643995443</t>
  </si>
  <si>
    <t>https://www.expensesmart.com/ImageView.aspx?ClientId=4861&amp;barcode=33645259145</t>
  </si>
  <si>
    <t>https://www.expensesmart.com/ImageView.aspx?ClientId=4861&amp;barcode=33646108499</t>
  </si>
  <si>
    <t>https://www.expensesmart.com/ImageView.aspx?ClientId=4861&amp;barcode=33646108317</t>
  </si>
  <si>
    <t>https://www.expensesmart.com/ImageView.aspx?ClientId=4861&amp;barcode=33645258683</t>
  </si>
  <si>
    <t>https://www.expensesmart.com/ImageView.aspx?ClientId=4861&amp;barcode=33641518791</t>
  </si>
  <si>
    <t>https://www.expensesmart.com/ImageView.aspx?ClientId=4861&amp;barcode=33645258766</t>
  </si>
  <si>
    <t>https://www.expensesmart.com/ImageView.aspx?ClientId=4861&amp;barcode=33640052792</t>
  </si>
  <si>
    <t>https://www.expensesmart.com/ImageView.aspx?ClientId=4861&amp;barcode=33640052610</t>
  </si>
  <si>
    <t>https://www.expensesmart.com/ImageView.aspx?ClientId=4861&amp;barcode=33640052958</t>
  </si>
  <si>
    <t>https://www.expensesmart.com/ImageView.aspx?ClientId=4861&amp;barcode=33645258410</t>
  </si>
  <si>
    <t>https://www.expensesmart.com/ImageView.aspx?ClientId=4861&amp;barcode=33645258923</t>
  </si>
  <si>
    <t>https://www.expensesmart.com/ImageView.aspx?ClientId=4861&amp;barcode=33645259061</t>
  </si>
  <si>
    <t>https://www.expensesmart.com/ImageView.aspx?ClientId=4861&amp;barcode=33640053097</t>
  </si>
  <si>
    <t>https://www.expensesmart.com/ImageView.aspx?ClientId=4861&amp;barcode=33641519096</t>
  </si>
  <si>
    <t>https://www.expensesmart.com/ImageView.aspx?ClientId=4861&amp;barcode=33646107509</t>
  </si>
  <si>
    <t>https://www.expensesmart.com/ImageView.aspx?ClientId=4861&amp;barcode=33642793369</t>
  </si>
  <si>
    <t>https://www.expensesmart.com/ImageView.aspx?ClientId=4861&amp;barcode=33642793286</t>
  </si>
  <si>
    <t>https://www.expensesmart.com/ImageView.aspx?ClientId=4861&amp;barcode=33641518874</t>
  </si>
  <si>
    <t>https://www.expensesmart.com/ImageView.aspx?ClientId=4861&amp;barcode=33642792809</t>
  </si>
  <si>
    <t>https://www.expensesmart.com/ImageView.aspx?ClientId=4861&amp;barcode=33641519179</t>
  </si>
  <si>
    <t>https://www.expensesmart.com/ImageView.aspx?ClientId=4861&amp;barcode=33641519252</t>
  </si>
  <si>
    <t>https://www.expensesmart.com/ImageView.aspx?ClientId=4861&amp;barcode=33642793617</t>
  </si>
  <si>
    <t>https://www.expensesmart.com/ImageView.aspx?ClientId=4861&amp;barcode=33642793443</t>
  </si>
  <si>
    <t>https://www.expensesmart.com/ImageView.aspx?ClientId=4861&amp;barcode=33642793526</t>
  </si>
  <si>
    <t>https://www.expensesmart.com/ImageView.aspx?ClientId=4861&amp;barcode=33645258097</t>
  </si>
  <si>
    <t>https://www.expensesmart.com/ImageView.aspx?ClientId=4861&amp;barcode=33642793104</t>
  </si>
  <si>
    <t>https://www.expensesmart.com/ImageView.aspx?ClientId=4861&amp;barcode=33645258501</t>
  </si>
  <si>
    <t>https://www.expensesmart.com/ImageView.aspx?ClientId=4861&amp;barcode=33640052529</t>
  </si>
  <si>
    <t>https://www.expensesmart.com/ImageView.aspx?ClientId=4861&amp;barcode=33649599066</t>
  </si>
  <si>
    <t>https://www.expensesmart.com/ImageView.aspx?ClientId=4861&amp;barcode=33640053253</t>
  </si>
  <si>
    <t>https://www.expensesmart.com/ImageView.aspx?ClientId=4861&amp;barcode=33649598845</t>
  </si>
  <si>
    <t>https://www.expensesmart.com/ImageView.aspx?ClientId=4861&amp;barcode=33645258253</t>
  </si>
  <si>
    <t>https://www.expensesmart.com/ImageView.aspx?ClientId=4861&amp;barcode=33647088575</t>
  </si>
  <si>
    <t>https://www.expensesmart.com/ImageView.aspx?ClientId=4861&amp;barcode=33643995617</t>
  </si>
  <si>
    <t>https://www.expensesmart.com/ImageView.aspx?ClientId=4861&amp;barcode=57659444200</t>
  </si>
  <si>
    <t>https://www.expensesmart.com/ImageView.aspx?ClientId=4861&amp;barcode=57678867500</t>
  </si>
  <si>
    <t>https://www.expensesmart.com/ImageView.aspx?ClientId=4861&amp;barcode=57678867300</t>
  </si>
  <si>
    <t>https://www.expensesmart.com/ImageView.aspx?ClientId=4861&amp;barcode=57678867400</t>
  </si>
  <si>
    <t>https://www.expensesmart.com/ImageView.aspx?ClientId=4861&amp;barcode=57678867200</t>
  </si>
  <si>
    <t>https://www.expensesmart.com/ImageView.aspx?ClientId=4861&amp;barcode=57678867100</t>
  </si>
  <si>
    <t>https://www.expensesmart.com/ImageView.aspx?ClientId=4861&amp;barcode=33641518957</t>
  </si>
  <si>
    <t>https://www.expensesmart.com/ImageView.aspx?ClientId=4861&amp;barcode=33647088732</t>
  </si>
  <si>
    <t>https://www.expensesmart.com/ImageView.aspx?ClientId=4861&amp;barcode=33647088658</t>
  </si>
  <si>
    <t>https://www.expensesmart.com/ImageView.aspx?ClientId=4861&amp;barcode=33647088310</t>
  </si>
  <si>
    <t>https://www.expensesmart.com/ImageView.aspx?ClientId=4861&amp;barcode=33647088492</t>
  </si>
  <si>
    <t>https://www.expensesmart.com/ImageView.aspx?ClientId=4861&amp;barcode=57682796100</t>
  </si>
  <si>
    <t>https://www.expensesmart.com/ImageView.aspx?ClientId=4861&amp;barcode=57682796500</t>
  </si>
  <si>
    <t>https://www.expensesmart.com/ImageView.aspx?ClientId=4861&amp;barcode=57682795900</t>
  </si>
  <si>
    <t>https://www.expensesmart.com/ImageView.aspx?ClientId=4861&amp;barcode=57659444100</t>
  </si>
  <si>
    <t>https://www.expensesmart.com/ImageView.aspx?ClientId=4861&amp;barcode=57682797100</t>
  </si>
  <si>
    <t>https://www.expensesmart.com/ImageView.aspx?ClientId=4861&amp;barcode=57682797300</t>
  </si>
  <si>
    <t>https://www.expensesmart.com/ImageView.aspx?ClientId=4861&amp;barcode=57682795700</t>
  </si>
  <si>
    <t>https://www.expensesmart.com/ImageView.aspx?ClientId=4861&amp;barcode=57682796800</t>
  </si>
  <si>
    <t>https://www.expensesmart.com/ImageView.aspx?ClientId=4861&amp;barcode=57681705800</t>
  </si>
  <si>
    <t>https://www.expensesmart.com/ImageView.aspx?ClientId=4861&amp;barcode=33646106790</t>
  </si>
  <si>
    <t>https://www.expensesmart.com/ImageView.aspx?ClientId=4861&amp;barcode=33646107095</t>
  </si>
  <si>
    <t>https://www.expensesmart.com/ImageView.aspx?ClientId=4861&amp;barcode=33646107418</t>
  </si>
  <si>
    <t>https://www.expensesmart.com/ImageView.aspx?ClientId=4861&amp;barcode=57682837600</t>
  </si>
  <si>
    <t>https://www.expensesmart.com/ImageView.aspx?ClientId=4861&amp;barcode=57682837200</t>
  </si>
  <si>
    <t>https://www.expensesmart.com/ImageView.aspx?ClientId=4861&amp;barcode=57682837300</t>
  </si>
  <si>
    <t>https://www.expensesmart.com/ImageView.aspx?ClientId=4861&amp;barcode=57682836800</t>
  </si>
  <si>
    <t>https://www.expensesmart.com/ImageView.aspx?ClientId=4861&amp;barcode=33635467211</t>
  </si>
  <si>
    <t>https://www.expensesmart.com/ImageView.aspx?ClientId=4861&amp;barcode=33645258840</t>
  </si>
  <si>
    <t>https://www.expensesmart.com/ImageView.aspx?ClientId=4861&amp;barcode=33645258337</t>
  </si>
  <si>
    <t>https://www.expensesmart.com/ImageView.aspx?ClientId=4861&amp;barcode=33640052289</t>
  </si>
  <si>
    <t>https://www.expensesmart.com/ImageView.aspx?ClientId=4861&amp;barcode=33647087767</t>
  </si>
  <si>
    <t>https://www.expensesmart.com/ImageView.aspx?ClientId=4861&amp;barcode=33629769192</t>
  </si>
  <si>
    <t>https://www.expensesmart.com/ImageView.aspx?ClientId=4861&amp;barcode=33646107848</t>
  </si>
  <si>
    <t>https://www.expensesmart.com/ImageView.aspx?ClientId=4861&amp;barcode=33646107251</t>
  </si>
  <si>
    <t>https://www.expensesmart.com/ImageView.aspx?ClientId=4861&amp;barcode=33646107178</t>
  </si>
  <si>
    <t>https://www.expensesmart.com/ImageView.aspx?ClientId=4861&amp;barcode=33646106873</t>
  </si>
  <si>
    <t>https://www.expensesmart.com/ImageView.aspx?ClientId=4861&amp;barcode=33646107764</t>
  </si>
  <si>
    <t>https://www.expensesmart.com/ImageView.aspx?ClientId=4861&amp;barcode=33646106956</t>
  </si>
  <si>
    <t>inspections and repairs made</t>
  </si>
  <si>
    <t>https://www.expensesmart.com/ImageView.aspx?ClientId=4861&amp;barcode=33629708729</t>
  </si>
  <si>
    <t>https://www.expensesmart.com/ImageView.aspx?ClientId=4861&amp;barcode=33629709883</t>
  </si>
  <si>
    <t>https://www.expensesmart.com/ImageView.aspx?ClientId=4861&amp;barcode=09572595370</t>
  </si>
  <si>
    <t>https://www.expensesmart.com/ImageView.aspx?ClientId=4861&amp;barcode=09572595453</t>
  </si>
  <si>
    <t>https://www.expensesmart.com/ImageView.aspx?ClientId=4861&amp;barcode=33627802672</t>
  </si>
  <si>
    <t>https://www.expensesmart.com/ImageView.aspx?ClientId=4861&amp;barcode=33627802755</t>
  </si>
  <si>
    <t>https://www.expensesmart.com/ImageView.aspx?ClientId=4861&amp;barcode=09572595537</t>
  </si>
  <si>
    <t>https://www.expensesmart.com/ImageView.aspx?ClientId=4861&amp;barcode=09572596261</t>
  </si>
  <si>
    <t>https://www.expensesmart.com/ImageView.aspx?ClientId=4861&amp;barcode=33624408572</t>
  </si>
  <si>
    <t>https://www.expensesmart.com/ImageView.aspx?ClientId=4861&amp;barcode=09572596006</t>
  </si>
  <si>
    <t>https://www.expensesmart.com/ImageView.aspx?ClientId=4861&amp;barcode=33630009588</t>
  </si>
  <si>
    <t>https://www.expensesmart.com/ImageView.aspx?ClientId=4861&amp;barcode=33630009745</t>
  </si>
  <si>
    <t>https://www.expensesmart.com/ImageView.aspx?ClientId=4861&amp;barcode=33630009661</t>
  </si>
  <si>
    <t>https://www.expensesmart.com/ImageView.aspx?ClientId=4861&amp;barcode=33630009828</t>
  </si>
  <si>
    <t>https://www.expensesmart.com/ImageView.aspx?ClientId=4861&amp;barcode=33630010081</t>
  </si>
  <si>
    <t>https://www.expensesmart.com/ImageView.aspx?ClientId=4861&amp;barcode=33630009919</t>
  </si>
  <si>
    <t>https://www.expensesmart.com/ImageView.aspx?ClientId=4861&amp;barcode=33630010164</t>
  </si>
  <si>
    <t>https://www.expensesmart.com/ImageView.aspx?ClientId=4861&amp;barcode=33630010248</t>
  </si>
  <si>
    <t>https://www.expensesmart.com/ImageView.aspx?ClientId=4861&amp;barcode=33630010321</t>
  </si>
  <si>
    <t>https://www.expensesmart.com/ImageView.aspx?ClientId=4861&amp;barcode=33630010412</t>
  </si>
  <si>
    <t>https://www.expensesmart.com/ImageView.aspx?ClientId=4861&amp;barcode=33630010677</t>
  </si>
  <si>
    <t>https://www.expensesmart.com/ImageView.aspx?ClientId=4861&amp;barcode=33630010594</t>
  </si>
  <si>
    <t>https://www.expensesmart.com/ImageView.aspx?ClientId=4861&amp;barcode=33630010750</t>
  </si>
  <si>
    <t>https://www.expensesmart.com/ImageView.aspx?ClientId=4861&amp;barcode=33630010834</t>
  </si>
  <si>
    <t>https://www.expensesmart.com/ImageView.aspx?ClientId=4861&amp;barcode=33630010917</t>
  </si>
  <si>
    <t>https://www.expensesmart.com/ImageView.aspx?ClientId=4861&amp;barcode=33617630240</t>
  </si>
  <si>
    <t>https://www.expensesmart.com/ImageView.aspx?ClientId=4861&amp;barcode=33617630166</t>
  </si>
  <si>
    <t>https://www.expensesmart.com/ImageView.aspx?ClientId=4861&amp;barcode=33622775063</t>
  </si>
  <si>
    <t>https://www.expensesmart.com/ImageView.aspx?ClientId=4861&amp;barcode=09572595701</t>
  </si>
  <si>
    <t>https://www.expensesmart.com/ImageView.aspx?ClientId=4861&amp;barcode=33627802599</t>
  </si>
  <si>
    <t>https://www.expensesmart.com/ImageView.aspx?ClientId=4861&amp;barcode=33627802417</t>
  </si>
  <si>
    <t>https://www.expensesmart.com/ImageView.aspx?ClientId=4861&amp;barcode=33617629747</t>
  </si>
  <si>
    <t>https://www.expensesmart.com/ImageView.aspx?ClientId=4861&amp;barcode=33624408903</t>
  </si>
  <si>
    <t>https://www.expensesmart.com/ImageView.aspx?ClientId=4861&amp;barcode=33629709024</t>
  </si>
  <si>
    <t>https://www.expensesmart.com/ImageView.aspx?ClientId=4861&amp;barcode=33624409711</t>
  </si>
  <si>
    <t>https://www.expensesmart.com/ImageView.aspx?ClientId=4861&amp;barcode=33624409893</t>
  </si>
  <si>
    <t>https://www.expensesmart.com/ImageView.aspx?ClientId=4861&amp;barcode=85120861290</t>
  </si>
  <si>
    <t>https://www.expensesmart.com/ImageView.aspx?ClientId=4861&amp;barcode=33631108348</t>
  </si>
  <si>
    <t>https://www.expensesmart.com/ImageView.aspx?ClientId=4861&amp;barcode=33624409208</t>
  </si>
  <si>
    <t>https://www.expensesmart.com/ImageView.aspx?ClientId=4861&amp;barcode=33624409380</t>
  </si>
  <si>
    <t>https://www.expensesmart.com/ImageView.aspx?ClientId=4861&amp;barcode=33624408655</t>
  </si>
  <si>
    <t>https://www.expensesmart.com/ImageView.aspx?ClientId=4861&amp;barcode=33624408739</t>
  </si>
  <si>
    <t>https://www.expensesmart.com/ImageView.aspx?ClientId=4861&amp;barcode=33624409547</t>
  </si>
  <si>
    <t>https://www.expensesmart.com/ImageView.aspx?ClientId=4861&amp;barcode=33624409463</t>
  </si>
  <si>
    <t>https://www.expensesmart.com/ImageView.aspx?ClientId=4861&amp;barcode=33624409620</t>
  </si>
  <si>
    <t>https://www.expensesmart.com/ImageView.aspx?ClientId=4861&amp;barcode=33629714024</t>
  </si>
  <si>
    <t>https://www.expensesmart.com/ImageView.aspx?ClientId=4861&amp;barcode=33624409976</t>
  </si>
  <si>
    <t>https://www.expensesmart.com/ImageView.aspx?ClientId=4861&amp;barcode=33629713992</t>
  </si>
  <si>
    <t>https://www.expensesmart.com/ImageView.aspx?ClientId=4861&amp;barcode=33617630083</t>
  </si>
  <si>
    <t>https://www.expensesmart.com/ImageView.aspx?ClientId=4861&amp;barcode=33627802326</t>
  </si>
  <si>
    <t>https://www.expensesmart.com/ImageView.aspx?ClientId=4861&amp;barcode=33631963213</t>
  </si>
  <si>
    <t>https://www.expensesmart.com/ImageView.aspx?ClientId=4861&amp;barcode=09572595297</t>
  </si>
  <si>
    <t>https://www.expensesmart.com/ImageView.aspx?ClientId=4861&amp;barcode=57617055800</t>
  </si>
  <si>
    <t>https://www.expensesmart.com/ImageView.aspx?ClientId=4861&amp;barcode=57634227000</t>
  </si>
  <si>
    <t>https://www.expensesmart.com/ImageView.aspx?ClientId=4861&amp;barcode=57634227300</t>
  </si>
  <si>
    <t>https://www.expensesmart.com/ImageView.aspx?ClientId=4861&amp;barcode=57634226800</t>
  </si>
  <si>
    <t>https://www.expensesmart.com/ImageView.aspx?ClientId=4861&amp;barcode=57634227100</t>
  </si>
  <si>
    <t>https://www.expensesmart.com/ImageView.aspx?ClientId=4861&amp;barcode=57634226700</t>
  </si>
  <si>
    <t>https://www.expensesmart.com/ImageView.aspx?ClientId=4861&amp;barcode=33624408812</t>
  </si>
  <si>
    <t>https://www.expensesmart.com/ImageView.aspx?ClientId=4861&amp;barcode=33631963056</t>
  </si>
  <si>
    <t>https://www.expensesmart.com/ImageView.aspx?ClientId=4861&amp;barcode=33631963130</t>
  </si>
  <si>
    <t>https://www.expensesmart.com/ImageView.aspx?ClientId=4861&amp;barcode=33631962918</t>
  </si>
  <si>
    <t>https://www.expensesmart.com/ImageView.aspx?ClientId=4861&amp;barcode=33631962835</t>
  </si>
  <si>
    <t>https://www.expensesmart.com/ImageView.aspx?ClientId=4861&amp;barcode=57642817300</t>
  </si>
  <si>
    <t>https://www.expensesmart.com/ImageView.aspx?ClientId=4861&amp;barcode=57642817100</t>
  </si>
  <si>
    <t>https://www.expensesmart.com/ImageView.aspx?ClientId=4861&amp;barcode=57642817500</t>
  </si>
  <si>
    <t>https://www.expensesmart.com/ImageView.aspx?ClientId=4861&amp;barcode=57616376900</t>
  </si>
  <si>
    <t>https://www.expensesmart.com/ImageView.aspx?ClientId=4861&amp;barcode=57642817700</t>
  </si>
  <si>
    <t>https://www.expensesmart.com/ImageView.aspx?ClientId=4861&amp;barcode=57642816500</t>
  </si>
  <si>
    <t>https://www.expensesmart.com/ImageView.aspx?ClientId=4861&amp;barcode=57642817000</t>
  </si>
  <si>
    <t>https://www.expensesmart.com/ImageView.aspx?ClientId=4861&amp;barcode=57642816700</t>
  </si>
  <si>
    <t>https://www.expensesmart.com/ImageView.aspx?ClientId=4861&amp;barcode=57642816900</t>
  </si>
  <si>
    <t>https://www.expensesmart.com/ImageView.aspx?ClientId=4861&amp;barcode=33629708992</t>
  </si>
  <si>
    <t>https://www.expensesmart.com/ImageView.aspx?ClientId=4861&amp;barcode=33629709610</t>
  </si>
  <si>
    <t>https://www.expensesmart.com/ImageView.aspx?ClientId=4861&amp;barcode=33629709701</t>
  </si>
  <si>
    <t>https://www.expensesmart.com/ImageView.aspx?ClientId=4861&amp;barcode=57646289000</t>
  </si>
  <si>
    <t>https://www.expensesmart.com/ImageView.aspx?ClientId=4861&amp;barcode=57646288900</t>
  </si>
  <si>
    <t>https://www.expensesmart.com/ImageView.aspx?ClientId=4861&amp;barcode=57646288800</t>
  </si>
  <si>
    <t>https://www.expensesmart.com/ImageView.aspx?ClientId=4861&amp;barcode=57646289300</t>
  </si>
  <si>
    <t>https://www.expensesmart.com/ImageView.aspx?ClientId=4861&amp;barcode=33617629663</t>
  </si>
  <si>
    <t>https://www.expensesmart.com/ImageView.aspx?ClientId=4861&amp;barcode=09572595966</t>
  </si>
  <si>
    <t>https://www.expensesmart.com/ImageView.aspx?ClientId=4861&amp;barcode=09572595883</t>
  </si>
  <si>
    <t>https://www.expensesmart.com/ImageView.aspx?ClientId=4861&amp;barcode=09572593086</t>
  </si>
  <si>
    <t>https://www.expensesmart.com/ImageView.aspx?ClientId=4861&amp;barcode=33629714370</t>
  </si>
  <si>
    <t>https://www.expensesmart.com/ImageView.aspx?ClientId=4861&amp;barcode=33629709370</t>
  </si>
  <si>
    <t>https://www.expensesmart.com/ImageView.aspx?ClientId=4861&amp;barcode=33629709297</t>
  </si>
  <si>
    <t>https://www.expensesmart.com/ImageView.aspx?ClientId=4861&amp;barcode=33629709453</t>
  </si>
  <si>
    <t>https://www.expensesmart.com/ImageView.aspx?ClientId=4861&amp;barcode=33629709537</t>
  </si>
  <si>
    <t>https://www.expensesmart.com/ImageView.aspx?ClientId=4861&amp;barcode=33629708810</t>
  </si>
  <si>
    <t>https://www.expensesmart.com/ImageView.aspx?ClientId=4861&amp;barcode=33629709115</t>
  </si>
  <si>
    <t>Actual</t>
  </si>
  <si>
    <t>Budget</t>
  </si>
  <si>
    <t>Variance</t>
  </si>
  <si>
    <t>Service Period</t>
  </si>
  <si>
    <t>9/9/2022 - 10/10/2022</t>
  </si>
  <si>
    <t>9/5/2022 - 10/3/2022</t>
  </si>
  <si>
    <t>8/24/2022 - 9/27/2022</t>
  </si>
  <si>
    <t>9/1/2022 - 10/3/2022</t>
  </si>
  <si>
    <t>billed quarterly</t>
  </si>
  <si>
    <t>8/16/2022 - 9/16/2022</t>
  </si>
  <si>
    <t>8/15/2022 - 9/15/2022</t>
  </si>
  <si>
    <t>8/18/2022 - 9/21/2022</t>
  </si>
  <si>
    <t>8/30/2022 - 9/29/2022</t>
  </si>
  <si>
    <t>8/17/2022 - 9/21/2022</t>
  </si>
  <si>
    <t>8/23/2022 - 9/25/2022</t>
  </si>
  <si>
    <t>8/28/2022 - 9/29/2022</t>
  </si>
  <si>
    <t>8/25/2022 - 9/27/2022</t>
  </si>
  <si>
    <t>8/24/2022 - 9/28/2022</t>
  </si>
  <si>
    <t>8/25/2022 - 9/28/2022</t>
  </si>
  <si>
    <t>8/20/2022 - 9/27/2022</t>
  </si>
  <si>
    <t>8/28/2022 - 9/27/2022</t>
  </si>
  <si>
    <t>9/7/2022 - 10/6/2022</t>
  </si>
  <si>
    <t>9/8/2022 - 10/11/2022</t>
  </si>
  <si>
    <t>no data available</t>
  </si>
  <si>
    <t>9/13/2022 - 10/14/2022</t>
  </si>
  <si>
    <t>9/4/2022 - 10/3/2022</t>
  </si>
  <si>
    <t>9/14/2022 - 10/13/2022</t>
  </si>
  <si>
    <t>boiler relief valve stuck open in B building.  Repaired</t>
  </si>
  <si>
    <t>Missing # of units to each meter</t>
  </si>
  <si>
    <t>9/15/2022 - 10/14/2022</t>
  </si>
  <si>
    <t>water line leak inside wall of unit 16; repaired</t>
  </si>
  <si>
    <t>9/13/2022 - 10/12/2022</t>
  </si>
  <si>
    <t>7/25/2022 - 8/26/2022</t>
  </si>
  <si>
    <t>8/9/2022 - 9/9/2022</t>
  </si>
  <si>
    <t>9/10/2022 - 10/10/2022</t>
  </si>
  <si>
    <t>9/15/2022 - 10/13/2022</t>
  </si>
  <si>
    <t>6/1/2022 - 9/2/2022</t>
  </si>
  <si>
    <t>https://www.expensesmart.com/ImageView.aspx?ClientId=4861&amp;barcode=33593896203</t>
  </si>
  <si>
    <t>https://www.expensesmart.com/ImageView.aspx?ClientId=4861&amp;barcode=33593896468</t>
  </si>
  <si>
    <t>https://www.expensesmart.com/ImageView.aspx?ClientId=4861&amp;barcode=33595755803</t>
  </si>
  <si>
    <t>https://www.expensesmart.com/ImageView.aspx?ClientId=4861&amp;barcode=33595755985</t>
  </si>
  <si>
    <t>https://www.expensesmart.com/ImageView.aspx?ClientId=4861&amp;barcode=33591735890</t>
  </si>
  <si>
    <t>https://www.expensesmart.com/ImageView.aspx?ClientId=4861&amp;barcode=33595756280</t>
  </si>
  <si>
    <t>https://www.expensesmart.com/ImageView.aspx?ClientId=4861&amp;barcode=33591735718</t>
  </si>
  <si>
    <t>https://www.expensesmart.com/ImageView.aspx?ClientId=4861&amp;barcode=33591735544</t>
  </si>
  <si>
    <t>https://www.expensesmart.com/ImageView.aspx?ClientId=4861&amp;barcode=33587124430</t>
  </si>
  <si>
    <t>https://www.expensesmart.com/ImageView.aspx?ClientId=4861&amp;barcode=33591735460</t>
  </si>
  <si>
    <t>https://www.expensesmart.com/ImageView.aspx?ClientId=4861&amp;barcode=33581668051</t>
  </si>
  <si>
    <t>https://www.expensesmart.com/ImageView.aspx?ClientId=4861&amp;barcode=33581667913</t>
  </si>
  <si>
    <t>https://www.expensesmart.com/ImageView.aspx?ClientId=4861&amp;barcode=33581667673</t>
  </si>
  <si>
    <t>https://www.expensesmart.com/ImageView.aspx?ClientId=4861&amp;barcode=33591735387</t>
  </si>
  <si>
    <t>https://www.expensesmart.com/ImageView.aspx?ClientId=4861&amp;barcode=33591735973</t>
  </si>
  <si>
    <t>https://www.expensesmart.com/ImageView.aspx?ClientId=4861&amp;barcode=33591735627</t>
  </si>
  <si>
    <t>https://www.expensesmart.com/ImageView.aspx?ClientId=4861&amp;barcode=33581667756</t>
  </si>
  <si>
    <t>https://www.expensesmart.com/ImageView.aspx?ClientId=4861&amp;barcode=33587124786</t>
  </si>
  <si>
    <t>https://www.expensesmart.com/ImageView.aspx?ClientId=4861&amp;barcode=33593896039</t>
  </si>
  <si>
    <t>https://www.expensesmart.com/ImageView.aspx?ClientId=4861&amp;barcode=33589191536</t>
  </si>
  <si>
    <t>https://www.expensesmart.com/ImageView.aspx?ClientId=4861&amp;barcode=33589191452</t>
  </si>
  <si>
    <t>https://www.expensesmart.com/ImageView.aspx?ClientId=4861&amp;barcode=33587124513</t>
  </si>
  <si>
    <t>https://www.expensesmart.com/ImageView.aspx?ClientId=4861&amp;barcode=33589193664</t>
  </si>
  <si>
    <t>https://www.expensesmart.com/ImageView.aspx?ClientId=4861&amp;barcode=33587124604</t>
  </si>
  <si>
    <t>https://www.expensesmart.com/ImageView.aspx?ClientId=4861&amp;barcode=33587124356</t>
  </si>
  <si>
    <t>https://www.expensesmart.com/ImageView.aspx?ClientId=4861&amp;barcode=33589191296</t>
  </si>
  <si>
    <t>https://www.expensesmart.com/ImageView.aspx?ClientId=4861&amp;barcode=33589191700</t>
  </si>
  <si>
    <t>https://www.expensesmart.com/ImageView.aspx?ClientId=4861&amp;barcode=33589191619</t>
  </si>
  <si>
    <t>https://www.expensesmart.com/ImageView.aspx?ClientId=4861&amp;barcode=33592960448</t>
  </si>
  <si>
    <t>https://www.expensesmart.com/ImageView.aspx?ClientId=4861&amp;barcode=33589191379</t>
  </si>
  <si>
    <t>https://www.expensesmart.com/ImageView.aspx?ClientId=4861&amp;barcode=33592960364</t>
  </si>
  <si>
    <t>https://www.expensesmart.com/ImageView.aspx?ClientId=4861&amp;barcode=33599209450</t>
  </si>
  <si>
    <t>https://www.expensesmart.com/ImageView.aspx?ClientId=4861&amp;barcode=33591736013</t>
  </si>
  <si>
    <t>https://www.expensesmart.com/ImageView.aspx?ClientId=4861&amp;barcode=33595646184</t>
  </si>
  <si>
    <t>https://www.expensesmart.com/ImageView.aspx?ClientId=4861&amp;barcode=33595756017</t>
  </si>
  <si>
    <t>https://www.expensesmart.com/ImageView.aspx?ClientId=4861&amp;barcode=57538975600</t>
  </si>
  <si>
    <t>https://www.expensesmart.com/ImageView.aspx?ClientId=4861&amp;barcode=57551528400</t>
  </si>
  <si>
    <t>https://www.expensesmart.com/ImageView.aspx?ClientId=4861&amp;barcode=57551537200</t>
  </si>
  <si>
    <t>https://www.expensesmart.com/ImageView.aspx?ClientId=4861&amp;barcode=57551533400</t>
  </si>
  <si>
    <t>https://www.expensesmart.com/ImageView.aspx?ClientId=4861&amp;barcode=57551528600</t>
  </si>
  <si>
    <t>https://www.expensesmart.com/ImageView.aspx?ClientId=4861&amp;barcode=57551531000</t>
  </si>
  <si>
    <t>https://www.expensesmart.com/ImageView.aspx?ClientId=4861&amp;barcode=33596910241</t>
  </si>
  <si>
    <t>https://www.expensesmart.com/ImageView.aspx?ClientId=4861&amp;barcode=33596910324</t>
  </si>
  <si>
    <t>https://www.expensesmart.com/ImageView.aspx?ClientId=4861&amp;barcode=33596910084</t>
  </si>
  <si>
    <t>https://www.expensesmart.com/ImageView.aspx?ClientId=4861&amp;barcode=33596910167</t>
  </si>
  <si>
    <t>https://www.expensesmart.com/ImageView.aspx?ClientId=4861&amp;barcode=57555013800</t>
  </si>
  <si>
    <t>https://www.expensesmart.com/ImageView.aspx?ClientId=4861&amp;barcode=57555013400</t>
  </si>
  <si>
    <t>https://www.expensesmart.com/ImageView.aspx?ClientId=4861&amp;barcode=57555013600</t>
  </si>
  <si>
    <t>https://www.expensesmart.com/ImageView.aspx?ClientId=4861&amp;barcode=57538975800</t>
  </si>
  <si>
    <t>https://www.expensesmart.com/ImageView.aspx?ClientId=4861&amp;barcode=57555013500</t>
  </si>
  <si>
    <t>https://www.expensesmart.com/ImageView.aspx?ClientId=4861&amp;barcode=57555013300</t>
  </si>
  <si>
    <t>https://www.expensesmart.com/ImageView.aspx?ClientId=4861&amp;barcode=57555013700</t>
  </si>
  <si>
    <t>https://www.expensesmart.com/ImageView.aspx?ClientId=4861&amp;barcode=57555014000</t>
  </si>
  <si>
    <t>https://www.expensesmart.com/ImageView.aspx?ClientId=4861&amp;barcode=57555013900</t>
  </si>
  <si>
    <t>https://www.expensesmart.com/ImageView.aspx?ClientId=4861&amp;barcode=33593895817</t>
  </si>
  <si>
    <t>https://www.expensesmart.com/ImageView.aspx?ClientId=4861&amp;barcode=33593896716</t>
  </si>
  <si>
    <t>https://www.expensesmart.com/ImageView.aspx?ClientId=4861&amp;barcode=33593896385</t>
  </si>
  <si>
    <t>https://www.expensesmart.com/ImageView.aspx?ClientId=4861&amp;barcode=57560503300</t>
  </si>
  <si>
    <t>https://www.expensesmart.com/ImageView.aspx?ClientId=4861&amp;barcode=57560505900</t>
  </si>
  <si>
    <t>https://www.expensesmart.com/ImageView.aspx?ClientId=4861&amp;barcode=57560508600</t>
  </si>
  <si>
    <t>https://www.expensesmart.com/ImageView.aspx?ClientId=4861&amp;barcode=57565370100</t>
  </si>
  <si>
    <t>https://www.expensesmart.com/ImageView.aspx?ClientId=4861&amp;barcode=33580522903</t>
  </si>
  <si>
    <t>https://www.expensesmart.com/ImageView.aspx?ClientId=4861&amp;barcode=33591736195</t>
  </si>
  <si>
    <t>https://www.expensesmart.com/ImageView.aspx?ClientId=4861&amp;barcode=33591735205</t>
  </si>
  <si>
    <t>https://www.expensesmart.com/ImageView.aspx?ClientId=4861&amp;barcode=33592960950</t>
  </si>
  <si>
    <t>https://www.expensesmart.com/ImageView.aspx?ClientId=4861&amp;barcode=33587126997</t>
  </si>
  <si>
    <t>https://www.expensesmart.com/ImageView.aspx?ClientId=4861&amp;barcode=33592961099</t>
  </si>
  <si>
    <t>https://www.expensesmart.com/ImageView.aspx?ClientId=4861&amp;barcode=33595643751</t>
  </si>
  <si>
    <t>https://www.expensesmart.com/ImageView.aspx?ClientId=4861&amp;barcode=33575319505</t>
  </si>
  <si>
    <t>https://www.expensesmart.com/ImageView.aspx?ClientId=4861&amp;barcode=33593896112</t>
  </si>
  <si>
    <t>https://www.expensesmart.com/ImageView.aspx?ClientId=4861&amp;barcode=33593896898</t>
  </si>
  <si>
    <t>https://www.expensesmart.com/ImageView.aspx?ClientId=4861&amp;barcode=33593895908</t>
  </si>
  <si>
    <t>https://www.expensesmart.com/ImageView.aspx?ClientId=4861&amp;barcode=33593896971</t>
  </si>
  <si>
    <t>https://www.expensesmart.com/ImageView.aspx?ClientId=4861&amp;barcode=33593896625</t>
  </si>
  <si>
    <t>https://www.expensesmart.com/ImageView.aspx?ClientId=4861&amp;barcode=33593896542</t>
  </si>
  <si>
    <t>8/8/2022 - 9/9/2022</t>
  </si>
  <si>
    <t>8/3/2022 - 9/5/2022</t>
  </si>
  <si>
    <t>7/28/2022 - 8/24/2022</t>
  </si>
  <si>
    <t>8/1/2022 - 9/1/2022</t>
  </si>
  <si>
    <t>8/1/2022 - 8/30/2022</t>
  </si>
  <si>
    <t>7/25/2022 - 8/23/2022</t>
  </si>
  <si>
    <t>7/30/2022 - 8/8/2022</t>
  </si>
  <si>
    <t>7/26/2022 - 8/25/2022</t>
  </si>
  <si>
    <t>7/21/2022 - 8/24/2022</t>
  </si>
  <si>
    <t>7/28/2022 - 8/25/2022</t>
  </si>
  <si>
    <t>7/22/2022 - 8/20/2022</t>
  </si>
  <si>
    <t>7/26/2022 - 8/28/2022</t>
  </si>
  <si>
    <t>no enough data to populate numbers</t>
  </si>
  <si>
    <t>8/3/2022 - 9/7/2022</t>
  </si>
  <si>
    <t>8/7/2022 - 9/8/2022</t>
  </si>
  <si>
    <t>8/12/2022 - 9/19/2022</t>
  </si>
  <si>
    <t>8/12/2022 - 9/13/2022</t>
  </si>
  <si>
    <t>8/3/2022 - 9/4/2022</t>
  </si>
  <si>
    <t>8/12/2022 - 9/14/2022</t>
  </si>
  <si>
    <t>release valve leak over weekend in F building boiler</t>
  </si>
  <si>
    <t>running toilet, dripping faucet, leaking washer.  All addressed</t>
  </si>
  <si>
    <t>8/11/2022 - 9/13/2022</t>
  </si>
  <si>
    <t>8/3/2022 - 9/1/2022</t>
  </si>
  <si>
    <t>https://www.expensesmart.com/ImageView.aspx?ClientId=4861&amp;barcode=33574466513</t>
  </si>
  <si>
    <t>https://www.expensesmart.com/ImageView.aspx?ClientId=4861&amp;barcode=33574466851</t>
  </si>
  <si>
    <t>https://www.expensesmart.com/ImageView.aspx?ClientId=4861&amp;barcode=33574058310</t>
  </si>
  <si>
    <t>https://www.expensesmart.com/ImageView.aspx?ClientId=4861&amp;barcode=33574058492</t>
  </si>
  <si>
    <t>https://www.expensesmart.com/ImageView.aspx?ClientId=4861&amp;barcode=33574057841</t>
  </si>
  <si>
    <t>https://www.expensesmart.com/ImageView.aspx?ClientId=4861&amp;barcode=33574057924</t>
  </si>
  <si>
    <t>https://www.expensesmart.com/ImageView.aspx?ClientId=4861&amp;barcode=33574058146</t>
  </si>
  <si>
    <t>https://www.expensesmart.com/ImageView.aspx?ClientId=4861&amp;barcode=33574056959</t>
  </si>
  <si>
    <t>https://www.expensesmart.com/ImageView.aspx?ClientId=4861&amp;barcode=33564771112</t>
  </si>
  <si>
    <t>https://www.expensesmart.com/ImageView.aspx?ClientId=4861&amp;barcode=33574058062</t>
  </si>
  <si>
    <t>https://www.expensesmart.com/ImageView.aspx?ClientId=4861&amp;barcode=33574030301</t>
  </si>
  <si>
    <t>https://www.expensesmart.com/ImageView.aspx?ClientId=4861&amp;barcode=33574030483</t>
  </si>
  <si>
    <t>https://www.expensesmart.com/ImageView.aspx?ClientId=4861&amp;barcode=33574030566</t>
  </si>
  <si>
    <t>https://www.expensesmart.com/ImageView.aspx?ClientId=4861&amp;barcode=33574030640</t>
  </si>
  <si>
    <t>https://www.expensesmart.com/ImageView.aspx?ClientId=4861&amp;barcode=33574030723</t>
  </si>
  <si>
    <t>https://www.expensesmart.com/ImageView.aspx?ClientId=4861&amp;barcode=33574030814</t>
  </si>
  <si>
    <t>https://www.expensesmart.com/ImageView.aspx?ClientId=4861&amp;barcode=33574030996</t>
  </si>
  <si>
    <t>https://www.expensesmart.com/ImageView.aspx?ClientId=4861&amp;barcode=33574031028</t>
  </si>
  <si>
    <t>https://www.expensesmart.com/ImageView.aspx?ClientId=4861&amp;barcode=33574031119</t>
  </si>
  <si>
    <t>https://www.expensesmart.com/ImageView.aspx?ClientId=4861&amp;barcode=33574031291</t>
  </si>
  <si>
    <t>https://www.expensesmart.com/ImageView.aspx?ClientId=4861&amp;barcode=33574031457</t>
  </si>
  <si>
    <t>https://www.expensesmart.com/ImageView.aspx?ClientId=4861&amp;barcode=33574031374</t>
  </si>
  <si>
    <t>https://www.expensesmart.com/ImageView.aspx?ClientId=4861&amp;barcode=33574031531</t>
  </si>
  <si>
    <t>https://www.expensesmart.com/ImageView.aspx?ClientId=4861&amp;barcode=33574031614</t>
  </si>
  <si>
    <t>https://www.expensesmart.com/ImageView.aspx?ClientId=4861&amp;barcode=33574031705</t>
  </si>
  <si>
    <t>https://www.expensesmart.com/ImageView.aspx?ClientId=4861&amp;barcode=33574057171</t>
  </si>
  <si>
    <t>https://www.expensesmart.com/ImageView.aspx?ClientId=4861&amp;barcode=33574057502</t>
  </si>
  <si>
    <t>https://www.expensesmart.com/ImageView.aspx?ClientId=4861&amp;barcode=33574057767</t>
  </si>
  <si>
    <t>https://www.expensesmart.com/ImageView.aspx?ClientId=4861&amp;barcode=33564771377</t>
  </si>
  <si>
    <t>https://www.expensesmart.com/ImageView.aspx?ClientId=4861&amp;barcode=33574466778</t>
  </si>
  <si>
    <t>https://www.expensesmart.com/ImageView.aspx?ClientId=4861&amp;barcode=33571245050</t>
  </si>
  <si>
    <t>https://www.expensesmart.com/ImageView.aspx?ClientId=4861&amp;barcode=33571244913</t>
  </si>
  <si>
    <t>https://www.expensesmart.com/ImageView.aspx?ClientId=4861&amp;barcode=33565514933</t>
  </si>
  <si>
    <t>https://www.expensesmart.com/ImageView.aspx?ClientId=4861&amp;barcode=33565514776</t>
  </si>
  <si>
    <t>https://www.expensesmart.com/ImageView.aspx?ClientId=4861&amp;barcode=33564771450</t>
  </si>
  <si>
    <t>https://www.expensesmart.com/ImageView.aspx?ClientId=4861&amp;barcode=33564771534</t>
  </si>
  <si>
    <t>https://www.expensesmart.com/ImageView.aspx?ClientId=4861&amp;barcode=33571918318</t>
  </si>
  <si>
    <t>https://www.expensesmart.com/ImageView.aspx?ClientId=4861&amp;barcode=33571245217</t>
  </si>
  <si>
    <t>https://www.expensesmart.com/ImageView.aspx?ClientId=4861&amp;barcode=33571245134</t>
  </si>
  <si>
    <t>https://www.expensesmart.com/ImageView.aspx?ClientId=4861&amp;barcode=33574057254</t>
  </si>
  <si>
    <t>https://www.expensesmart.com/ImageView.aspx?ClientId=4861&amp;barcode=33571244830</t>
  </si>
  <si>
    <t>https://www.expensesmart.com/ImageView.aspx?ClientId=4861&amp;barcode=33574057338</t>
  </si>
  <si>
    <t>https://www.expensesmart.com/ImageView.aspx?ClientId=4861&amp;barcode=33580522739</t>
  </si>
  <si>
    <t>https://www.expensesmart.com/ImageView.aspx?ClientId=4861&amp;barcode=33580522812</t>
  </si>
  <si>
    <t>https://www.expensesmart.com/ImageView.aspx?ClientId=4861&amp;barcode=33574057684</t>
  </si>
  <si>
    <t>https://www.expensesmart.com/ImageView.aspx?ClientId=4861&amp;barcode=33576733399</t>
  </si>
  <si>
    <t>https://www.expensesmart.com/ImageView.aspx?ClientId=4861&amp;barcode=33574058229</t>
  </si>
  <si>
    <t>https://www.expensesmart.com/ImageView.aspx?ClientId=4861&amp;barcode=57495119400</t>
  </si>
  <si>
    <t>https://www.expensesmart.com/ImageView.aspx?ClientId=4861&amp;barcode=57509344100</t>
  </si>
  <si>
    <t>https://www.expensesmart.com/ImageView.aspx?ClientId=4861&amp;barcode=57509344500</t>
  </si>
  <si>
    <t>https://www.expensesmart.com/ImageView.aspx?ClientId=4861&amp;barcode=57509343800</t>
  </si>
  <si>
    <t>https://www.expensesmart.com/ImageView.aspx?ClientId=4861&amp;barcode=57509344300</t>
  </si>
  <si>
    <t>https://www.expensesmart.com/ImageView.aspx?ClientId=4861&amp;barcode=57509344600</t>
  </si>
  <si>
    <t>https://www.expensesmart.com/ImageView.aspx?ClientId=4861&amp;barcode=33567200317</t>
  </si>
  <si>
    <t>https://www.expensesmart.com/ImageView.aspx?ClientId=4861&amp;barcode=33576733712</t>
  </si>
  <si>
    <t>https://www.expensesmart.com/ImageView.aspx?ClientId=4861&amp;barcode=33576733555</t>
  </si>
  <si>
    <t>https://www.expensesmart.com/ImageView.aspx?ClientId=4861&amp;barcode=33576733639</t>
  </si>
  <si>
    <t>https://www.expensesmart.com/ImageView.aspx?ClientId=4861&amp;barcode=33576733472</t>
  </si>
  <si>
    <t>https://www.expensesmart.com/ImageView.aspx?ClientId=4861&amp;barcode=57513839800</t>
  </si>
  <si>
    <t>https://www.expensesmart.com/ImageView.aspx?ClientId=4861&amp;barcode=57513839600</t>
  </si>
  <si>
    <t>https://www.expensesmart.com/ImageView.aspx?ClientId=4861&amp;barcode=57513839300</t>
  </si>
  <si>
    <t>https://www.expensesmart.com/ImageView.aspx?ClientId=4861&amp;barcode=57495119600</t>
  </si>
  <si>
    <t>https://www.expensesmart.com/ImageView.aspx?ClientId=4861&amp;barcode=57513839200</t>
  </si>
  <si>
    <t>https://www.expensesmart.com/ImageView.aspx?ClientId=4861&amp;barcode=57513838900</t>
  </si>
  <si>
    <t>https://www.expensesmart.com/ImageView.aspx?ClientId=4861&amp;barcode=57513839000</t>
  </si>
  <si>
    <t>https://www.expensesmart.com/ImageView.aspx?ClientId=4861&amp;barcode=57513839400</t>
  </si>
  <si>
    <t>https://www.expensesmart.com/ImageView.aspx?ClientId=4861&amp;barcode=57513839500</t>
  </si>
  <si>
    <t>https://www.expensesmart.com/ImageView.aspx?ClientId=4861&amp;barcode=33574466935</t>
  </si>
  <si>
    <t>https://www.expensesmart.com/ImageView.aspx?ClientId=4861&amp;barcode=33574440203</t>
  </si>
  <si>
    <t>https://www.expensesmart.com/ImageView.aspx?ClientId=4861&amp;barcode=33574466265</t>
  </si>
  <si>
    <t>https://www.expensesmart.com/ImageView.aspx?ClientId=4861&amp;barcode=57521485500</t>
  </si>
  <si>
    <t>https://www.expensesmart.com/ImageView.aspx?ClientId=4861&amp;barcode=57521485400</t>
  </si>
  <si>
    <t>https://www.expensesmart.com/ImageView.aspx?ClientId=4861&amp;barcode=57521485600</t>
  </si>
  <si>
    <t>https://www.expensesmart.com/ImageView.aspx?ClientId=4861&amp;barcode=85117562794</t>
  </si>
  <si>
    <t>https://www.expensesmart.com/ImageView.aspx?ClientId=4861&amp;barcode=33574057411</t>
  </si>
  <si>
    <t>https://www.expensesmart.com/ImageView.aspx?ClientId=4861&amp;barcode=33574057098</t>
  </si>
  <si>
    <t>https://www.expensesmart.com/ImageView.aspx?ClientId=4861&amp;barcode=33574056793</t>
  </si>
  <si>
    <t>https://www.expensesmart.com/ImageView.aspx?ClientId=4861&amp;barcode=33574967551</t>
  </si>
  <si>
    <t>https://www.expensesmart.com/ImageView.aspx?ClientId=4861&amp;barcode=33574466422</t>
  </si>
  <si>
    <t>https://www.expensesmart.com/ImageView.aspx?ClientId=4861&amp;barcode=33577850812</t>
  </si>
  <si>
    <t>https://www.expensesmart.com/ImageView.aspx?ClientId=4861&amp;barcode=33574466695</t>
  </si>
  <si>
    <t>https://www.expensesmart.com/ImageView.aspx?ClientId=4861&amp;barcode=33574466349</t>
  </si>
  <si>
    <t>https://www.expensesmart.com/ImageView.aspx?ClientId=4861&amp;barcode=33574440385</t>
  </si>
  <si>
    <t>https://www.expensesmart.com/ImageView.aspx?ClientId=4861&amp;barcode=33574467073</t>
  </si>
  <si>
    <t>6/8/2022 - 7/11/2022</t>
  </si>
  <si>
    <t>7/11/2022 - 8/8/2022</t>
  </si>
  <si>
    <t>6/2/2022 - 7/3/2022</t>
  </si>
  <si>
    <t>7/3/2022 - 8/3/2022</t>
  </si>
  <si>
    <t>6/22/2022 - 7/28/2022</t>
  </si>
  <si>
    <t>7/3/2022 - 8/1/2022</t>
  </si>
  <si>
    <t>6/16/2022 - 7/16/2022</t>
  </si>
  <si>
    <t>7/19/2022 - 8/16/2022</t>
  </si>
  <si>
    <t>6/16/2022 - 7/19/2022</t>
  </si>
  <si>
    <t>7/19/2022 - 8/15/2022</t>
  </si>
  <si>
    <t>6/16/2022 - 7/21/2022</t>
  </si>
  <si>
    <t>7/21/2022 - 8/18/2022</t>
  </si>
  <si>
    <t>5/28/2022 - 6/29/2022</t>
  </si>
  <si>
    <t>6/29/2022 - 8/1/2022</t>
  </si>
  <si>
    <t>6/16/2022 - 7/18/2022</t>
  </si>
  <si>
    <t>7/18/2022 - 8/17/2022</t>
  </si>
  <si>
    <t>6/23/2022 - 7/25/2022</t>
  </si>
  <si>
    <t>6/26/2022 - 7/30/2022</t>
  </si>
  <si>
    <t>6/26/2022 - 7/26/2022</t>
  </si>
  <si>
    <t>6/21/2022 - 7/21/2022</t>
  </si>
  <si>
    <t>6/28/2022 - 7/28/2022</t>
  </si>
  <si>
    <t>6/23/2022 - 7/28/2022</t>
  </si>
  <si>
    <t>6/22/2022 - 7/22/2022</t>
  </si>
  <si>
    <t>no data provided</t>
  </si>
  <si>
    <t>6/5/2022 - 7/8/2022</t>
  </si>
  <si>
    <t>7/8/2022 - 8/3/2022</t>
  </si>
  <si>
    <t>6/7/2022 - 7/8/2022</t>
  </si>
  <si>
    <t>7/8/2022 - 8/7/2022</t>
  </si>
  <si>
    <t>6/15/2022 - 7/16/2022</t>
  </si>
  <si>
    <t>7/16/2022 - 8/12/2022</t>
  </si>
  <si>
    <t>6/14/2022 - 7/13/2022</t>
  </si>
  <si>
    <t>6/5/2022 - 7/3/2022</t>
  </si>
  <si>
    <t>6/13/2022 - 7/14/2022</t>
  </si>
  <si>
    <t>7/14/2022 - 8/12/2022</t>
  </si>
  <si>
    <t>6/14/2022 - 7/15/2022</t>
  </si>
  <si>
    <t>7/15/2022 - 8/15/2022</t>
  </si>
  <si>
    <t>7/13/2022 - 8/11/2022</t>
  </si>
  <si>
    <t>5/24/2022 - 6/24/2022</t>
  </si>
  <si>
    <t>6/24/2022 - 7/25/2022</t>
  </si>
  <si>
    <t>7/12/2022 - 8/8/2022</t>
  </si>
  <si>
    <t>6/14/2022 - 7/14/2022</t>
  </si>
  <si>
    <t>7/15/2022 - 8/11/2022</t>
  </si>
  <si>
    <t>https://www.expensesmart.com/ImageView.aspx?ClientId=4861&amp;barcode=09436753686</t>
  </si>
  <si>
    <t>https://www.expensesmart.com/ImageView.aspx?ClientId=4861&amp;barcode=33554904319</t>
  </si>
  <si>
    <t>https://www.expensesmart.com/ImageView.aspx?ClientId=4861&amp;barcode=09438781453</t>
  </si>
  <si>
    <t>https://www.expensesmart.com/ImageView.aspx?ClientId=4861&amp;barcode=33554905043</t>
  </si>
  <si>
    <t>https://www.expensesmart.com/ImageView.aspx?ClientId=4861&amp;barcode=09435168399</t>
  </si>
  <si>
    <t>https://www.expensesmart.com/ImageView.aspx?ClientId=4861&amp;barcode=33554902966</t>
  </si>
  <si>
    <t>https://www.expensesmart.com/ImageView.aspx?ClientId=4861&amp;barcode=09435168472</t>
  </si>
  <si>
    <t>https://www.expensesmart.com/ImageView.aspx?ClientId=4861&amp;barcode=33554902883</t>
  </si>
  <si>
    <t>https://www.expensesmart.com/ImageView.aspx?ClientId=4861&amp;barcode=09434380052</t>
  </si>
  <si>
    <t>https://www.expensesmart.com/ImageView.aspx?ClientId=4861&amp;barcode=33552852007</t>
  </si>
  <si>
    <t>https://www.expensesmart.com/ImageView.aspx?ClientId=4861&amp;barcode=09434380219</t>
  </si>
  <si>
    <t>https://www.expensesmart.com/ImageView.aspx?ClientId=4861&amp;barcode=33552851884</t>
  </si>
  <si>
    <t>https://www.expensesmart.com/ImageView.aspx?ClientId=4861&amp;barcode=09434380136</t>
  </si>
  <si>
    <t>https://www.expensesmart.com/ImageView.aspx?ClientId=4861&amp;barcode=33552851967</t>
  </si>
  <si>
    <t>https://www.expensesmart.com/ImageView.aspx?ClientId=4861&amp;barcode=09434379559</t>
  </si>
  <si>
    <t>https://www.expensesmart.com/ImageView.aspx?ClientId=4861&amp;barcode=33552851702</t>
  </si>
  <si>
    <t>https://www.expensesmart.com/ImageView.aspx?ClientId=4861&amp;barcode=33549083518</t>
  </si>
  <si>
    <t>https://www.expensesmart.com/ImageView.aspx?ClientId=4861&amp;barcode=09434379716</t>
  </si>
  <si>
    <t>https://www.expensesmart.com/ImageView.aspx?ClientId=4861&amp;barcode=33552851611</t>
  </si>
  <si>
    <t>https://www.expensesmart.com/ImageView.aspx?ClientId=4861&amp;barcode=09447426892</t>
  </si>
  <si>
    <t>https://www.expensesmart.com/ImageView.aspx?ClientId=4861&amp;barcode=33561176885</t>
  </si>
  <si>
    <t>https://www.expensesmart.com/ImageView.aspx?ClientId=4861&amp;barcode=09447426710</t>
  </si>
  <si>
    <t>https://www.expensesmart.com/ImageView.aspx?ClientId=4861&amp;barcode=33561176703</t>
  </si>
  <si>
    <t>https://www.expensesmart.com/ImageView.aspx?ClientId=4861&amp;barcode=09447427015</t>
  </si>
  <si>
    <t>https://www.expensesmart.com/ImageView.aspx?ClientId=4861&amp;barcode=33561608267</t>
  </si>
  <si>
    <t>https://www.expensesmart.com/ImageView.aspx?ClientId=4861&amp;barcode=09434379807</t>
  </si>
  <si>
    <t>https://www.expensesmart.com/ImageView.aspx?ClientId=4861&amp;barcode=33552851371</t>
  </si>
  <si>
    <t>https://www.expensesmart.com/ImageView.aspx?ClientId=4861&amp;barcode=09434380482</t>
  </si>
  <si>
    <t>https://www.expensesmart.com/ImageView.aspx?ClientId=4861&amp;barcode=33552852262</t>
  </si>
  <si>
    <t>https://www.expensesmart.com/ImageView.aspx?ClientId=4861&amp;barcode=09434380565</t>
  </si>
  <si>
    <t>https://www.expensesmart.com/ImageView.aspx?ClientId=4861&amp;barcode=33552852189</t>
  </si>
  <si>
    <t>https://www.expensesmart.com/ImageView.aspx?ClientId=4861&amp;barcode=09447427197</t>
  </si>
  <si>
    <t>https://www.expensesmart.com/ImageView.aspx?ClientId=4861&amp;barcode=33561176539</t>
  </si>
  <si>
    <t>https://www.expensesmart.com/ImageView.aspx?ClientId=4861&amp;barcode=33549083864</t>
  </si>
  <si>
    <t>https://www.expensesmart.com/ImageView.aspx?ClientId=4861&amp;barcode=09436786512</t>
  </si>
  <si>
    <t>https://www.expensesmart.com/ImageView.aspx?ClientId=4861&amp;barcode=33554904236</t>
  </si>
  <si>
    <t>https://www.expensesmart.com/ImageView.aspx?ClientId=4861&amp;barcode=33550174693</t>
  </si>
  <si>
    <t>https://www.expensesmart.com/ImageView.aspx?ClientId=4861&amp;barcode=33550174776</t>
  </si>
  <si>
    <t>https://www.expensesmart.com/ImageView.aspx?ClientId=4861&amp;barcode=33549084169</t>
  </si>
  <si>
    <t>https://www.expensesmart.com/ImageView.aspx?ClientId=4861&amp;barcode=33550174420</t>
  </si>
  <si>
    <t>https://www.expensesmart.com/ImageView.aspx?ClientId=4861&amp;barcode=33549084086</t>
  </si>
  <si>
    <t>https://www.expensesmart.com/ImageView.aspx?ClientId=4861&amp;barcode=33549083948</t>
  </si>
  <si>
    <t>https://www.expensesmart.com/ImageView.aspx?ClientId=4861&amp;barcode=33550191010</t>
  </si>
  <si>
    <t>https://www.expensesmart.com/ImageView.aspx?ClientId=4861&amp;barcode=33550174511</t>
  </si>
  <si>
    <t>https://www.expensesmart.com/ImageView.aspx?ClientId=4861&amp;barcode=09440341619</t>
  </si>
  <si>
    <t>https://www.expensesmart.com/ImageView.aspx?ClientId=4861&amp;barcode=33554902610</t>
  </si>
  <si>
    <t>https://www.expensesmart.com/ImageView.aspx?ClientId=4861&amp;barcode=33550191192</t>
  </si>
  <si>
    <t>https://www.expensesmart.com/ImageView.aspx?ClientId=4861&amp;barcode=09440341536</t>
  </si>
  <si>
    <t>https://www.expensesmart.com/ImageView.aspx?ClientId=4861&amp;barcode=33554902537</t>
  </si>
  <si>
    <t>https://www.expensesmart.com/ImageView.aspx?ClientId=4861&amp;barcode=09444379326</t>
  </si>
  <si>
    <t>https://www.expensesmart.com/ImageView.aspx?ClientId=4861&amp;barcode=33559037107</t>
  </si>
  <si>
    <t>https://www.expensesmart.com/ImageView.aspx?ClientId=4861&amp;barcode=09444379243</t>
  </si>
  <si>
    <t>https://www.expensesmart.com/ImageView.aspx?ClientId=4861&amp;barcode=09434380300</t>
  </si>
  <si>
    <t>https://www.expensesmart.com/ImageView.aspx?ClientId=4861&amp;barcode=33552852429</t>
  </si>
  <si>
    <t>https://www.expensesmart.com/ImageView.aspx?ClientId=4861&amp;barcode=09444020714</t>
  </si>
  <si>
    <t>https://www.expensesmart.com/ImageView.aspx?ClientId=4861&amp;barcode=33558063310</t>
  </si>
  <si>
    <t>https://www.expensesmart.com/ImageView.aspx?ClientId=4861&amp;barcode=09435168217</t>
  </si>
  <si>
    <t>https://www.expensesmart.com/ImageView.aspx?ClientId=4861&amp;barcode=33554902701</t>
  </si>
  <si>
    <t>https://www.expensesmart.com/ImageView.aspx?ClientId=4861&amp;barcode=57450215600</t>
  </si>
  <si>
    <t>https://www.expensesmart.com/ImageView.aspx?ClientId=4861&amp;barcode=57468909800</t>
  </si>
  <si>
    <t>https://www.expensesmart.com/ImageView.aspx?ClientId=4861&amp;barcode=57468910200</t>
  </si>
  <si>
    <t>https://www.expensesmart.com/ImageView.aspx?ClientId=4861&amp;barcode=57470106200</t>
  </si>
  <si>
    <t>https://www.expensesmart.com/ImageView.aspx?ClientId=4861&amp;barcode=57468910300</t>
  </si>
  <si>
    <t>https://www.expensesmart.com/ImageView.aspx?ClientId=4861&amp;barcode=57468909700</t>
  </si>
  <si>
    <t>https://www.expensesmart.com/ImageView.aspx?ClientId=4861&amp;barcode=09440341882</t>
  </si>
  <si>
    <t>https://www.expensesmart.com/ImageView.aspx?ClientId=4861&amp;barcode=33558063740</t>
  </si>
  <si>
    <t>https://www.expensesmart.com/ImageView.aspx?ClientId=4861&amp;barcode=09440341965</t>
  </si>
  <si>
    <t>https://www.expensesmart.com/ImageView.aspx?ClientId=4861&amp;barcode=33558063666</t>
  </si>
  <si>
    <t>https://www.expensesmart.com/ImageView.aspx?ClientId=4861&amp;barcode=09440341700</t>
  </si>
  <si>
    <t>https://www.expensesmart.com/ImageView.aspx?ClientId=4861&amp;barcode=33558063583</t>
  </si>
  <si>
    <t>https://www.expensesmart.com/ImageView.aspx?ClientId=4861&amp;barcode=09440342005</t>
  </si>
  <si>
    <t>https://www.expensesmart.com/ImageView.aspx?ClientId=4861&amp;barcode=33558063401</t>
  </si>
  <si>
    <t>https://www.expensesmart.com/ImageView.aspx?ClientId=4861&amp;barcode=57470106400</t>
  </si>
  <si>
    <t>https://www.expensesmart.com/ImageView.aspx?ClientId=4861&amp;barcode=57470106600</t>
  </si>
  <si>
    <t>https://www.expensesmart.com/ImageView.aspx?ClientId=4861&amp;barcode=57473802100</t>
  </si>
  <si>
    <t>https://www.expensesmart.com/ImageView.aspx?ClientId=4861&amp;barcode=57450215700</t>
  </si>
  <si>
    <t>https://www.expensesmart.com/ImageView.aspx?ClientId=4861&amp;barcode=57470105900</t>
  </si>
  <si>
    <t>https://www.expensesmart.com/ImageView.aspx?ClientId=4861&amp;barcode=57470106800</t>
  </si>
  <si>
    <t>https://www.expensesmart.com/ImageView.aspx?ClientId=4861&amp;barcode=57470107100</t>
  </si>
  <si>
    <t>https://www.expensesmart.com/ImageView.aspx?ClientId=4861&amp;barcode=57470105500</t>
  </si>
  <si>
    <t>https://www.expensesmart.com/ImageView.aspx?ClientId=4861&amp;barcode=57470106300</t>
  </si>
  <si>
    <t>https://www.expensesmart.com/ImageView.aspx?ClientId=4861&amp;barcode=09436753769</t>
  </si>
  <si>
    <t>https://www.expensesmart.com/ImageView.aspx?ClientId=4861&amp;barcode=33554903931</t>
  </si>
  <si>
    <t>https://www.expensesmart.com/ImageView.aspx?ClientId=4861&amp;barcode=09436753926</t>
  </si>
  <si>
    <t>https://www.expensesmart.com/ImageView.aspx?ClientId=4861&amp;barcode=33554904665</t>
  </si>
  <si>
    <t>https://www.expensesmart.com/ImageView.aspx?ClientId=4861&amp;barcode=09438781966</t>
  </si>
  <si>
    <t>https://www.expensesmart.com/ImageView.aspx?ClientId=4861&amp;barcode=33554904152</t>
  </si>
  <si>
    <t>https://www.expensesmart.com/ImageView.aspx?ClientId=4861&amp;barcode=33541557444</t>
  </si>
  <si>
    <t>https://www.expensesmart.com/ImageView.aspx?ClientId=4861&amp;barcode=57477034800</t>
  </si>
  <si>
    <t>https://www.expensesmart.com/ImageView.aspx?ClientId=4861&amp;barcode=33541557618</t>
  </si>
  <si>
    <t>https://www.expensesmart.com/ImageView.aspx?ClientId=4861&amp;barcode=57477035500</t>
  </si>
  <si>
    <t>https://www.expensesmart.com/ImageView.aspx?ClientId=4861&amp;barcode=33541557360</t>
  </si>
  <si>
    <t>https://www.expensesmart.com/ImageView.aspx?ClientId=4861&amp;barcode=57477034900</t>
  </si>
  <si>
    <t>https://www.expensesmart.com/ImageView.aspx?ClientId=4861&amp;barcode=09446678733</t>
  </si>
  <si>
    <t>https://www.expensesmart.com/ImageView.aspx?ClientId=4861&amp;barcode=33561176968</t>
  </si>
  <si>
    <t>https://www.expensesmart.com/ImageView.aspx?ClientId=4861&amp;barcode=09434379989</t>
  </si>
  <si>
    <t>https://www.expensesmart.com/ImageView.aspx?ClientId=4861&amp;barcode=33552851538</t>
  </si>
  <si>
    <t>https://www.expensesmart.com/ImageView.aspx?ClientId=4861&amp;barcode=09434379633</t>
  </si>
  <si>
    <t>https://www.expensesmart.com/ImageView.aspx?ClientId=4861&amp;barcode=33552851454</t>
  </si>
  <si>
    <t>https://www.expensesmart.com/ImageView.aspx?ClientId=4861&amp;barcode=33558062429</t>
  </si>
  <si>
    <t>https://www.expensesmart.com/ImageView.aspx?ClientId=4861&amp;barcode=33554901729</t>
  </si>
  <si>
    <t>https://www.expensesmart.com/ImageView.aspx?ClientId=4861&amp;barcode=09444020474</t>
  </si>
  <si>
    <t>https://www.expensesmart.com/ImageView.aspx?ClientId=4861&amp;barcode=33555540492</t>
  </si>
  <si>
    <t>https://www.expensesmart.com/ImageView.aspx?ClientId=4861&amp;barcode=09438781701</t>
  </si>
  <si>
    <t>https://www.expensesmart.com/ImageView.aspx?ClientId=4861&amp;barcode=33554904749</t>
  </si>
  <si>
    <t>https://www.expensesmart.com/ImageView.aspx?ClientId=4861&amp;barcode=09436786421</t>
  </si>
  <si>
    <t>https://www.expensesmart.com/ImageView.aspx?ClientId=4861&amp;barcode=33554903857</t>
  </si>
  <si>
    <t>https://www.expensesmart.com/ImageView.aspx?ClientId=4861&amp;barcode=09436753843</t>
  </si>
  <si>
    <t>https://www.expensesmart.com/ImageView.aspx?ClientId=4861&amp;barcode=33554904400</t>
  </si>
  <si>
    <t>https://www.expensesmart.com/ImageView.aspx?ClientId=4861&amp;barcode=09436786694</t>
  </si>
  <si>
    <t>https://www.expensesmart.com/ImageView.aspx?ClientId=4861&amp;barcode=33554904582</t>
  </si>
  <si>
    <t>https://www.expensesmart.com/ImageView.aspx?ClientId=4861&amp;barcode=09436754064</t>
  </si>
  <si>
    <t>https://www.expensesmart.com/ImageView.aspx?ClientId=4861&amp;barcode=33554904079</t>
  </si>
  <si>
    <t>https://www.expensesmart.com/ImageView.aspx?ClientId=4861&amp;barcode=09438781537</t>
  </si>
  <si>
    <t>https://www.expensesmart.com/ImageView.aspx?ClientId=4861&amp;barcode=33554904822</t>
  </si>
  <si>
    <t>5/21/2022 - 6/22/2022</t>
  </si>
  <si>
    <t>5/17/2022 - 6/16/2022</t>
  </si>
  <si>
    <t>5/24/2022 - 6/23/2022</t>
  </si>
  <si>
    <t>5/31/2022 - 6/26/2022</t>
  </si>
  <si>
    <t>5/25/2022 - 6/26/2022</t>
  </si>
  <si>
    <t>5/26/2022 - 6/21/2022</t>
  </si>
  <si>
    <t>5/26/2022 - 6/28/2022</t>
  </si>
  <si>
    <t>6/10/2022 - 7/13/2022</t>
  </si>
  <si>
    <t>4/26/2022 - 5/24/2022</t>
  </si>
  <si>
    <t>6/9/2022 - 7/11/2022</t>
  </si>
  <si>
    <t>3/1/2022 - 6/1/2022</t>
  </si>
  <si>
    <t>https://www.expensesmart.com/ImageView.aspx?ClientId=4861&amp;barcode=09424671171</t>
  </si>
  <si>
    <t>https://www.expensesmart.com/ImageView.aspx?ClientId=4861&amp;barcode=09420236938</t>
  </si>
  <si>
    <t>https://www.expensesmart.com/ImageView.aspx?ClientId=4861&amp;barcode=09420242159</t>
  </si>
  <si>
    <t>https://www.expensesmart.com/ImageView.aspx?ClientId=4861&amp;barcode=09420236854</t>
  </si>
  <si>
    <t>https://www.expensesmart.com/ImageView.aspx?ClientId=4861&amp;barcode=09420242076</t>
  </si>
  <si>
    <t>https://www.expensesmart.com/ImageView.aspx?ClientId=4861&amp;barcode=09424671254</t>
  </si>
  <si>
    <t>https://www.expensesmart.com/ImageView.aspx?ClientId=4861&amp;barcode=09429697676</t>
  </si>
  <si>
    <t>https://www.expensesmart.com/ImageView.aspx?ClientId=4861&amp;barcode=09429697759</t>
  </si>
  <si>
    <t>https://www.expensesmart.com/ImageView.aspx?ClientId=4861&amp;barcode=09424672146</t>
  </si>
  <si>
    <t>https://www.expensesmart.com/ImageView.aspx?ClientId=4861&amp;barcode=09429086441</t>
  </si>
  <si>
    <t>https://www.expensesmart.com/ImageView.aspx?ClientId=4861&amp;barcode=09424671411</t>
  </si>
  <si>
    <t>https://www.expensesmart.com/ImageView.aspx?ClientId=4861&amp;barcode=09424671338</t>
  </si>
  <si>
    <t>https://www.expensesmart.com/ImageView.aspx?ClientId=4861&amp;barcode=09429698302</t>
  </si>
  <si>
    <t>https://www.expensesmart.com/ImageView.aspx?ClientId=4861&amp;barcode=09429724074</t>
  </si>
  <si>
    <t>https://www.expensesmart.com/ImageView.aspx?ClientId=4861&amp;barcode=09429723936</t>
  </si>
  <si>
    <t>https://www.expensesmart.com/ImageView.aspx?ClientId=4861&amp;barcode=09429697833</t>
  </si>
  <si>
    <t>https://www.expensesmart.com/ImageView.aspx?ClientId=4861&amp;barcode=57409001100</t>
  </si>
  <si>
    <t>https://www.expensesmart.com/ImageView.aspx?ClientId=4861&amp;barcode=57430010300</t>
  </si>
  <si>
    <t>https://www.expensesmart.com/ImageView.aspx?ClientId=4861&amp;barcode=57430010500</t>
  </si>
  <si>
    <t>https://www.expensesmart.com/ImageView.aspx?ClientId=4861&amp;barcode=57430008900</t>
  </si>
  <si>
    <t>https://www.expensesmart.com/ImageView.aspx?ClientId=4861&amp;barcode=57430009500</t>
  </si>
  <si>
    <t>https://www.expensesmart.com/ImageView.aspx?ClientId=4861&amp;barcode=57430009700</t>
  </si>
  <si>
    <t>https://www.expensesmart.com/ImageView.aspx?ClientId=4861&amp;barcode=09424672062</t>
  </si>
  <si>
    <t>https://www.expensesmart.com/ImageView.aspx?ClientId=4861&amp;barcode=57426816800</t>
  </si>
  <si>
    <t>https://www.expensesmart.com/ImageView.aspx?ClientId=4861&amp;barcode=57426816400</t>
  </si>
  <si>
    <t>https://www.expensesmart.com/ImageView.aspx?ClientId=4861&amp;barcode=57426816500</t>
  </si>
  <si>
    <t>https://www.expensesmart.com/ImageView.aspx?ClientId=4861&amp;barcode=57409001200</t>
  </si>
  <si>
    <t>https://www.expensesmart.com/ImageView.aspx?ClientId=4861&amp;barcode=57426816700</t>
  </si>
  <si>
    <t>https://www.expensesmart.com/ImageView.aspx?ClientId=4861&amp;barcode=57426816300</t>
  </si>
  <si>
    <t>https://www.expensesmart.com/ImageView.aspx?ClientId=4861&amp;barcode=57426816200</t>
  </si>
  <si>
    <t>https://www.expensesmart.com/ImageView.aspx?ClientId=4861&amp;barcode=57426816600</t>
  </si>
  <si>
    <t>https://www.expensesmart.com/ImageView.aspx?ClientId=4861&amp;barcode=57426816900</t>
  </si>
  <si>
    <t>https://www.expensesmart.com/ImageView.aspx?ClientId=4861&amp;barcode=09417660561</t>
  </si>
  <si>
    <t>https://www.expensesmart.com/ImageView.aspx?ClientId=4861&amp;barcode=33521905001</t>
  </si>
  <si>
    <t>https://www.expensesmart.com/ImageView.aspx?ClientId=4861&amp;barcode=33541557527</t>
  </si>
  <si>
    <t>https://www.expensesmart.com/ImageView.aspx?ClientId=4861&amp;barcode=09418747110</t>
  </si>
  <si>
    <t>https://www.expensesmart.com/ImageView.aspx?ClientId=4861&amp;barcode=09436753504</t>
  </si>
  <si>
    <t>https://www.expensesmart.com/ImageView.aspx?ClientId=4861&amp;barcode=09436786348</t>
  </si>
  <si>
    <t>https://www.expensesmart.com/ImageView.aspx?ClientId=4861&amp;barcode=33519414040</t>
  </si>
  <si>
    <t>4/8/2022 - 5/9/2022</t>
  </si>
  <si>
    <t>5/9/2022 - 6/8/2022</t>
  </si>
  <si>
    <t>3/31/2022 - 5/3/2022</t>
  </si>
  <si>
    <t>5/3/2022 - 6/2/2022</t>
  </si>
  <si>
    <t>106 today-7/11/22</t>
  </si>
  <si>
    <t>4/29 inspection done</t>
  </si>
  <si>
    <t>4/27/2022 - 5/21/2022</t>
  </si>
  <si>
    <t>4/15/2022 - 5/17/2022</t>
  </si>
  <si>
    <t>4/21/2022 - 5/17/2022</t>
  </si>
  <si>
    <t>3/30/2022 - 4/28/2022</t>
  </si>
  <si>
    <t>4/28/2022 - 5/28/2022</t>
  </si>
  <si>
    <t>4/28/2022 - 6/4/2022</t>
  </si>
  <si>
    <t>4/20/2022 - 5/17/2022</t>
  </si>
  <si>
    <t>4/27/2022 - 5/31/2022</t>
  </si>
  <si>
    <t>4/26/2022 - 5/25/2022</t>
  </si>
  <si>
    <t xml:space="preserve">4/28/2022 - 5/26/2022 </t>
  </si>
  <si>
    <t>4/28/2022 - 5/26/2022</t>
  </si>
  <si>
    <t>4/26/2022 - 5/31/2022</t>
  </si>
  <si>
    <t>no usage recorded</t>
  </si>
  <si>
    <t>4/27/2022 - 5/25/2022</t>
  </si>
  <si>
    <t>4/5/2022 - 5/6/2022</t>
  </si>
  <si>
    <t>5/6/2022 - 6/5/2022</t>
  </si>
  <si>
    <t>4/7/2022 - 5/7/2022</t>
  </si>
  <si>
    <t>5/7/2022 - 6/7/2022</t>
  </si>
  <si>
    <t>4/14/2022 - 5/15/2022</t>
  </si>
  <si>
    <t>5/15/2022 - 6/15/2022</t>
  </si>
  <si>
    <t>5/15/2022 -- 6/14/2022</t>
  </si>
  <si>
    <t>4/5/2022 - 5/3/2022</t>
  </si>
  <si>
    <t>5/3/2022 - 6/5/2022</t>
  </si>
  <si>
    <t>4/13/2022 - 5/12/2022</t>
  </si>
  <si>
    <t>Boiler leak in F building repaired May 10th</t>
  </si>
  <si>
    <t>5/12/2022 - 6/13/2022</t>
  </si>
  <si>
    <t>5/13/2022 - 6/14/2022</t>
  </si>
  <si>
    <t>4/14/2022 - 5/13/2022</t>
  </si>
  <si>
    <t>5/11/2022 - 6/10/2022</t>
  </si>
  <si>
    <t>3/25/2022 - 4/26/2022</t>
  </si>
  <si>
    <t>4/6/2022 - 5/3/2022</t>
  </si>
  <si>
    <t>4/9/2022 - 5/9/2022</t>
  </si>
  <si>
    <t>5/10/2022 - 6/8/2022</t>
  </si>
  <si>
    <t>5/13/2022 - 6/13/2022</t>
  </si>
  <si>
    <t>https://www.expensesmart.com/ImageView.aspx?ClientId=4861&amp;barcode=09376625811</t>
  </si>
  <si>
    <t>https://www.expensesmart.com/ImageView.aspx?ClientId=4861&amp;barcode=09406556093</t>
  </si>
  <si>
    <t>https://www.expensesmart.com/ImageView.aspx?ClientId=4861&amp;barcode=09376625647</t>
  </si>
  <si>
    <t>https://www.expensesmart.com/ImageView.aspx?ClientId=4861&amp;barcode=09406556176</t>
  </si>
  <si>
    <t>https://www.expensesmart.com/ImageView.aspx?ClientId=4861&amp;barcode=09376625563</t>
  </si>
  <si>
    <t>https://www.expensesmart.com/ImageView.aspx?ClientId=4861&amp;barcode=09406557315</t>
  </si>
  <si>
    <t>https://www.expensesmart.com/ImageView.aspx?ClientId=4861&amp;barcode=09376625480</t>
  </si>
  <si>
    <t>https://www.expensesmart.com/ImageView.aspx?ClientId=4861&amp;barcode=09406557497</t>
  </si>
  <si>
    <t>https://www.expensesmart.com/ImageView.aspx?ClientId=4861&amp;barcode=09374850692</t>
  </si>
  <si>
    <t>https://www.expensesmart.com/ImageView.aspx?ClientId=4861&amp;barcode=33518836177</t>
  </si>
  <si>
    <t>https://www.expensesmart.com/ImageView.aspx?ClientId=4861&amp;barcode=09374850510</t>
  </si>
  <si>
    <t>https://www.expensesmart.com/ImageView.aspx?ClientId=4861&amp;barcode=33518836094</t>
  </si>
  <si>
    <t>https://www.expensesmart.com/ImageView.aspx?ClientId=4861&amp;barcode=09374850429</t>
  </si>
  <si>
    <t>https://www.expensesmart.com/ImageView.aspx?ClientId=4861&amp;barcode=33518836250</t>
  </si>
  <si>
    <t>https://www.expensesmart.com/ImageView.aspx?ClientId=4861&amp;barcode=09374850346</t>
  </si>
  <si>
    <t>https://www.expensesmart.com/ImageView.aspx?ClientId=4861&amp;barcode=33518836417</t>
  </si>
  <si>
    <t>https://www.expensesmart.com/ImageView.aspx?ClientId=4861&amp;barcode=09394868369</t>
  </si>
  <si>
    <t>https://www.expensesmart.com/ImageView.aspx?ClientId=4861&amp;barcode=09374850262</t>
  </si>
  <si>
    <t>https://www.expensesmart.com/ImageView.aspx?ClientId=4861&amp;barcode=33518836334</t>
  </si>
  <si>
    <t>https://www.expensesmart.com/ImageView.aspx?ClientId=4861&amp;barcode=09411936173</t>
  </si>
  <si>
    <t>https://www.expensesmart.com/ImageView.aspx?ClientId=4861&amp;barcode=09411936256</t>
  </si>
  <si>
    <t>https://www.expensesmart.com/ImageView.aspx?ClientId=4861&amp;barcode=09411936330</t>
  </si>
  <si>
    <t>https://www.expensesmart.com/ImageView.aspx?ClientId=4861&amp;barcode=09411936413</t>
  </si>
  <si>
    <t>https://www.expensesmart.com/ImageView.aspx?ClientId=4861&amp;barcode=09411936504</t>
  </si>
  <si>
    <t>https://www.expensesmart.com/ImageView.aspx?ClientId=4861&amp;barcode=09411936686</t>
  </si>
  <si>
    <t>https://www.expensesmart.com/ImageView.aspx?ClientId=4861&amp;barcode=09411936769</t>
  </si>
  <si>
    <t>https://www.expensesmart.com/ImageView.aspx?ClientId=4861&amp;barcode=09411936843</t>
  </si>
  <si>
    <t>https://www.expensesmart.com/ImageView.aspx?ClientId=4861&amp;barcode=09411936926</t>
  </si>
  <si>
    <t>https://www.expensesmart.com/ImageView.aspx?ClientId=4861&amp;barcode=09411937064</t>
  </si>
  <si>
    <t>https://www.expensesmart.com/ImageView.aspx?ClientId=4861&amp;barcode=09411937148</t>
  </si>
  <si>
    <t>https://www.expensesmart.com/ImageView.aspx?ClientId=4861&amp;barcode=09411937221</t>
  </si>
  <si>
    <t>https://www.expensesmart.com/ImageView.aspx?ClientId=4861&amp;barcode=09411937577</t>
  </si>
  <si>
    <t>https://www.expensesmart.com/ImageView.aspx?ClientId=4861&amp;barcode=09411937312</t>
  </si>
  <si>
    <t>https://www.expensesmart.com/ImageView.aspx?ClientId=4861&amp;barcode=09411937494</t>
  </si>
  <si>
    <t>https://www.expensesmart.com/ImageView.aspx?ClientId=4861&amp;barcode=09388868144</t>
  </si>
  <si>
    <t>https://www.expensesmart.com/ImageView.aspx?ClientId=4861&amp;barcode=09388868318</t>
  </si>
  <si>
    <t>https://www.expensesmart.com/ImageView.aspx?ClientId=4861&amp;barcode=09388868227</t>
  </si>
  <si>
    <t>https://www.expensesmart.com/ImageView.aspx?ClientId=4861&amp;barcode=09374850189</t>
  </si>
  <si>
    <t>https://www.expensesmart.com/ImageView.aspx?ClientId=4861&amp;barcode=09409125714</t>
  </si>
  <si>
    <t>https://www.expensesmart.com/ImageView.aspx?ClientId=4861&amp;barcode=09374850858</t>
  </si>
  <si>
    <t>https://www.expensesmart.com/ImageView.aspx?ClientId=4861&amp;barcode=09409125805</t>
  </si>
  <si>
    <t>https://www.expensesmart.com/ImageView.aspx?ClientId=4861&amp;barcode=09374850775</t>
  </si>
  <si>
    <t>https://www.expensesmart.com/ImageView.aspx?ClientId=4861&amp;barcode=33518835955</t>
  </si>
  <si>
    <t>https://www.expensesmart.com/ImageView.aspx?ClientId=4861&amp;barcode=09388868490</t>
  </si>
  <si>
    <t>https://www.expensesmart.com/ImageView.aspx?ClientId=4861&amp;barcode=09394868443</t>
  </si>
  <si>
    <t>https://www.expensesmart.com/ImageView.aspx?ClientId=4861&amp;barcode=09376465515</t>
  </si>
  <si>
    <t>https://www.expensesmart.com/ImageView.aspx?ClientId=4861&amp;barcode=09406556259</t>
  </si>
  <si>
    <t>https://www.expensesmart.com/ImageView.aspx?ClientId=4861&amp;barcode=09401528956</t>
  </si>
  <si>
    <t>https://www.expensesmart.com/ImageView.aspx?ClientId=4861&amp;barcode=09401528790</t>
  </si>
  <si>
    <t>https://www.expensesmart.com/ImageView.aspx?ClientId=4861&amp;barcode=09399475913</t>
  </si>
  <si>
    <t>https://www.expensesmart.com/ImageView.aspx?ClientId=4861&amp;barcode=09399476044</t>
  </si>
  <si>
    <t>https://www.expensesmart.com/ImageView.aspx?ClientId=4861&amp;barcode=09394868104</t>
  </si>
  <si>
    <t>https://www.expensesmart.com/ImageView.aspx?ClientId=4861&amp;barcode=09394868286</t>
  </si>
  <si>
    <t>https://www.expensesmart.com/ImageView.aspx?ClientId=4861&amp;barcode=09401484481</t>
  </si>
  <si>
    <t>https://www.expensesmart.com/ImageView.aspx?ClientId=4861&amp;barcode=09401528873</t>
  </si>
  <si>
    <t>https://www.expensesmart.com/ImageView.aspx?ClientId=4861&amp;barcode=09401484309</t>
  </si>
  <si>
    <t>https://www.expensesmart.com/ImageView.aspx?ClientId=4861&amp;barcode=09374848951</t>
  </si>
  <si>
    <t>https://www.expensesmart.com/ImageView.aspx?ClientId=4861&amp;barcode=09409126019</t>
  </si>
  <si>
    <t>https://www.expensesmart.com/ImageView.aspx?ClientId=4861&amp;barcode=09401484218</t>
  </si>
  <si>
    <t>https://www.expensesmart.com/ImageView.aspx?ClientId=4861&amp;barcode=09374849173</t>
  </si>
  <si>
    <t>https://www.expensesmart.com/ImageView.aspx?ClientId=4861&amp;barcode=09409125987</t>
  </si>
  <si>
    <t>https://www.expensesmart.com/ImageView.aspx?ClientId=4861&amp;barcode=09384883550</t>
  </si>
  <si>
    <t>https://www.expensesmart.com/ImageView.aspx?ClientId=4861&amp;barcode=09414528175</t>
  </si>
  <si>
    <t>https://www.expensesmart.com/ImageView.aspx?ClientId=4861&amp;barcode=09382723287</t>
  </si>
  <si>
    <t>https://www.expensesmart.com/ImageView.aspx?ClientId=4861&amp;barcode=09414380163</t>
  </si>
  <si>
    <t>https://www.expensesmart.com/ImageView.aspx?ClientId=4861&amp;barcode=09374849090</t>
  </si>
  <si>
    <t>https://www.expensesmart.com/ImageView.aspx?ClientId=4861&amp;barcode=33518835799</t>
  </si>
  <si>
    <t>https://www.expensesmart.com/ImageView.aspx?ClientId=4861&amp;barcode=09382428952</t>
  </si>
  <si>
    <t>https://www.expensesmart.com/ImageView.aspx?ClientId=4861&amp;barcode=09410778626</t>
  </si>
  <si>
    <t>https://www.expensesmart.com/ImageView.aspx?ClientId=4861&amp;barcode=09376625308</t>
  </si>
  <si>
    <t>https://www.expensesmart.com/ImageView.aspx?ClientId=4861&amp;barcode=09406557141</t>
  </si>
  <si>
    <t>https://www.expensesmart.com/ImageView.aspx?ClientId=4861&amp;barcode=57367612400</t>
  </si>
  <si>
    <t>https://www.expensesmart.com/ImageView.aspx?ClientId=4861&amp;barcode=57381801800</t>
  </si>
  <si>
    <t>https://www.expensesmart.com/ImageView.aspx?ClientId=4861&amp;barcode=57381802400</t>
  </si>
  <si>
    <t>https://www.expensesmart.com/ImageView.aspx?ClientId=4861&amp;barcode=57381802200</t>
  </si>
  <si>
    <t>https://www.expensesmart.com/ImageView.aspx?ClientId=4861&amp;barcode=57381802800</t>
  </si>
  <si>
    <t>https://www.expensesmart.com/ImageView.aspx?ClientId=4861&amp;barcode=57381801900</t>
  </si>
  <si>
    <t>https://www.expensesmart.com/ImageView.aspx?ClientId=4861&amp;barcode=09394868799</t>
  </si>
  <si>
    <t>https://www.expensesmart.com/ImageView.aspx?ClientId=4861&amp;barcode=09382429257</t>
  </si>
  <si>
    <t>https://www.expensesmart.com/ImageView.aspx?ClientId=4861&amp;barcode=09412286230</t>
  </si>
  <si>
    <t>https://www.expensesmart.com/ImageView.aspx?ClientId=4861&amp;barcode=09382429505</t>
  </si>
  <si>
    <t>https://www.expensesmart.com/ImageView.aspx?ClientId=4861&amp;barcode=09412286313</t>
  </si>
  <si>
    <t>https://www.expensesmart.com/ImageView.aspx?ClientId=4861&amp;barcode=09382429414</t>
  </si>
  <si>
    <t>https://www.expensesmart.com/ImageView.aspx?ClientId=4861&amp;barcode=09412286156</t>
  </si>
  <si>
    <t>https://www.expensesmart.com/ImageView.aspx?ClientId=4861&amp;barcode=09382429331</t>
  </si>
  <si>
    <t>https://www.expensesmart.com/ImageView.aspx?ClientId=4861&amp;barcode=09412286073</t>
  </si>
  <si>
    <t>https://www.expensesmart.com/ImageView.aspx?ClientId=4861&amp;barcode=57389997000</t>
  </si>
  <si>
    <t>https://www.expensesmart.com/ImageView.aspx?ClientId=4861&amp;barcode=57389996900</t>
  </si>
  <si>
    <t>https://www.expensesmart.com/ImageView.aspx?ClientId=4861&amp;barcode=57389996700</t>
  </si>
  <si>
    <t>https://www.expensesmart.com/ImageView.aspx?ClientId=4861&amp;barcode=57367614100</t>
  </si>
  <si>
    <t>https://www.expensesmart.com/ImageView.aspx?ClientId=4861&amp;barcode=57389996800</t>
  </si>
  <si>
    <t>https://www.expensesmart.com/ImageView.aspx?ClientId=4861&amp;barcode=57389997200</t>
  </si>
  <si>
    <t>https://www.expensesmart.com/ImageView.aspx?ClientId=4861&amp;barcode=57389997300</t>
  </si>
  <si>
    <t>https://www.expensesmart.com/ImageView.aspx?ClientId=4861&amp;barcode=57389997100</t>
  </si>
  <si>
    <t>https://www.expensesmart.com/ImageView.aspx?ClientId=4861&amp;barcode=57389996500</t>
  </si>
  <si>
    <t>https://www.expensesmart.com/ImageView.aspx?ClientId=4861&amp;barcode=09376625993</t>
  </si>
  <si>
    <t>https://www.expensesmart.com/ImageView.aspx?ClientId=4861&amp;barcode=09406556846</t>
  </si>
  <si>
    <t>https://www.expensesmart.com/ImageView.aspx?ClientId=4861&amp;barcode=09376465937</t>
  </si>
  <si>
    <t>https://www.expensesmart.com/ImageView.aspx?ClientId=4861&amp;barcode=09406556689</t>
  </si>
  <si>
    <t>https://www.expensesmart.com/ImageView.aspx?ClientId=4861&amp;barcode=09376465424</t>
  </si>
  <si>
    <t>https://www.expensesmart.com/ImageView.aspx?ClientId=4861&amp;barcode=09406556333</t>
  </si>
  <si>
    <t>https://www.expensesmart.com/ImageView.aspx?ClientId=4861&amp;barcode=33521905266</t>
  </si>
  <si>
    <t>https://www.expensesmart.com/ImageView.aspx?ClientId=4861&amp;barcode=09412407638</t>
  </si>
  <si>
    <t>https://www.expensesmart.com/ImageView.aspx?ClientId=4861&amp;barcode=33521905696</t>
  </si>
  <si>
    <t>https://www.expensesmart.com/ImageView.aspx?ClientId=4861&amp;barcode=09412407554</t>
  </si>
  <si>
    <t>https://www.expensesmart.com/ImageView.aspx?ClientId=4861&amp;barcode=33521904889</t>
  </si>
  <si>
    <t>https://www.expensesmart.com/ImageView.aspx?ClientId=4861&amp;barcode=09391715415</t>
  </si>
  <si>
    <t>https://www.expensesmart.com/ImageView.aspx?ClientId=4861&amp;barcode=09374849926</t>
  </si>
  <si>
    <t>https://www.expensesmart.com/ImageView.aspx?ClientId=4861&amp;barcode=33518835872</t>
  </si>
  <si>
    <t>https://www.expensesmart.com/ImageView.aspx?ClientId=4861&amp;barcode=09374850007</t>
  </si>
  <si>
    <t>https://www.expensesmart.com/ImageView.aspx?ClientId=4861&amp;barcode=09409126100</t>
  </si>
  <si>
    <t>https://www.expensesmart.com/ImageView.aspx?ClientId=4861&amp;barcode=09382722719</t>
  </si>
  <si>
    <t>https://www.expensesmart.com/ImageView.aspx?ClientId=4861&amp;barcode=09407399261</t>
  </si>
  <si>
    <t>https://www.expensesmart.com/ImageView.aspx?ClientId=4861&amp;barcode=09382722800</t>
  </si>
  <si>
    <t>https://www.expensesmart.com/ImageView.aspx?ClientId=4861&amp;barcode=09407399188</t>
  </si>
  <si>
    <t>https://www.expensesmart.com/ImageView.aspx?ClientId=4861&amp;barcode=09407399006</t>
  </si>
  <si>
    <t>https://www.expensesmart.com/ImageView.aspx?ClientId=4861&amp;barcode=09376465697</t>
  </si>
  <si>
    <t>https://www.expensesmart.com/ImageView.aspx?ClientId=4861&amp;barcode=09406555954</t>
  </si>
  <si>
    <t>https://www.expensesmart.com/ImageView.aspx?ClientId=4861&amp;barcode=09376465770</t>
  </si>
  <si>
    <t>https://www.expensesmart.com/ImageView.aspx?ClientId=4861&amp;barcode=09406556929</t>
  </si>
  <si>
    <t>https://www.expensesmart.com/ImageView.aspx?ClientId=4861&amp;barcode=09376465853</t>
  </si>
  <si>
    <t>https://www.expensesmart.com/ImageView.aspx?ClientId=4861&amp;barcode=09406556416</t>
  </si>
  <si>
    <t>https://www.expensesmart.com/ImageView.aspx?ClientId=4861&amp;barcode=09376626025</t>
  </si>
  <si>
    <t>https://www.expensesmart.com/ImageView.aspx?ClientId=4861&amp;barcode=09406556507</t>
  </si>
  <si>
    <t>https://www.expensesmart.com/ImageView.aspx?ClientId=4861&amp;barcode=09376625720</t>
  </si>
  <si>
    <t>https://www.expensesmart.com/ImageView.aspx?ClientId=4861&amp;barcode=09406556762</t>
  </si>
  <si>
    <t>https://www.expensesmart.com/ImageView.aspx?ClientId=4861&amp;barcode=09376466075</t>
  </si>
  <si>
    <t>https://www.expensesmart.com/ImageView.aspx?ClientId=4861&amp;barcode=09406557067</t>
  </si>
  <si>
    <t>3/8/2022 - 4/8/2022</t>
  </si>
  <si>
    <t>3/23/2022 - 4/27/2022</t>
  </si>
  <si>
    <t>3/15/2022 - 4/15/2022</t>
  </si>
  <si>
    <t>3/14/2022 - 4/21/2022</t>
  </si>
  <si>
    <t>3/14/2022 - 4/15/2022</t>
  </si>
  <si>
    <t>0555661</t>
  </si>
  <si>
    <t>3/16/2022 - 4/20/2022</t>
  </si>
  <si>
    <t>3/24/2022 - 4/26/2022</t>
  </si>
  <si>
    <t>3/26/2022 - 4/27/2022</t>
  </si>
  <si>
    <t>3/26/2022 - 4/26/2022</t>
  </si>
  <si>
    <t>3/28/2022 - 4/28/2022</t>
  </si>
  <si>
    <t>3/22/2022 - 4/27/2022</t>
  </si>
  <si>
    <t>0417234003600001</t>
  </si>
  <si>
    <t>no water usage recorded for this meter</t>
  </si>
  <si>
    <t>3/11/2022 - 4/14/2022</t>
  </si>
  <si>
    <t>3/10/2022 - 4/14/2022</t>
  </si>
  <si>
    <t>3/11/2022 - 4/13/2022</t>
  </si>
  <si>
    <t>leak in boiler room/ faulty relief valve; repaired</t>
  </si>
  <si>
    <t xml:space="preserve">no water usage recorded </t>
  </si>
  <si>
    <t>3/14/2022 - 4/14/2022</t>
  </si>
  <si>
    <t>4/12/2022 - 5/11/2022</t>
  </si>
  <si>
    <t>2/25/2022 - 3/25/2022</t>
  </si>
  <si>
    <t>Stephen</t>
  </si>
  <si>
    <t>3/9/2022 - 4/8/2022</t>
  </si>
  <si>
    <t>no data available for this meter</t>
  </si>
  <si>
    <t>4/14/2022 - 5/12/2022</t>
  </si>
  <si>
    <t>https://www.expensesmart.com/ImageView.aspx?ClientId=4861&amp;barcode=09350594371</t>
  </si>
  <si>
    <t>https://www.expensesmart.com/ImageView.aspx?ClientId=4861&amp;barcode=09370488588</t>
  </si>
  <si>
    <t>https://www.expensesmart.com/ImageView.aspx?ClientId=4861&amp;barcode=09361651764</t>
  </si>
  <si>
    <t>https://www.expensesmart.com/ImageView.aspx?ClientId=4861&amp;barcode=09361264055</t>
  </si>
  <si>
    <t>https://www.expensesmart.com/ImageView.aspx?ClientId=4861&amp;barcode=09361263834</t>
  </si>
  <si>
    <t>https://www.expensesmart.com/ImageView.aspx?ClientId=4861&amp;barcode=09360119003</t>
  </si>
  <si>
    <t>https://www.expensesmart.com/ImageView.aspx?ClientId=4861&amp;barcode=09370449929</t>
  </si>
  <si>
    <t>https://www.expensesmart.com/ImageView.aspx?ClientId=4861&amp;barcode=09370488919</t>
  </si>
  <si>
    <t>https://www.expensesmart.com/ImageView.aspx?ClientId=4861&amp;barcode=09370489040</t>
  </si>
  <si>
    <t>https://www.expensesmart.com/ImageView.aspx?ClientId=4861&amp;barcode=09370488745</t>
  </si>
  <si>
    <t>https://www.expensesmart.com/ImageView.aspx?ClientId=4861&amp;barcode=09370450265</t>
  </si>
  <si>
    <t>https://www.expensesmart.com/ImageView.aspx?ClientId=4861&amp;barcode=09370449846</t>
  </si>
  <si>
    <t>https://www.expensesmart.com/ImageView.aspx?ClientId=4861&amp;barcode=09370450000</t>
  </si>
  <si>
    <t>https://www.expensesmart.com/ImageView.aspx?ClientId=4861&amp;barcode=09370488828</t>
  </si>
  <si>
    <t>https://www.expensesmart.com/ImageView.aspx?ClientId=4861&amp;barcode=09370450422</t>
  </si>
  <si>
    <t>https://www.expensesmart.com/ImageView.aspx?ClientId=4861&amp;barcode=09370450349</t>
  </si>
  <si>
    <t>https://www.expensesmart.com/ImageView.aspx?ClientId=4861&amp;barcode=09370450182</t>
  </si>
  <si>
    <t>https://www.expensesmart.com/ImageView.aspx?ClientId=4861&amp;barcode=09360118880</t>
  </si>
  <si>
    <t>https://www.expensesmart.com/ImageView.aspx?ClientId=4861&amp;barcode=09360118963</t>
  </si>
  <si>
    <t>https://www.expensesmart.com/ImageView.aspx?ClientId=4861&amp;barcode=09353119267</t>
  </si>
  <si>
    <t>https://www.expensesmart.com/ImageView.aspx?ClientId=4861&amp;barcode=57307967200</t>
  </si>
  <si>
    <t>https://www.expensesmart.com/ImageView.aspx?ClientId=4861&amp;barcode=57323831400</t>
  </si>
  <si>
    <t>https://www.expensesmart.com/ImageView.aspx?ClientId=4861&amp;barcode=57323830000</t>
  </si>
  <si>
    <t>https://www.expensesmart.com/ImageView.aspx?ClientId=4861&amp;barcode=57354289400</t>
  </si>
  <si>
    <t>https://www.expensesmart.com/ImageView.aspx?ClientId=4861&amp;barcode=57323829100</t>
  </si>
  <si>
    <t>https://www.expensesmart.com/ImageView.aspx?ClientId=4861&amp;barcode=57323831200</t>
  </si>
  <si>
    <t>https://www.expensesmart.com/ImageView.aspx?ClientId=4861&amp;barcode=09370449689</t>
  </si>
  <si>
    <t>https://www.expensesmart.com/ImageView.aspx?ClientId=4861&amp;barcode=09353119184</t>
  </si>
  <si>
    <t>https://www.expensesmart.com/ImageView.aspx?ClientId=4861&amp;barcode=09353119002</t>
  </si>
  <si>
    <t>https://www.expensesmart.com/ImageView.aspx?ClientId=4861&amp;barcode=09353118889</t>
  </si>
  <si>
    <t>https://www.expensesmart.com/ImageView.aspx?ClientId=4861&amp;barcode=09353118962</t>
  </si>
  <si>
    <t>https://www.expensesmart.com/ImageView.aspx?ClientId=4861&amp;barcode=57327571100</t>
  </si>
  <si>
    <t>https://www.expensesmart.com/ImageView.aspx?ClientId=4861&amp;barcode=57327573200</t>
  </si>
  <si>
    <t>https://www.expensesmart.com/ImageView.aspx?ClientId=4861&amp;barcode=57325716200</t>
  </si>
  <si>
    <t>https://www.expensesmart.com/ImageView.aspx?ClientId=4861&amp;barcode=57307968800</t>
  </si>
  <si>
    <t>https://www.expensesmart.com/ImageView.aspx?ClientId=4861&amp;barcode=57327573900</t>
  </si>
  <si>
    <t>https://www.expensesmart.com/ImageView.aspx?ClientId=4861&amp;barcode=57327567500</t>
  </si>
  <si>
    <t>https://www.expensesmart.com/ImageView.aspx?ClientId=4861&amp;barcode=57327572600</t>
  </si>
  <si>
    <t>https://www.expensesmart.com/ImageView.aspx?ClientId=4861&amp;barcode=57327574100</t>
  </si>
  <si>
    <t>https://www.expensesmart.com/ImageView.aspx?ClientId=4861&amp;barcode=57327567900</t>
  </si>
  <si>
    <t>https://www.expensesmart.com/ImageView.aspx?ClientId=4861&amp;barcode=09357887901</t>
  </si>
  <si>
    <t>https://www.expensesmart.com/ImageView.aspx?ClientId=4861&amp;barcode=09350594702</t>
  </si>
  <si>
    <t>https://www.expensesmart.com/ImageView.aspx?ClientId=4861&amp;barcode=09378510060</t>
  </si>
  <si>
    <t>https://www.expensesmart.com/ImageView.aspx?ClientId=4861&amp;barcode=09350594611</t>
  </si>
  <si>
    <t>https://www.expensesmart.com/ImageView.aspx?ClientId=4861&amp;barcode=09350594538</t>
  </si>
  <si>
    <t>3/2/2022 - 3/31/2022</t>
  </si>
  <si>
    <t>135 today</t>
  </si>
  <si>
    <t>110 today-insp completed 4/29</t>
  </si>
  <si>
    <t>2/25/2022 - 3/23/2022</t>
  </si>
  <si>
    <t>108 today</t>
  </si>
  <si>
    <t>2/12/2022 - 3/15/2022</t>
  </si>
  <si>
    <t>2/11/2022 - 3/14/2022</t>
  </si>
  <si>
    <t>3/3/2022 - 3/30/2022</t>
  </si>
  <si>
    <t>2/14/2022 - 3/16/2022</t>
  </si>
  <si>
    <t>2/24/2022 - 3/24/2022</t>
  </si>
  <si>
    <t>2/24/2022 - 3/26/2022</t>
  </si>
  <si>
    <t>2/28/2022 - 3/28/2022</t>
  </si>
  <si>
    <t>2/18/2022 - 3/22/2022</t>
  </si>
  <si>
    <t>no water usage recorded</t>
  </si>
  <si>
    <t>3/5/2022 - 4/5/2022</t>
  </si>
  <si>
    <t>3/8/2022 - 4/7/2022</t>
  </si>
  <si>
    <t>2/15/2022 - 3/11/2022</t>
  </si>
  <si>
    <t>2/16/2022 - 3/10/2022</t>
  </si>
  <si>
    <t>2/22/2022 - 3/24/2022</t>
  </si>
  <si>
    <t>3/10/2022 - 4/12/2022</t>
  </si>
  <si>
    <t>1/25/2022 - 2/25/2022</t>
  </si>
  <si>
    <t>3/6/2022 - 4/6/2022</t>
  </si>
  <si>
    <t>3/1/2022 - 3/31/2022</t>
  </si>
  <si>
    <t>3/12/2022 - 4/13/2022</t>
  </si>
  <si>
    <t>https://www.expensesmart.com/ImageView.aspx?ClientId=4861&amp;barcode=09349658683</t>
  </si>
  <si>
    <t>https://www.expensesmart.com/ImageView.aspx?ClientId=4861&amp;barcode=09349658923</t>
  </si>
  <si>
    <t>https://www.expensesmart.com/ImageView.aspx?ClientId=4861&amp;barcode=09347114085</t>
  </si>
  <si>
    <t>https://www.expensesmart.com/ImageView.aspx?ClientId=4861&amp;barcode=09343727195</t>
  </si>
  <si>
    <t>https://www.expensesmart.com/ImageView.aspx?ClientId=4861&amp;barcode=09343726627</t>
  </si>
  <si>
    <t>https://www.expensesmart.com/ImageView.aspx?ClientId=4861&amp;barcode=09343727013</t>
  </si>
  <si>
    <t>https://www.expensesmart.com/ImageView.aspx?ClientId=4861&amp;barcode=09343726973</t>
  </si>
  <si>
    <t>https://www.expensesmart.com/ImageView.aspx?ClientId=4861&amp;barcode=09335691524</t>
  </si>
  <si>
    <t>https://www.expensesmart.com/ImageView.aspx?ClientId=4861&amp;barcode=09343726460</t>
  </si>
  <si>
    <t>https://www.expensesmart.com/ImageView.aspx?ClientId=4861&amp;barcode=09327204773</t>
  </si>
  <si>
    <t>https://www.expensesmart.com/ImageView.aspx?ClientId=4861&amp;barcode=09327204518</t>
  </si>
  <si>
    <t>https://www.expensesmart.com/ImageView.aspx?ClientId=4861&amp;barcode=09327204690</t>
  </si>
  <si>
    <t>https://www.expensesmart.com/ImageView.aspx?ClientId=4861&amp;barcode=09343726544</t>
  </si>
  <si>
    <t>https://www.expensesmart.com/ImageView.aspx?ClientId=4861&amp;barcode=09343726387</t>
  </si>
  <si>
    <t>https://www.expensesmart.com/ImageView.aspx?ClientId=4861&amp;barcode=09343727278</t>
  </si>
  <si>
    <t>https://www.expensesmart.com/ImageView.aspx?ClientId=4861&amp;barcode=09328750634</t>
  </si>
  <si>
    <t>https://www.expensesmart.com/ImageView.aspx?ClientId=4861&amp;barcode=09335691615</t>
  </si>
  <si>
    <t>https://www.expensesmart.com/ImageView.aspx?ClientId=4861&amp;barcode=09349658501</t>
  </si>
  <si>
    <t>https://www.expensesmart.com/ImageView.aspx?ClientId=4861&amp;barcode=09340124370</t>
  </si>
  <si>
    <t>https://www.expensesmart.com/ImageView.aspx?ClientId=4861&amp;barcode=09340124024</t>
  </si>
  <si>
    <t>https://www.expensesmart.com/ImageView.aspx?ClientId=4861&amp;barcode=09336865317</t>
  </si>
  <si>
    <t>https://www.expensesmart.com/ImageView.aspx?ClientId=4861&amp;barcode=09336865150</t>
  </si>
  <si>
    <t>https://www.expensesmart.com/ImageView.aspx?ClientId=4861&amp;barcode=09335691797</t>
  </si>
  <si>
    <t>https://www.expensesmart.com/ImageView.aspx?ClientId=4861&amp;barcode=09335691441</t>
  </si>
  <si>
    <t>https://www.expensesmart.com/ImageView.aspx?ClientId=4861&amp;barcode=09343726114</t>
  </si>
  <si>
    <t>https://www.expensesmart.com/ImageView.aspx?ClientId=4861&amp;barcode=09340124115</t>
  </si>
  <si>
    <t>https://www.expensesmart.com/ImageView.aspx?ClientId=4861&amp;barcode=09340123992</t>
  </si>
  <si>
    <t>https://www.expensesmart.com/ImageView.aspx?ClientId=4861&amp;barcode=09347114598</t>
  </si>
  <si>
    <t>https://www.expensesmart.com/ImageView.aspx?ClientId=4861&amp;barcode=09340124297</t>
  </si>
  <si>
    <t>https://www.expensesmart.com/ImageView.aspx?ClientId=4861&amp;barcode=09347114416</t>
  </si>
  <si>
    <t>https://www.expensesmart.com/ImageView.aspx?ClientId=4861&amp;barcode=09325381136</t>
  </si>
  <si>
    <t>https://www.expensesmart.com/ImageView.aspx?ClientId=4861&amp;barcode=09325381219</t>
  </si>
  <si>
    <t>https://www.expensesmart.com/ImageView.aspx?ClientId=4861&amp;barcode=09343726205</t>
  </si>
  <si>
    <t>https://www.expensesmart.com/ImageView.aspx?ClientId=4861&amp;barcode=09347114325</t>
  </si>
  <si>
    <t>https://www.expensesmart.com/ImageView.aspx?ClientId=4861&amp;barcode=57268648600</t>
  </si>
  <si>
    <t>https://www.expensesmart.com/ImageView.aspx?ClientId=4861&amp;barcode=57284890600</t>
  </si>
  <si>
    <t>https://www.expensesmart.com/ImageView.aspx?ClientId=4861&amp;barcode=57284890700</t>
  </si>
  <si>
    <t>https://www.expensesmart.com/ImageView.aspx?ClientId=4861&amp;barcode=57284889800</t>
  </si>
  <si>
    <t>https://www.expensesmart.com/ImageView.aspx?ClientId=4861&amp;barcode=57284891000</t>
  </si>
  <si>
    <t>https://www.expensesmart.com/ImageView.aspx?ClientId=4861&amp;barcode=57284889700</t>
  </si>
  <si>
    <t>https://www.expensesmart.com/ImageView.aspx?ClientId=4861&amp;barcode=09336865580</t>
  </si>
  <si>
    <t>https://www.expensesmart.com/ImageView.aspx?ClientId=4861&amp;barcode=57288013000</t>
  </si>
  <si>
    <t>https://www.expensesmart.com/ImageView.aspx?ClientId=4861&amp;barcode=57288037100</t>
  </si>
  <si>
    <t>https://www.expensesmart.com/ImageView.aspx?ClientId=4861&amp;barcode=57288018100</t>
  </si>
  <si>
    <t>https://www.expensesmart.com/ImageView.aspx?ClientId=4861&amp;barcode=57268649100</t>
  </si>
  <si>
    <t>https://www.expensesmart.com/ImageView.aspx?ClientId=4861&amp;barcode=57288014700</t>
  </si>
  <si>
    <t>https://www.expensesmart.com/ImageView.aspx?ClientId=4861&amp;barcode=57288016200</t>
  </si>
  <si>
    <t>https://www.expensesmart.com/ImageView.aspx?ClientId=4861&amp;barcode=57288025400</t>
  </si>
  <si>
    <t>https://www.expensesmart.com/ImageView.aspx?ClientId=4861&amp;barcode=57288024800</t>
  </si>
  <si>
    <t>https://www.expensesmart.com/ImageView.aspx?ClientId=4861&amp;barcode=57288047300</t>
  </si>
  <si>
    <t>https://www.expensesmart.com/ImageView.aspx?ClientId=4861&amp;barcode=09349659145</t>
  </si>
  <si>
    <t>https://www.expensesmart.com/ImageView.aspx?ClientId=4861&amp;barcode=09349659319</t>
  </si>
  <si>
    <t>https://www.expensesmart.com/ImageView.aspx?ClientId=4861&amp;barcode=09349658840</t>
  </si>
  <si>
    <t>https://www.expensesmart.com/ImageView.aspx?ClientId=4861&amp;barcode=09332226167</t>
  </si>
  <si>
    <t>https://www.expensesmart.com/ImageView.aspx?ClientId=4861&amp;barcode=09343726890</t>
  </si>
  <si>
    <t>https://www.expensesmart.com/ImageView.aspx?ClientId=4861&amp;barcode=09343726718</t>
  </si>
  <si>
    <t>https://www.expensesmart.com/ImageView.aspx?ClientId=4861&amp;barcode=09347113434</t>
  </si>
  <si>
    <t>https://www.expensesmart.com/ImageView.aspx?ClientId=4861&amp;barcode=09349657958</t>
  </si>
  <si>
    <t>https://www.expensesmart.com/ImageView.aspx?ClientId=4861&amp;barcode=09349658766</t>
  </si>
  <si>
    <t>https://www.expensesmart.com/ImageView.aspx?ClientId=4861&amp;barcode=09349658410</t>
  </si>
  <si>
    <t>https://www.expensesmart.com/ImageView.aspx?ClientId=4861&amp;barcode=09349659228</t>
  </si>
  <si>
    <t>https://www.expensesmart.com/ImageView.aspx?ClientId=4861&amp;barcode=09349659061</t>
  </si>
  <si>
    <t>2/8/2022 - 3/8/2022</t>
  </si>
  <si>
    <t>2/3/2022 - 3/2/2022</t>
  </si>
  <si>
    <t>Reading 125 gallons today</t>
  </si>
  <si>
    <t>Reading 92 gallons today</t>
  </si>
  <si>
    <t>1/21/2022 - 2/25/2022</t>
  </si>
  <si>
    <t>Reading 101 gallons today</t>
  </si>
  <si>
    <t>12/1/2022 - 3/1/2022</t>
  </si>
  <si>
    <t>12/9/2022 - 3/2/2022</t>
  </si>
  <si>
    <t>1/13/2022 - 2/12/2022</t>
  </si>
  <si>
    <t>1/13/2022 - 2/11/2022</t>
  </si>
  <si>
    <t>2/2/2022 - 3/3/2022</t>
  </si>
  <si>
    <t>1/28/2022 - 3/3/2022</t>
  </si>
  <si>
    <t>1/14/2022 - 2/14/2022</t>
  </si>
  <si>
    <t>1/26/2022 - 2/24/2022</t>
  </si>
  <si>
    <t>1/30/2022 - 2/24/2022</t>
  </si>
  <si>
    <t>1/28/2022 - 2/24/2022</t>
  </si>
  <si>
    <t>1/28/2022 - 2/28/2022</t>
  </si>
  <si>
    <t>1/24/2022 - 2/18/2022</t>
  </si>
  <si>
    <t>1/21/2022 - 2/18/2022</t>
  </si>
  <si>
    <t>2/2/2022 - 3/5/2022</t>
  </si>
  <si>
    <t>f</t>
  </si>
  <si>
    <t>2/2/2022 - 3/8/2022</t>
  </si>
  <si>
    <t>1/12/2022 - 2/15/2022</t>
  </si>
  <si>
    <t>1/12/2022 - 2/16/2022</t>
  </si>
  <si>
    <t>2/4/2022 - 3/5/2022</t>
  </si>
  <si>
    <t>2/11/2022 - 3/11/2022</t>
  </si>
  <si>
    <t>discovered two toilets constantly running in 2 units in April</t>
  </si>
  <si>
    <t>1/25/2022 - 2/22/2022</t>
  </si>
  <si>
    <t>1/15/2022 - 2/14/2022</t>
  </si>
  <si>
    <t>2/14/2022 - 3/14/2022</t>
  </si>
  <si>
    <t xml:space="preserve">boiler relief valve is dripping/light steady stream </t>
  </si>
  <si>
    <t>L&amp;L contacted to evaluate and repair</t>
  </si>
  <si>
    <t>2/10/2022 - 3/10/2022</t>
  </si>
  <si>
    <t>12/25/2021 - 1/25/2022</t>
  </si>
  <si>
    <t>2/4/2022 - 3/6/2022</t>
  </si>
  <si>
    <t>Reading 99 gallons today</t>
  </si>
  <si>
    <t>2/3/2022 - 3/1/2022</t>
  </si>
  <si>
    <t>1/11/2022 - 2/8/2022</t>
  </si>
  <si>
    <t>2/9/2022 - 3/8/2022</t>
  </si>
  <si>
    <t>2/12/2022 - 3/11/2022</t>
  </si>
  <si>
    <t>https://www.expensesmart.com/ImageView.aspx?ClientId=4861&amp;barcode=09318238178</t>
  </si>
  <si>
    <t>https://www.expensesmart.com/ImageView.aspx?ClientId=4861&amp;barcode=09318238335</t>
  </si>
  <si>
    <t>https://www.expensesmart.com/ImageView.aspx?ClientId=4861&amp;barcode=09315858358</t>
  </si>
  <si>
    <t>https://www.expensesmart.com/ImageView.aspx?ClientId=4861&amp;barcode=09315858432</t>
  </si>
  <si>
    <t>https://www.expensesmart.com/ImageView.aspx?ClientId=4861&amp;barcode=09313878218</t>
  </si>
  <si>
    <t>https://www.expensesmart.com/ImageView.aspx?ClientId=4861&amp;barcode=09313878127</t>
  </si>
  <si>
    <t>https://www.expensesmart.com/ImageView.aspx?ClientId=4861&amp;barcode=09313878044</t>
  </si>
  <si>
    <t>https://www.expensesmart.com/ImageView.aspx?ClientId=4861&amp;barcode=09313877913</t>
  </si>
  <si>
    <t>https://www.expensesmart.com/ImageView.aspx?ClientId=4861&amp;barcode=09307708090</t>
  </si>
  <si>
    <t>https://www.expensesmart.com/ImageView.aspx?ClientId=4861&amp;barcode=09313877822</t>
  </si>
  <si>
    <t>https://www.expensesmart.com/ImageView.aspx?ClientId=4861&amp;barcode=09313798523</t>
  </si>
  <si>
    <t>https://www.expensesmart.com/ImageView.aspx?ClientId=4861&amp;barcode=09313798614</t>
  </si>
  <si>
    <t>https://www.expensesmart.com/ImageView.aspx?ClientId=4861&amp;barcode=09313798796</t>
  </si>
  <si>
    <t>https://www.expensesmart.com/ImageView.aspx?ClientId=4861&amp;barcode=09313798879</t>
  </si>
  <si>
    <t>https://www.expensesmart.com/ImageView.aspx?ClientId=4861&amp;barcode=09313798952</t>
  </si>
  <si>
    <t>https://www.expensesmart.com/ImageView.aspx?ClientId=4861&amp;barcode=09313799091</t>
  </si>
  <si>
    <t>https://www.expensesmart.com/ImageView.aspx?ClientId=4861&amp;barcode=09313799174</t>
  </si>
  <si>
    <t>https://www.expensesmart.com/ImageView.aspx?ClientId=4861&amp;barcode=09313799257</t>
  </si>
  <si>
    <t>https://www.expensesmart.com/ImageView.aspx?ClientId=4861&amp;barcode=09313799331</t>
  </si>
  <si>
    <t>https://www.expensesmart.com/ImageView.aspx?ClientId=4861&amp;barcode=09313799414</t>
  </si>
  <si>
    <t>https://www.expensesmart.com/ImageView.aspx?ClientId=4861&amp;barcode=09313799505</t>
  </si>
  <si>
    <t>https://www.expensesmart.com/ImageView.aspx?ClientId=4861&amp;barcode=09313799687</t>
  </si>
  <si>
    <t>https://www.expensesmart.com/ImageView.aspx?ClientId=4861&amp;barcode=09313799760</t>
  </si>
  <si>
    <t>https://www.expensesmart.com/ImageView.aspx?ClientId=4861&amp;barcode=09313799844</t>
  </si>
  <si>
    <t>https://www.expensesmart.com/ImageView.aspx?ClientId=4861&amp;barcode=09313799927</t>
  </si>
  <si>
    <t>https://www.expensesmart.com/ImageView.aspx?ClientId=4861&amp;barcode=09299565326</t>
  </si>
  <si>
    <t>https://www.expensesmart.com/ImageView.aspx?ClientId=4861&amp;barcode=09299565243</t>
  </si>
  <si>
    <t>https://www.expensesmart.com/ImageView.aspx?ClientId=4861&amp;barcode=09299565169</t>
  </si>
  <si>
    <t>https://www.expensesmart.com/ImageView.aspx?ClientId=4861&amp;barcode=09313877582</t>
  </si>
  <si>
    <t>https://www.expensesmart.com/ImageView.aspx?ClientId=4861&amp;barcode=09313878473</t>
  </si>
  <si>
    <t>https://www.expensesmart.com/ImageView.aspx?ClientId=4861&amp;barcode=09313878390</t>
  </si>
  <si>
    <t>https://www.expensesmart.com/ImageView.aspx?ClientId=4861&amp;barcode=09296502637</t>
  </si>
  <si>
    <t>https://www.expensesmart.com/ImageView.aspx?ClientId=4861&amp;barcode=09307629544</t>
  </si>
  <si>
    <t>https://www.expensesmart.com/ImageView.aspx?ClientId=4861&amp;barcode=09318237618</t>
  </si>
  <si>
    <t>https://www.expensesmart.com/ImageView.aspx?ClientId=4861&amp;barcode=09312893812</t>
  </si>
  <si>
    <t>https://www.expensesmart.com/ImageView.aspx?ClientId=4861&amp;barcode=09312932313</t>
  </si>
  <si>
    <t>https://www.expensesmart.com/ImageView.aspx?ClientId=4861&amp;barcode=09312893739</t>
  </si>
  <si>
    <t>https://www.expensesmart.com/ImageView.aspx?ClientId=4861&amp;barcode=09312932578</t>
  </si>
  <si>
    <t>https://www.expensesmart.com/ImageView.aspx?ClientId=4861&amp;barcode=09307708330</t>
  </si>
  <si>
    <t>https://www.expensesmart.com/ImageView.aspx?ClientId=4861&amp;barcode=09307708256</t>
  </si>
  <si>
    <t>https://www.expensesmart.com/ImageView.aspx?ClientId=4861&amp;barcode=09312932222</t>
  </si>
  <si>
    <t>https://www.expensesmart.com/ImageView.aspx?ClientId=4861&amp;barcode=09312893903</t>
  </si>
  <si>
    <t>https://www.expensesmart.com/ImageView.aspx?ClientId=4861&amp;barcode=09312932495</t>
  </si>
  <si>
    <t>https://www.expensesmart.com/ImageView.aspx?ClientId=4861&amp;barcode=09315858192</t>
  </si>
  <si>
    <t>https://www.expensesmart.com/ImageView.aspx?ClientId=4861&amp;barcode=09312893655</t>
  </si>
  <si>
    <t>https://www.expensesmart.com/ImageView.aspx?ClientId=4861&amp;barcode=09315858010</t>
  </si>
  <si>
    <t>https://www.expensesmart.com/ImageView.aspx?ClientId=4861&amp;barcode=09294738845</t>
  </si>
  <si>
    <t>https://www.expensesmart.com/ImageView.aspx?ClientId=4861&amp;barcode=09299564949</t>
  </si>
  <si>
    <t>https://www.expensesmart.com/ImageView.aspx?ClientId=4861&amp;barcode=09313878556</t>
  </si>
  <si>
    <t>https://www.expensesmart.com/ImageView.aspx?ClientId=4861&amp;barcode=09294738761</t>
  </si>
  <si>
    <t>https://www.expensesmart.com/ImageView.aspx?ClientId=4861&amp;barcode=33470662645</t>
  </si>
  <si>
    <t>https://www.expensesmart.com/ImageView.aspx?ClientId=4861&amp;barcode=09315858275</t>
  </si>
  <si>
    <t>https://www.expensesmart.com/ImageView.aspx?ClientId=4861&amp;barcode=57236417100</t>
  </si>
  <si>
    <t>https://www.expensesmart.com/ImageView.aspx?ClientId=4861&amp;barcode=57241829000</t>
  </si>
  <si>
    <t>https://www.expensesmart.com/ImageView.aspx?ClientId=4861&amp;barcode=57241829500</t>
  </si>
  <si>
    <t>https://www.expensesmart.com/ImageView.aspx?ClientId=4861&amp;barcode=33456665828</t>
  </si>
  <si>
    <t>https://www.expensesmart.com/ImageView.aspx?ClientId=4861&amp;barcode=57213831300</t>
  </si>
  <si>
    <t>https://www.expensesmart.com/ImageView.aspx?ClientId=4861&amp;barcode=57241829900</t>
  </si>
  <si>
    <t>https://www.expensesmart.com/ImageView.aspx?ClientId=4861&amp;barcode=57241829700</t>
  </si>
  <si>
    <t>https://www.expensesmart.com/ImageView.aspx?ClientId=4861&amp;barcode=57241828800</t>
  </si>
  <si>
    <t>https://www.expensesmart.com/ImageView.aspx?ClientId=4861&amp;barcode=09307629387</t>
  </si>
  <si>
    <t>https://www.expensesmart.com/ImageView.aspx?ClientId=4861&amp;barcode=09292241321</t>
  </si>
  <si>
    <t>https://www.expensesmart.com/ImageView.aspx?ClientId=4861&amp;barcode=33470662561</t>
  </si>
  <si>
    <t>https://www.expensesmart.com/ImageView.aspx?ClientId=4861&amp;barcode=09292241248</t>
  </si>
  <si>
    <t>https://www.expensesmart.com/ImageView.aspx?ClientId=4861&amp;barcode=33470662215</t>
  </si>
  <si>
    <t>https://www.expensesmart.com/ImageView.aspx?ClientId=4861&amp;barcode=09292241164</t>
  </si>
  <si>
    <t>https://www.expensesmart.com/ImageView.aspx?ClientId=4861&amp;barcode=33470662306</t>
  </si>
  <si>
    <t>https://www.expensesmart.com/ImageView.aspx?ClientId=4861&amp;barcode=09292241081</t>
  </si>
  <si>
    <t>https://www.expensesmart.com/ImageView.aspx?ClientId=4861&amp;barcode=33470662488</t>
  </si>
  <si>
    <t>https://www.expensesmart.com/ImageView.aspx?ClientId=4861&amp;barcode=57246341100</t>
  </si>
  <si>
    <t>https://www.expensesmart.com/ImageView.aspx?ClientId=4861&amp;barcode=57246336900</t>
  </si>
  <si>
    <t>https://www.expensesmart.com/ImageView.aspx?ClientId=4861&amp;barcode=57244096700</t>
  </si>
  <si>
    <t>https://www.expensesmart.com/ImageView.aspx?ClientId=4861&amp;barcode=57236408300</t>
  </si>
  <si>
    <t>https://www.expensesmart.com/ImageView.aspx?ClientId=4861&amp;barcode=57246338800</t>
  </si>
  <si>
    <t>https://www.expensesmart.com/ImageView.aspx?ClientId=4861&amp;barcode=57246338300</t>
  </si>
  <si>
    <t>https://www.expensesmart.com/ImageView.aspx?ClientId=4861&amp;barcode=57246337700</t>
  </si>
  <si>
    <t>https://www.expensesmart.com/ImageView.aspx?ClientId=4861&amp;barcode=57246343800</t>
  </si>
  <si>
    <t>https://www.expensesmart.com/ImageView.aspx?ClientId=4861&amp;barcode=57246337100</t>
  </si>
  <si>
    <t>https://www.expensesmart.com/ImageView.aspx?ClientId=4861&amp;barcode=09318238095</t>
  </si>
  <si>
    <t>https://www.expensesmart.com/ImageView.aspx?ClientId=4861&amp;barcode=09318237790</t>
  </si>
  <si>
    <t>https://www.expensesmart.com/ImageView.aspx?ClientId=4861&amp;barcode=09318238418</t>
  </si>
  <si>
    <t>https://www.expensesmart.com/ImageView.aspx?ClientId=4861&amp;barcode=09304182695</t>
  </si>
  <si>
    <t>https://www.expensesmart.com/ImageView.aspx?ClientId=4861&amp;barcode=09313877749</t>
  </si>
  <si>
    <t>https://www.expensesmart.com/ImageView.aspx?ClientId=4861&amp;barcode=09313877665</t>
  </si>
  <si>
    <t>https://www.expensesmart.com/ImageView.aspx?ClientId=4861&amp;barcode=09296501910</t>
  </si>
  <si>
    <t>https://www.expensesmart.com/ImageView.aspx?ClientId=4861&amp;barcode=09313877152</t>
  </si>
  <si>
    <t>https://www.expensesmart.com/ImageView.aspx?ClientId=4861&amp;barcode=09296501829</t>
  </si>
  <si>
    <t>https://www.expensesmart.com/ImageView.aspx?ClientId=4861&amp;barcode=09318237360</t>
  </si>
  <si>
    <t>https://www.expensesmart.com/ImageView.aspx?ClientId=4861&amp;barcode=09320503072</t>
  </si>
  <si>
    <t>https://www.expensesmart.com/ImageView.aspx?ClientId=4861&amp;barcode=33468053906</t>
  </si>
  <si>
    <t>https://www.expensesmart.com/ImageView.aspx?ClientId=4861&amp;barcode=09318238251</t>
  </si>
  <si>
    <t>https://www.expensesmart.com/ImageView.aspx?ClientId=4861&amp;barcode=09318237527</t>
  </si>
  <si>
    <t>https://www.expensesmart.com/ImageView.aspx?ClientId=4861&amp;barcode=09318237956</t>
  </si>
  <si>
    <t>https://www.expensesmart.com/ImageView.aspx?ClientId=4861&amp;barcode=09318237873</t>
  </si>
  <si>
    <t>https://www.expensesmart.com/ImageView.aspx?ClientId=4861&amp;barcode=09318238509</t>
  </si>
  <si>
    <t>https://www.expensesmart.com/ImageView.aspx?ClientId=4861&amp;barcode=33457367937</t>
  </si>
  <si>
    <t>https://www.expensesmart.com/ImageView.aspx?ClientId=4861&amp;barcode=33471408121</t>
  </si>
  <si>
    <t>1/10/2022 - 2/8/2022</t>
  </si>
  <si>
    <t>1/5/2022 - 2/3/2022</t>
  </si>
  <si>
    <t>113 today</t>
  </si>
  <si>
    <t>132 today</t>
  </si>
  <si>
    <t>123 today</t>
  </si>
  <si>
    <t>12/21/2021 - 1/21/2022</t>
  </si>
  <si>
    <t>115 today</t>
  </si>
  <si>
    <t>12/13/2021 - 1/13/2022</t>
  </si>
  <si>
    <t>1/3/2022 - 2/2/2022</t>
  </si>
  <si>
    <t>12/16/2021 - 1/14/2022</t>
  </si>
  <si>
    <t>12/24/2021 - 1/26/2022</t>
  </si>
  <si>
    <t>12/27/2021 - 1/28/2022</t>
  </si>
  <si>
    <t>12/21/2021 - 1/24/2022</t>
  </si>
  <si>
    <t>1/5/2022 - 2/2/2022</t>
  </si>
  <si>
    <t>12/10/2021 - 1/12/2022</t>
  </si>
  <si>
    <t>12/9/2021 - 1/12/2022</t>
  </si>
  <si>
    <t>1/5/2022 - 2/4/2022</t>
  </si>
  <si>
    <t>12/24/2021 - 1/25/2022</t>
  </si>
  <si>
    <t>12/14/2021 - 1/15/2022</t>
  </si>
  <si>
    <t>1/12/2022 - 2/10/2022</t>
  </si>
  <si>
    <t>11/26/2021 - 12/25/2021</t>
  </si>
  <si>
    <t>Completed insp 2/23</t>
  </si>
  <si>
    <t>12/9/2021 - 1/10/2022</t>
  </si>
  <si>
    <t>L building meter broken. PA American Water scheduled to replace meter on 3/9/22. I will follow up today on status and then we can complete water meter reads again for L building side. Toilet running in N309 may be the reason for the spike. Toilet has been repaired.</t>
  </si>
  <si>
    <t>C building boiler room leak. Major repair, has been repaired.</t>
  </si>
  <si>
    <t>1/14/2022 - 2/11/2022</t>
  </si>
  <si>
    <t>https://www.expensesmart.com/ImageView.aspx?ClientId=4861&amp;barcode=09289985096</t>
  </si>
  <si>
    <t>https://www.expensesmart.com/ImageView.aspx?ClientId=4861&amp;barcode=09289985419</t>
  </si>
  <si>
    <t>https://www.expensesmart.com/ImageView.aspx?ClientId=4861&amp;barcode=09285581261</t>
  </si>
  <si>
    <t>https://www.expensesmart.com/ImageView.aspx?ClientId=4861&amp;barcode=09285581006</t>
  </si>
  <si>
    <t>https://www.expensesmart.com/ImageView.aspx?ClientId=4861&amp;barcode=09282012872</t>
  </si>
  <si>
    <t>https://www.expensesmart.com/ImageView.aspx?ClientId=4861&amp;barcode=09282012799</t>
  </si>
  <si>
    <t>https://www.expensesmart.com/ImageView.aspx?ClientId=4861&amp;barcode=09282012617</t>
  </si>
  <si>
    <t>https://www.expensesmart.com/ImageView.aspx?ClientId=4861&amp;barcode=09282012526</t>
  </si>
  <si>
    <t>https://www.expensesmart.com/ImageView.aspx?ClientId=4861&amp;barcode=09274217216</t>
  </si>
  <si>
    <t>https://www.expensesmart.com/ImageView.aspx?ClientId=4861&amp;barcode=09282012443</t>
  </si>
  <si>
    <t>https://www.expensesmart.com/ImageView.aspx?ClientId=4861&amp;barcode=09266627752</t>
  </si>
  <si>
    <t>https://www.expensesmart.com/ImageView.aspx?ClientId=4861&amp;barcode=09266380337</t>
  </si>
  <si>
    <t>https://www.expensesmart.com/ImageView.aspx?ClientId=4861&amp;barcode=09266380253</t>
  </si>
  <si>
    <t>https://www.expensesmart.com/ImageView.aspx?ClientId=4861&amp;barcode=09282012104</t>
  </si>
  <si>
    <t>https://www.expensesmart.com/ImageView.aspx?ClientId=4861&amp;barcode=09282013094</t>
  </si>
  <si>
    <t>https://www.expensesmart.com/ImageView.aspx?ClientId=4861&amp;barcode=09282012955</t>
  </si>
  <si>
    <t>https://www.expensesmart.com/ImageView.aspx?ClientId=4861&amp;barcode=09268129120</t>
  </si>
  <si>
    <t>https://www.expensesmart.com/ImageView.aspx?ClientId=4861&amp;barcode=09274217638</t>
  </si>
  <si>
    <t>https://www.expensesmart.com/ImageView.aspx?ClientId=4861&amp;barcode=09290031955</t>
  </si>
  <si>
    <t>https://www.expensesmart.com/ImageView.aspx?ClientId=4861&amp;barcode=09275779503</t>
  </si>
  <si>
    <t>https://www.expensesmart.com/ImageView.aspx?ClientId=4861&amp;barcode=09275779255</t>
  </si>
  <si>
    <t>https://www.expensesmart.com/ImageView.aspx?ClientId=4861&amp;barcode=09275779339</t>
  </si>
  <si>
    <t>https://www.expensesmart.com/ImageView.aspx?ClientId=4861&amp;barcode=09275779842</t>
  </si>
  <si>
    <t>https://www.expensesmart.com/ImageView.aspx?ClientId=4861&amp;barcode=09274217554</t>
  </si>
  <si>
    <t>https://www.expensesmart.com/ImageView.aspx?ClientId=4861&amp;barcode=09274217711</t>
  </si>
  <si>
    <t>https://www.expensesmart.com/ImageView.aspx?ClientId=4861&amp;barcode=09280159980</t>
  </si>
  <si>
    <t>https://www.expensesmart.com/ImageView.aspx?ClientId=4861&amp;barcode=09275779768</t>
  </si>
  <si>
    <t>https://www.expensesmart.com/ImageView.aspx?ClientId=4861&amp;barcode=09275779685</t>
  </si>
  <si>
    <t>https://www.expensesmart.com/ImageView.aspx?ClientId=4861&amp;barcode=09284851707</t>
  </si>
  <si>
    <t>https://www.expensesmart.com/ImageView.aspx?ClientId=4861&amp;barcode=09275779412</t>
  </si>
  <si>
    <t>https://www.expensesmart.com/ImageView.aspx?ClientId=4861&amp;barcode=09284851616</t>
  </si>
  <si>
    <t>https://www.expensesmart.com/ImageView.aspx?ClientId=4861&amp;barcode=09266627414</t>
  </si>
  <si>
    <t>https://www.expensesmart.com/ImageView.aspx?ClientId=4861&amp;barcode=09266627596</t>
  </si>
  <si>
    <t>https://www.expensesmart.com/ImageView.aspx?ClientId=4861&amp;barcode=09282013177</t>
  </si>
  <si>
    <t>https://www.expensesmart.com/ImageView.aspx?ClientId=4861&amp;barcode=09285580966</t>
  </si>
  <si>
    <t>https://www.expensesmart.com/ImageView.aspx?ClientId=4861&amp;barcode=57197867800</t>
  </si>
  <si>
    <t>https://www.expensesmart.com/ImageView.aspx?ClientId=4861&amp;barcode=57202788200</t>
  </si>
  <si>
    <t>https://www.expensesmart.com/ImageView.aspx?ClientId=4861&amp;barcode=57202782600</t>
  </si>
  <si>
    <t>https://www.expensesmart.com/ImageView.aspx?ClientId=4861&amp;barcode=57172387900</t>
  </si>
  <si>
    <t>https://www.expensesmart.com/ImageView.aspx?ClientId=4861&amp;barcode=85099515281</t>
  </si>
  <si>
    <t>https://www.expensesmart.com/ImageView.aspx?ClientId=4861&amp;barcode=57202788600</t>
  </si>
  <si>
    <t>https://www.expensesmart.com/ImageView.aspx?ClientId=4861&amp;barcode=57202787200</t>
  </si>
  <si>
    <t>https://www.expensesmart.com/ImageView.aspx?ClientId=4861&amp;barcode=09274217398</t>
  </si>
  <si>
    <t>https://www.expensesmart.com/ImageView.aspx?ClientId=4861&amp;barcode=09264254047</t>
  </si>
  <si>
    <t>https://www.expensesmart.com/ImageView.aspx?ClientId=4861&amp;barcode=09264253916</t>
  </si>
  <si>
    <t>https://www.expensesmart.com/ImageView.aspx?ClientId=4861&amp;barcode=09264253825</t>
  </si>
  <si>
    <t>https://www.expensesmart.com/ImageView.aspx?ClientId=4861&amp;barcode=09264253742</t>
  </si>
  <si>
    <t>https://www.expensesmart.com/ImageView.aspx?ClientId=4861&amp;barcode=57208599100</t>
  </si>
  <si>
    <t>https://www.expensesmart.com/ImageView.aspx?ClientId=4861&amp;barcode=57208608200</t>
  </si>
  <si>
    <t>https://www.expensesmart.com/ImageView.aspx?ClientId=4861&amp;barcode=33439770414</t>
  </si>
  <si>
    <t>https://www.expensesmart.com/ImageView.aspx?ClientId=4861&amp;barcode=57208605100</t>
  </si>
  <si>
    <t>https://www.expensesmart.com/ImageView.aspx?ClientId=4861&amp;barcode=57197867600</t>
  </si>
  <si>
    <t>https://www.expensesmart.com/ImageView.aspx?ClientId=4861&amp;barcode=57208602500</t>
  </si>
  <si>
    <t>https://www.expensesmart.com/ImageView.aspx?ClientId=4861&amp;barcode=57208597800</t>
  </si>
  <si>
    <t>https://www.expensesmart.com/ImageView.aspx?ClientId=4861&amp;barcode=57208598500</t>
  </si>
  <si>
    <t>https://www.expensesmart.com/ImageView.aspx?ClientId=4861&amp;barcode=57208606600</t>
  </si>
  <si>
    <t>https://www.expensesmart.com/ImageView.aspx?ClientId=4861&amp;barcode=57208599800</t>
  </si>
  <si>
    <t>https://www.expensesmart.com/ImageView.aspx?ClientId=4861&amp;barcode=09289985252</t>
  </si>
  <si>
    <t>https://www.expensesmart.com/ImageView.aspx?ClientId=4861&amp;barcode=09290032250</t>
  </si>
  <si>
    <t>https://www.expensesmart.com/ImageView.aspx?ClientId=4861&amp;barcode=09290032417</t>
  </si>
  <si>
    <t>https://www.expensesmart.com/ImageView.aspx?ClientId=4861&amp;barcode=09268129393</t>
  </si>
  <si>
    <t>https://www.expensesmart.com/ImageView.aspx?ClientId=4861&amp;barcode=09282012369</t>
  </si>
  <si>
    <t>https://www.expensesmart.com/ImageView.aspx?ClientId=4861&amp;barcode=09282012286</t>
  </si>
  <si>
    <t>https://www.expensesmart.com/ImageView.aspx?ClientId=4861&amp;barcode=09266379917</t>
  </si>
  <si>
    <t>https://www.expensesmart.com/ImageView.aspx?ClientId=4861&amp;barcode=09266626945</t>
  </si>
  <si>
    <t>https://www.expensesmart.com/ImageView.aspx?ClientId=4861&amp;barcode=09289984107</t>
  </si>
  <si>
    <t>https://www.expensesmart.com/ImageView.aspx?ClientId=4861&amp;barcode=09290032094</t>
  </si>
  <si>
    <t>https://www.expensesmart.com/ImageView.aspx?ClientId=4861&amp;barcode=09290032177</t>
  </si>
  <si>
    <t>https://www.expensesmart.com/ImageView.aspx?ClientId=4861&amp;barcode=09290032334</t>
  </si>
  <si>
    <t>https://www.expensesmart.com/ImageView.aspx?ClientId=4861&amp;barcode=09289985179</t>
  </si>
  <si>
    <t>https://www.expensesmart.com/ImageView.aspx?ClientId=4861&amp;barcode=09289985336</t>
  </si>
  <si>
    <t>https://www.expensesmart.com/ImageView.aspx?ClientId=4861&amp;barcode=33441495257</t>
  </si>
  <si>
    <t>12/08/2021 - 1/10/2022</t>
  </si>
  <si>
    <t>11/29/2021 - 1/5/2022</t>
  </si>
  <si>
    <t>Todays reading is 101</t>
  </si>
  <si>
    <t>11/30/2021 - 1/5/2022</t>
  </si>
  <si>
    <t>Will be doing an inspection. Waiting on techs.</t>
  </si>
  <si>
    <t>11/26/2021 - 12/21/2021</t>
  </si>
  <si>
    <t>9/1/2021 - 12/1/2021</t>
  </si>
  <si>
    <t>11/14/2021 - 12/13/2021</t>
  </si>
  <si>
    <t>11/30/2021 - 1/3/2022</t>
  </si>
  <si>
    <t>12/01/2021 - 1/3/2022</t>
  </si>
  <si>
    <t>11/15/2021 - 12/16/2021</t>
  </si>
  <si>
    <t>11/22/2021 - 12/24/2021</t>
  </si>
  <si>
    <t>11/24/2021 - 12/27/2021</t>
  </si>
  <si>
    <t>11/29/2021 - 12/27/2021</t>
  </si>
  <si>
    <t>11/22/2021 - 12/21/2021</t>
  </si>
  <si>
    <t>11/19/2021 - 12/21/2021</t>
  </si>
  <si>
    <t>12/2/2021 - 1/5/2022</t>
  </si>
  <si>
    <t>11/10/2021 - 12/10/2021</t>
  </si>
  <si>
    <t>11/9/2021 - 12/9/2021</t>
  </si>
  <si>
    <t>12/3/2021 - 1/5/2022</t>
  </si>
  <si>
    <t>11/15/2021 - 12/14/2021</t>
  </si>
  <si>
    <t>10/24/2021 - 11/26/2021</t>
  </si>
  <si>
    <t>12/6/2021 - 1/5/2022</t>
  </si>
  <si>
    <t>Unable to get meter due to it being underground and frozen. will do an inspection</t>
  </si>
  <si>
    <t>11/09/2021 - 12/8/2021</t>
  </si>
  <si>
    <t>12/14/2021 - 1/13/2022</t>
  </si>
  <si>
    <t>https://www.expensesmart.com/ImageView.aspx?ClientId=4861&amp;barcode=33441494367</t>
  </si>
  <si>
    <t>https://www.expensesmart.com/ImageView.aspx?ClientId=4861&amp;barcode=33441495174</t>
  </si>
  <si>
    <t>https://www.expensesmart.com/ImageView.aspx?ClientId=4861&amp;barcode=09256280265</t>
  </si>
  <si>
    <t>https://www.expensesmart.com/ImageView.aspx?ClientId=4861&amp;barcode=09256280182</t>
  </si>
  <si>
    <t>https://www.expensesmart.com/ImageView.aspx?ClientId=4861&amp;barcode=09251991098</t>
  </si>
  <si>
    <t>https://www.expensesmart.com/ImageView.aspx?ClientId=4861&amp;barcode=09251990959</t>
  </si>
  <si>
    <t>https://www.expensesmart.com/ImageView.aspx?ClientId=4861&amp;barcode=09251991841</t>
  </si>
  <si>
    <t>https://www.expensesmart.com/ImageView.aspx?ClientId=4861&amp;barcode=09251991924</t>
  </si>
  <si>
    <t>https://www.expensesmart.com/ImageView.aspx?ClientId=4861&amp;barcode=09244709417</t>
  </si>
  <si>
    <t>https://www.expensesmart.com/ImageView.aspx?ClientId=4861&amp;barcode=09251991767</t>
  </si>
  <si>
    <t>https://www.expensesmart.com/ImageView.aspx?ClientId=4861&amp;barcode=09232917766</t>
  </si>
  <si>
    <t>https://www.expensesmart.com/ImageView.aspx?ClientId=4861&amp;barcode=09232917683</t>
  </si>
  <si>
    <t>https://www.expensesmart.com/ImageView.aspx?ClientId=4861&amp;barcode=09232917410</t>
  </si>
  <si>
    <t>https://www.expensesmart.com/ImageView.aspx?ClientId=4861&amp;barcode=09251991411</t>
  </si>
  <si>
    <t>https://www.expensesmart.com/ImageView.aspx?ClientId=4861&amp;barcode=09251991171</t>
  </si>
  <si>
    <t>https://www.expensesmart.com/ImageView.aspx?ClientId=4861&amp;barcode=09251991254</t>
  </si>
  <si>
    <t>https://www.expensesmart.com/ImageView.aspx?ClientId=4861&amp;barcode=09237007142</t>
  </si>
  <si>
    <t>https://www.expensesmart.com/ImageView.aspx?ClientId=4861&amp;barcode=09244709680</t>
  </si>
  <si>
    <t>https://www.expensesmart.com/ImageView.aspx?ClientId=4861&amp;barcode=33441494524</t>
  </si>
  <si>
    <t>https://www.expensesmart.com/ImageView.aspx?ClientId=4861&amp;barcode=09247032379</t>
  </si>
  <si>
    <t>https://www.expensesmart.com/ImageView.aspx?ClientId=4861&amp;barcode=09247032023</t>
  </si>
  <si>
    <t>https://www.expensesmart.com/ImageView.aspx?ClientId=4861&amp;barcode=09247031561</t>
  </si>
  <si>
    <t>https://www.expensesmart.com/ImageView.aspx?ClientId=4861&amp;barcode=09247031728</t>
  </si>
  <si>
    <t>https://www.expensesmart.com/ImageView.aspx?ClientId=4861&amp;barcode=09244709763</t>
  </si>
  <si>
    <t>https://www.expensesmart.com/ImageView.aspx?ClientId=4861&amp;barcode=09244709847</t>
  </si>
  <si>
    <t>https://www.expensesmart.com/ImageView.aspx?ClientId=4861&amp;barcode=09247032452</t>
  </si>
  <si>
    <t>https://www.expensesmart.com/ImageView.aspx?ClientId=4861&amp;barcode=09247032114</t>
  </si>
  <si>
    <t>https://www.expensesmart.com/ImageView.aspx?ClientId=4861&amp;barcode=09247032296</t>
  </si>
  <si>
    <t>https://www.expensesmart.com/ImageView.aspx?ClientId=4861&amp;barcode=09253012562</t>
  </si>
  <si>
    <t>https://www.expensesmart.com/ImageView.aspx?ClientId=4861&amp;barcode=09247031991</t>
  </si>
  <si>
    <t>https://www.expensesmart.com/ImageView.aspx?ClientId=4861&amp;barcode=09253012489</t>
  </si>
  <si>
    <t>https://www.expensesmart.com/ImageView.aspx?ClientId=4861&amp;barcode=09231073470</t>
  </si>
  <si>
    <t>https://www.expensesmart.com/ImageView.aspx?ClientId=4861&amp;barcode=09230896590</t>
  </si>
  <si>
    <t>https://www.expensesmart.com/ImageView.aspx?ClientId=4861&amp;barcode=09251991338</t>
  </si>
  <si>
    <t>https://www.expensesmart.com/ImageView.aspx?ClientId=4861&amp;barcode=09260027751</t>
  </si>
  <si>
    <t>https://www.expensesmart.com/ImageView.aspx?ClientId=4861&amp;barcode=09256280349</t>
  </si>
  <si>
    <t>https://www.expensesmart.com/ImageView.aspx?ClientId=4861&amp;barcode=57152206700</t>
  </si>
  <si>
    <t>https://www.expensesmart.com/ImageView.aspx?ClientId=4861&amp;barcode=57172381500</t>
  </si>
  <si>
    <t>https://www.expensesmart.com/ImageView.aspx?ClientId=4861&amp;barcode=57172372100</t>
  </si>
  <si>
    <t>https://www.expensesmart.com/ImageView.aspx?ClientId=4861&amp;barcode=57172368300</t>
  </si>
  <si>
    <t>https://www.expensesmart.com/ImageView.aspx?ClientId=4861&amp;barcode=09244709508</t>
  </si>
  <si>
    <t>https://www.expensesmart.com/ImageView.aspx?ClientId=4861&amp;barcode=09230896418</t>
  </si>
  <si>
    <t>https://www.expensesmart.com/ImageView.aspx?ClientId=4861&amp;barcode=09231073215</t>
  </si>
  <si>
    <t>https://www.expensesmart.com/ImageView.aspx?ClientId=4861&amp;barcode=09230896327</t>
  </si>
  <si>
    <t>https://www.expensesmart.com/ImageView.aspx?ClientId=4861&amp;barcode=57136749800</t>
  </si>
  <si>
    <t>https://www.expensesmart.com/ImageView.aspx?ClientId=4861&amp;barcode=57172392900</t>
  </si>
  <si>
    <t>https://www.expensesmart.com/ImageView.aspx?ClientId=4861&amp;barcode=57136755800</t>
  </si>
  <si>
    <t>https://www.expensesmart.com/ImageView.aspx?ClientId=4861&amp;barcode=57172382700</t>
  </si>
  <si>
    <t>https://www.expensesmart.com/ImageView.aspx?ClientId=4861&amp;barcode=85098361505</t>
  </si>
  <si>
    <t>https://www.expensesmart.com/ImageView.aspx?ClientId=4861&amp;barcode=57152210400</t>
  </si>
  <si>
    <t>https://www.expensesmart.com/ImageView.aspx?ClientId=4861&amp;barcode=57136749900</t>
  </si>
  <si>
    <t>https://www.expensesmart.com/ImageView.aspx?ClientId=4861&amp;barcode=57172362500</t>
  </si>
  <si>
    <t>https://www.expensesmart.com/ImageView.aspx?ClientId=4861&amp;barcode=57136753200</t>
  </si>
  <si>
    <t>https://www.expensesmart.com/ImageView.aspx?ClientId=4861&amp;barcode=57172395700</t>
  </si>
  <si>
    <t>https://www.expensesmart.com/ImageView.aspx?ClientId=4861&amp;barcode=57136748900</t>
  </si>
  <si>
    <t>https://www.expensesmart.com/ImageView.aspx?ClientId=4861&amp;barcode=57172396700</t>
  </si>
  <si>
    <t>https://www.expensesmart.com/ImageView.aspx?ClientId=4861&amp;barcode=57136742500</t>
  </si>
  <si>
    <t>https://www.expensesmart.com/ImageView.aspx?ClientId=4861&amp;barcode=57172369900</t>
  </si>
  <si>
    <t>https://www.expensesmart.com/ImageView.aspx?ClientId=4861&amp;barcode=57136749200</t>
  </si>
  <si>
    <t>https://www.expensesmart.com/ImageView.aspx?ClientId=4861&amp;barcode=57172359100</t>
  </si>
  <si>
    <t>https://www.expensesmart.com/ImageView.aspx?ClientId=4861&amp;barcode=33441494284</t>
  </si>
  <si>
    <t>https://www.expensesmart.com/ImageView.aspx?ClientId=4861&amp;barcode=33441494870</t>
  </si>
  <si>
    <t>https://www.expensesmart.com/ImageView.aspx?ClientId=4861&amp;barcode=33441494615</t>
  </si>
  <si>
    <t>https://www.expensesmart.com/ImageView.aspx?ClientId=4861&amp;barcode=09239323810</t>
  </si>
  <si>
    <t>https://www.expensesmart.com/ImageView.aspx?ClientId=4861&amp;barcode=09251991684</t>
  </si>
  <si>
    <t>https://www.expensesmart.com/ImageView.aspx?ClientId=4861&amp;barcode=09251991502</t>
  </si>
  <si>
    <t>https://www.expensesmart.com/ImageView.aspx?ClientId=4861&amp;barcode=09256422917</t>
  </si>
  <si>
    <t>https://www.expensesmart.com/ImageView.aspx?ClientId=4861&amp;barcode=33441494441</t>
  </si>
  <si>
    <t>https://www.expensesmart.com/ImageView.aspx?ClientId=4861&amp;barcode=33441494102</t>
  </si>
  <si>
    <t>https://www.expensesmart.com/ImageView.aspx?ClientId=4861&amp;barcode=33441495091</t>
  </si>
  <si>
    <t>https://www.expensesmart.com/ImageView.aspx?ClientId=4861&amp;barcode=33441494953</t>
  </si>
  <si>
    <t>https://www.expensesmart.com/ImageView.aspx?ClientId=4861&amp;barcode=33441494797</t>
  </si>
  <si>
    <t>https://www.expensesmart.com/ImageView.aspx?ClientId=4861&amp;barcode=09227806842</t>
  </si>
  <si>
    <t>https://www.expensesmart.com/ImageView.aspx?ClientId=4861&amp;barcode=09227806503</t>
  </si>
  <si>
    <t>https://www.expensesmart.com/ImageView.aspx?ClientId=4861&amp;barcode=09218403815</t>
  </si>
  <si>
    <t>https://www.expensesmart.com/ImageView.aspx?ClientId=4861&amp;barcode=09218403732</t>
  </si>
  <si>
    <t>https://www.expensesmart.com/ImageView.aspx?ClientId=4861&amp;barcode=09218403575</t>
  </si>
  <si>
    <t>https://www.expensesmart.com/ImageView.aspx?ClientId=4861&amp;barcode=09218403492</t>
  </si>
  <si>
    <t>https://www.expensesmart.com/ImageView.aspx?ClientId=4861&amp;barcode=09215057796</t>
  </si>
  <si>
    <t>https://www.expensesmart.com/ImageView.aspx?ClientId=4861&amp;barcode=09218403146</t>
  </si>
  <si>
    <t>https://www.expensesmart.com/ImageView.aspx?ClientId=4861&amp;barcode=09224759895</t>
  </si>
  <si>
    <t>https://www.expensesmart.com/ImageView.aspx?ClientId=4861&amp;barcode=09224759978</t>
  </si>
  <si>
    <t>https://www.expensesmart.com/ImageView.aspx?ClientId=4861&amp;barcode=09224760042</t>
  </si>
  <si>
    <t>https://www.expensesmart.com/ImageView.aspx?ClientId=4861&amp;barcode=09224760125</t>
  </si>
  <si>
    <t>https://www.expensesmart.com/ImageView.aspx?ClientId=4861&amp;barcode=09224760216</t>
  </si>
  <si>
    <t>https://www.expensesmart.com/ImageView.aspx?ClientId=4861&amp;barcode=09224760398</t>
  </si>
  <si>
    <t>https://www.expensesmart.com/ImageView.aspx?ClientId=4861&amp;barcode=09224760471</t>
  </si>
  <si>
    <t>https://www.expensesmart.com/ImageView.aspx?ClientId=4861&amp;barcode=09224760554</t>
  </si>
  <si>
    <t>https://www.expensesmart.com/ImageView.aspx?ClientId=4861&amp;barcode=09224760638</t>
  </si>
  <si>
    <t>https://www.expensesmart.com/ImageView.aspx?ClientId=4861&amp;barcode=09224760711</t>
  </si>
  <si>
    <t>https://www.expensesmart.com/ImageView.aspx?ClientId=4861&amp;barcode=09224761289</t>
  </si>
  <si>
    <t>https://www.expensesmart.com/ImageView.aspx?ClientId=4861&amp;barcode=09224760802</t>
  </si>
  <si>
    <t>https://www.expensesmart.com/ImageView.aspx?ClientId=4861&amp;barcode=09224761107</t>
  </si>
  <si>
    <t>https://www.expensesmart.com/ImageView.aspx?ClientId=4861&amp;barcode=09224760984</t>
  </si>
  <si>
    <t>https://www.expensesmart.com/ImageView.aspx?ClientId=4861&amp;barcode=09224761016</t>
  </si>
  <si>
    <t>https://www.expensesmart.com/ImageView.aspx?ClientId=4861&amp;barcode=09203887527</t>
  </si>
  <si>
    <t>https://www.expensesmart.com/ImageView.aspx?ClientId=4861&amp;barcode=09203887790</t>
  </si>
  <si>
    <t>https://www.expensesmart.com/ImageView.aspx?ClientId=4861&amp;barcode=09203887873</t>
  </si>
  <si>
    <t>https://www.expensesmart.com/ImageView.aspx?ClientId=4861&amp;barcode=09218403062</t>
  </si>
  <si>
    <t>https://www.expensesmart.com/ImageView.aspx?ClientId=4861&amp;barcode=09218403906</t>
  </si>
  <si>
    <t>https://www.expensesmart.com/ImageView.aspx?ClientId=4861&amp;barcode=09218403658</t>
  </si>
  <si>
    <t>https://www.expensesmart.com/ImageView.aspx?ClientId=4861&amp;barcode=09207838724</t>
  </si>
  <si>
    <t>https://www.expensesmart.com/ImageView.aspx?ClientId=4861&amp;barcode=09215057523</t>
  </si>
  <si>
    <t>https://www.expensesmart.com/ImageView.aspx?ClientId=4861&amp;barcode=09217033845</t>
  </si>
  <si>
    <t>https://www.expensesmart.com/ImageView.aspx?ClientId=4861&amp;barcode=09217033761</t>
  </si>
  <si>
    <t>https://www.expensesmart.com/ImageView.aspx?ClientId=4861&amp;barcode=09217033506</t>
  </si>
  <si>
    <t>https://www.expensesmart.com/ImageView.aspx?ClientId=4861&amp;barcode=09217034140</t>
  </si>
  <si>
    <t>https://www.expensesmart.com/ImageView.aspx?ClientId=4861&amp;barcode=09215058174</t>
  </si>
  <si>
    <t>https://www.expensesmart.com/ImageView.aspx?ClientId=4861&amp;barcode=09215057952</t>
  </si>
  <si>
    <t>https://www.expensesmart.com/ImageView.aspx?ClientId=4861&amp;barcode=09217034223</t>
  </si>
  <si>
    <t>https://www.expensesmart.com/ImageView.aspx?ClientId=4861&amp;barcode=09217034066</t>
  </si>
  <si>
    <t>https://www.expensesmart.com/ImageView.aspx?ClientId=4861&amp;barcode=09217033928</t>
  </si>
  <si>
    <t>https://www.expensesmart.com/ImageView.aspx?ClientId=4861&amp;barcode=09218404383</t>
  </si>
  <si>
    <t>https://www.expensesmart.com/ImageView.aspx?ClientId=4861&amp;barcode=09217033688</t>
  </si>
  <si>
    <t>https://www.expensesmart.com/ImageView.aspx?ClientId=4861&amp;barcode=09218404110</t>
  </si>
  <si>
    <t>https://www.expensesmart.com/ImageView.aspx?ClientId=4861&amp;barcode=09203887360</t>
  </si>
  <si>
    <t>https://www.expensesmart.com/ImageView.aspx?ClientId=4861&amp;barcode=09203887444</t>
  </si>
  <si>
    <t>https://www.expensesmart.com/ImageView.aspx?ClientId=4861&amp;barcode=09218404037</t>
  </si>
  <si>
    <t>https://www.expensesmart.com/ImageView.aspx?ClientId=4861&amp;barcode=09227806339</t>
  </si>
  <si>
    <t>https://www.expensesmart.com/ImageView.aspx?ClientId=4861&amp;barcode=09227806412</t>
  </si>
  <si>
    <t>https://www.expensesmart.com/ImageView.aspx?ClientId=4861&amp;barcode=57112625200</t>
  </si>
  <si>
    <t>https://www.expensesmart.com/ImageView.aspx?ClientId=4861&amp;barcode=57112625300</t>
  </si>
  <si>
    <t>https://www.expensesmart.com/ImageView.aspx?ClientId=4861&amp;barcode=57112625000</t>
  </si>
  <si>
    <t>https://www.expensesmart.com/ImageView.aspx?ClientId=4861&amp;barcode=57112625100</t>
  </si>
  <si>
    <t>https://www.expensesmart.com/ImageView.aspx?ClientId=4861&amp;barcode=57112625500</t>
  </si>
  <si>
    <t>https://www.expensesmart.com/ImageView.aspx?ClientId=4861&amp;barcode=57112625600</t>
  </si>
  <si>
    <t>https://www.expensesmart.com/ImageView.aspx?ClientId=4861&amp;barcode=09215058091</t>
  </si>
  <si>
    <t>https://www.expensesmart.com/ImageView.aspx?ClientId=4861&amp;barcode=09227806768</t>
  </si>
  <si>
    <t>https://www.expensesmart.com/ImageView.aspx?ClientId=4861&amp;barcode=57102808200</t>
  </si>
  <si>
    <t>https://www.expensesmart.com/ImageView.aspx?ClientId=4861&amp;barcode=57102808300</t>
  </si>
  <si>
    <t>https://www.expensesmart.com/ImageView.aspx?ClientId=4861&amp;barcode=57102808000</t>
  </si>
  <si>
    <t>https://www.expensesmart.com/ImageView.aspx?ClientId=4861&amp;barcode=57112625400</t>
  </si>
  <si>
    <t>https://www.expensesmart.com/ImageView.aspx?ClientId=4861&amp;barcode=57102808100</t>
  </si>
  <si>
    <t>https://www.expensesmart.com/ImageView.aspx?ClientId=4861&amp;barcode=57102808600</t>
  </si>
  <si>
    <t>https://www.expensesmart.com/ImageView.aspx?ClientId=4861&amp;barcode=57102808700</t>
  </si>
  <si>
    <t>https://www.expensesmart.com/ImageView.aspx?ClientId=4861&amp;barcode=57102808400</t>
  </si>
  <si>
    <t>https://www.expensesmart.com/ImageView.aspx?ClientId=4861&amp;barcode=57102808500</t>
  </si>
  <si>
    <t>OLNEY PLAZA</t>
  </si>
  <si>
    <t>https://www.expensesmart.com/ImageView.aspx?ClientId=4861&amp;barcode=09218404201</t>
  </si>
  <si>
    <t>https://www.expensesmart.com/ImageView.aspx?ClientId=4861&amp;barcode=09207374399</t>
  </si>
  <si>
    <t>https://www.expensesmart.com/ImageView.aspx?ClientId=4861&amp;barcode=09218403310</t>
  </si>
  <si>
    <t>https://www.expensesmart.com/ImageView.aspx?ClientId=4861&amp;barcode=09218403229</t>
  </si>
  <si>
    <t>https://www.expensesmart.com/ImageView.aspx?ClientId=4861&amp;barcode=09226548593</t>
  </si>
  <si>
    <t>https://www.expensesmart.com/ImageView.aspx?ClientId=4861&amp;barcode=09226548320</t>
  </si>
  <si>
    <t>https://www.expensesmart.com/ImageView.aspx?ClientId=4861&amp;barcode=09226548411</t>
  </si>
  <si>
    <t>https://www.expensesmart.com/ImageView.aspx?ClientId=4861&amp;barcode=33425229896</t>
  </si>
  <si>
    <t>11/08/2021 - 12/08/2021</t>
  </si>
  <si>
    <t>11/02/2021 - 11/29/2021</t>
  </si>
  <si>
    <t>11/02/2021 - 11/30/2021</t>
  </si>
  <si>
    <t>123 today.</t>
  </si>
  <si>
    <t>10/26/2021 - 11/26/2021</t>
  </si>
  <si>
    <t>10/29/2021 - 11/30/2021</t>
  </si>
  <si>
    <t>Alison</t>
  </si>
  <si>
    <t>10/14/2021 - 11/14/2021</t>
  </si>
  <si>
    <t>11/02/2021 - 12/01/2021</t>
  </si>
  <si>
    <t>10/20/2021 - 11/15/2021</t>
  </si>
  <si>
    <t>10/25/2021 - 11/22/2021</t>
  </si>
  <si>
    <t>10/28/2021 - 11/24/2021</t>
  </si>
  <si>
    <t>10/28/2021 - 11/29/2021</t>
  </si>
  <si>
    <t>10/28/2021 - 11/22/2021</t>
  </si>
  <si>
    <t>10/28/2021 - 11/19/2021</t>
  </si>
  <si>
    <t>11/3/2021 - 12/2/2021</t>
  </si>
  <si>
    <t>11/2/2021 - 12/2/2021</t>
  </si>
  <si>
    <t>10/13/2021 - 11/10/2021</t>
  </si>
  <si>
    <t>10/13/2021 - 11/9/2021</t>
  </si>
  <si>
    <t>11/3/2021 - 12/3/2021</t>
  </si>
  <si>
    <t>11/12/2021 - 12/13/2021</t>
  </si>
  <si>
    <t>10/12/2021 - 11/10/2021</t>
  </si>
  <si>
    <t>9/24/2021 - 10/24/2021</t>
  </si>
  <si>
    <t>11/03/2021 - 12/6/2021</t>
  </si>
  <si>
    <t>Unable to check daily due to it being too cold and unable to lift the basement door up.</t>
  </si>
  <si>
    <t>Meter located inside an occupied apt</t>
  </si>
  <si>
    <t>Running toilet repaired in A303 on 12/27/21. Water usage went down from 153.66 to 113.01 gallons per unit.</t>
  </si>
  <si>
    <t>https://www.expensesmart.com/ImageView.aspx?ClientId=4861&amp;barcode=09195252664</t>
  </si>
  <si>
    <t>https://www.expensesmart.com/ImageView.aspx?ClientId=4861&amp;barcode=09195252748</t>
  </si>
  <si>
    <t>https://www.expensesmart.com/ImageView.aspx?ClientId=4861&amp;barcode=09192382597</t>
  </si>
  <si>
    <t>https://www.expensesmart.com/ImageView.aspx?ClientId=4861&amp;barcode=09192382415</t>
  </si>
  <si>
    <t>https://www.expensesmart.com/ImageView.aspx?ClientId=4861&amp;barcode=09192382324</t>
  </si>
  <si>
    <t>https://www.expensesmart.com/ImageView.aspx?ClientId=4861&amp;barcode=09192382241</t>
  </si>
  <si>
    <t>https://www.expensesmart.com/ImageView.aspx?ClientId=4861&amp;barcode=09187038881</t>
  </si>
  <si>
    <t>https://www.expensesmart.com/ImageView.aspx?ClientId=4861&amp;barcode=09192382167</t>
  </si>
  <si>
    <t>https://www.expensesmart.com/ImageView.aspx?ClientId=4861&amp;barcode=09181349482</t>
  </si>
  <si>
    <t>https://www.expensesmart.com/ImageView.aspx?ClientId=4861&amp;barcode=09181156507</t>
  </si>
  <si>
    <t>https://www.expensesmart.com/ImageView.aspx?ClientId=4861&amp;barcode=09181349300</t>
  </si>
  <si>
    <t>https://www.expensesmart.com/ImageView.aspx?ClientId=4861&amp;barcode=09192382910</t>
  </si>
  <si>
    <t>https://www.expensesmart.com/ImageView.aspx?ClientId=4861&amp;barcode=09192382753</t>
  </si>
  <si>
    <t>https://www.expensesmart.com/ImageView.aspx?ClientId=4861&amp;barcode=09192382670</t>
  </si>
  <si>
    <t>https://www.expensesmart.com/ImageView.aspx?ClientId=4861&amp;barcode=85093059872</t>
  </si>
  <si>
    <t>https://www.expensesmart.com/ImageView.aspx?ClientId=4861&amp;barcode=85093059955</t>
  </si>
  <si>
    <t>https://www.expensesmart.com/ImageView.aspx?ClientId=4861&amp;barcode=85093060029</t>
  </si>
  <si>
    <t>https://www.expensesmart.com/ImageView.aspx?ClientId=4861&amp;barcode=09187038451</t>
  </si>
  <si>
    <t>https://www.expensesmart.com/ImageView.aspx?ClientId=4861&amp;barcode=09187037818</t>
  </si>
  <si>
    <t>https://www.expensesmart.com/ImageView.aspx?ClientId=4861&amp;barcode=09187037727</t>
  </si>
  <si>
    <t>https://www.expensesmart.com/ImageView.aspx?ClientId=4861&amp;barcode=09187038022</t>
  </si>
  <si>
    <t>https://www.expensesmart.com/ImageView.aspx?ClientId=4861&amp;barcode=09187038113</t>
  </si>
  <si>
    <t>https://www.expensesmart.com/ImageView.aspx?ClientId=4861&amp;barcode=09187038295</t>
  </si>
  <si>
    <t>https://www.expensesmart.com/ImageView.aspx?ClientId=4861&amp;barcode=09187038378</t>
  </si>
  <si>
    <t>https://www.expensesmart.com/ImageView.aspx?ClientId=4861&amp;barcode=09187037487</t>
  </si>
  <si>
    <t>https://www.expensesmart.com/ImageView.aspx?ClientId=4861&amp;barcode=09187037560</t>
  </si>
  <si>
    <t>https://www.expensesmart.com/ImageView.aspx?ClientId=4861&amp;barcode=09187037644</t>
  </si>
  <si>
    <t>https://www.expensesmart.com/ImageView.aspx?ClientId=4861&amp;barcode=09195252409</t>
  </si>
  <si>
    <t>https://www.expensesmart.com/ImageView.aspx?ClientId=4861&amp;barcode=09187037990</t>
  </si>
  <si>
    <t>https://www.expensesmart.com/ImageView.aspx?ClientId=4861&amp;barcode=09195252581</t>
  </si>
  <si>
    <t>https://www.expensesmart.com/ImageView.aspx?ClientId=4861&amp;barcode=09181156333</t>
  </si>
  <si>
    <t>https://www.expensesmart.com/ImageView.aspx?ClientId=4861&amp;barcode=09181349219</t>
  </si>
  <si>
    <t>https://www.expensesmart.com/ImageView.aspx?ClientId=4861&amp;barcode=09192382837</t>
  </si>
  <si>
    <t>https://www.expensesmart.com/ImageView.aspx?ClientId=4861&amp;barcode=09176435981</t>
  </si>
  <si>
    <t>https://www.expensesmart.com/ImageView.aspx?ClientId=4861&amp;barcode=09200378793</t>
  </si>
  <si>
    <t>https://www.expensesmart.com/ImageView.aspx?ClientId=4861&amp;barcode=09195252821</t>
  </si>
  <si>
    <t>https://www.expensesmart.com/ImageView.aspx?ClientId=4861&amp;barcode=57059605500</t>
  </si>
  <si>
    <t>https://www.expensesmart.com/ImageView.aspx?ClientId=4861&amp;barcode=09187038535</t>
  </si>
  <si>
    <t>https://www.expensesmart.com/ImageView.aspx?ClientId=4861&amp;barcode=09184546241</t>
  </si>
  <si>
    <t>https://www.expensesmart.com/ImageView.aspx?ClientId=4861&amp;barcode=09200378363</t>
  </si>
  <si>
    <t>https://www.expensesmart.com/ImageView.aspx?ClientId=4861&amp;barcode=09184546324</t>
  </si>
  <si>
    <t>https://www.expensesmart.com/ImageView.aspx?ClientId=4861&amp;barcode=09200378447</t>
  </si>
  <si>
    <t>https://www.expensesmart.com/ImageView.aspx?ClientId=4861&amp;barcode=09184546415</t>
  </si>
  <si>
    <t>https://www.expensesmart.com/ImageView.aspx?ClientId=4861&amp;barcode=09200378611</t>
  </si>
  <si>
    <t>https://www.expensesmart.com/ImageView.aspx?ClientId=4861&amp;barcode=09184546597</t>
  </si>
  <si>
    <t>https://www.expensesmart.com/ImageView.aspx?ClientId=4861&amp;barcode=09200378520</t>
  </si>
  <si>
    <t>https://www.expensesmart.com/ImageView.aspx?ClientId=4861&amp;barcode=57059605300</t>
  </si>
  <si>
    <t>https://www.expensesmart.com/ImageView.aspx?ClientId=4861&amp;barcode=09195252318</t>
  </si>
  <si>
    <t>https://www.expensesmart.com/ImageView.aspx?ClientId=4861&amp;barcode=09184546167</t>
  </si>
  <si>
    <t>https://www.expensesmart.com/ImageView.aspx?ClientId=4861&amp;barcode=09192382084</t>
  </si>
  <si>
    <t>https://www.expensesmart.com/ImageView.aspx?ClientId=4861&amp;barcode=09192383058</t>
  </si>
  <si>
    <t>https://www.expensesmart.com/ImageView.aspx?ClientId=4861&amp;barcode=09195251930</t>
  </si>
  <si>
    <t>https://www.expensesmart.com/ImageView.aspx?ClientId=4861&amp;barcode=09194096575</t>
  </si>
  <si>
    <t>https://www.expensesmart.com/ImageView.aspx?ClientId=4861&amp;barcode=09195251856</t>
  </si>
  <si>
    <t>10/8/2021 - 11/08/2021</t>
  </si>
  <si>
    <t>10/1/2021 - 11/02/2021</t>
  </si>
  <si>
    <t>9/22/2021 - 10/26/2021</t>
  </si>
  <si>
    <t>9/30/2021 - 10/29/2021</t>
  </si>
  <si>
    <t>9/15/2021 - 10/14/2021</t>
  </si>
  <si>
    <t>10/4/2021 - 11/02/2021</t>
  </si>
  <si>
    <t>7/21/2021 - 8/19/2021</t>
  </si>
  <si>
    <t>8/19/2021 - 9/17/2021</t>
  </si>
  <si>
    <t>9/17/2021 -10/20/2021</t>
  </si>
  <si>
    <t>9/23/2021 - 10/25/2021</t>
  </si>
  <si>
    <t>9/29/2021 - 10/28/2021</t>
  </si>
  <si>
    <t>9/28/2021 - 10/28/2021</t>
  </si>
  <si>
    <t>9/22/2021 - 10/28/2021</t>
  </si>
  <si>
    <t>10/6/2021 - 11/3/2021</t>
  </si>
  <si>
    <t>10/6/2021 - 11/2/2021</t>
  </si>
  <si>
    <t>9/13/2021 - 10/13/2021</t>
  </si>
  <si>
    <t>9/10/2021 - 10/13/2021</t>
  </si>
  <si>
    <t>9/6/2021 - 10/6/2021</t>
  </si>
  <si>
    <t>9/15/2021 - 10/13/2021</t>
  </si>
  <si>
    <t>10/13/2021 - 11/12/2021</t>
  </si>
  <si>
    <t>9/23/2021 - 10/28/2021</t>
  </si>
  <si>
    <t>9/16/2021 - 10/14/2021</t>
  </si>
  <si>
    <t>10/14/2021 - 11/15/2021</t>
  </si>
  <si>
    <t>Olney Plaza  (181)</t>
  </si>
  <si>
    <t>0653583</t>
  </si>
  <si>
    <t>10/6/2021 - 11/04/2021</t>
  </si>
  <si>
    <t>8/24/2021 - 9/24/2021</t>
  </si>
  <si>
    <t>10/6/2021 - 11/03/2021</t>
  </si>
  <si>
    <t>9/30/2021 - 10/29/021</t>
  </si>
  <si>
    <t>10/09/2021 - 11/08/2021</t>
  </si>
  <si>
    <t>Last meter reading taken on 11/30/21, showing 115.45 gallons per unit. As of today, 12/8/21, readings showing 127.64 gallons per unit. Communicated to Curtis to check D side for possible water running or leaks.</t>
  </si>
  <si>
    <t>10/15/2021 - 11/11/2021</t>
  </si>
  <si>
    <t>https://www.expensesmart.com/ImageView.aspx?ClientId=4861&amp;barcode=33387981476</t>
  </si>
  <si>
    <t>https://www.expensesmart.com/ImageView.aspx?ClientId=4861&amp;barcode=33387981393</t>
  </si>
  <si>
    <t>https://www.expensesmart.com/ImageView.aspx?ClientId=4861&amp;barcode=09167380725</t>
  </si>
  <si>
    <t>https://www.expensesmart.com/ImageView.aspx?ClientId=4861&amp;barcode=09167380816</t>
  </si>
  <si>
    <t>https://www.expensesmart.com/ImageView.aspx?ClientId=4861&amp;barcode=09167380485</t>
  </si>
  <si>
    <t>https://www.expensesmart.com/ImageView.aspx?ClientId=4861&amp;barcode=09167380303</t>
  </si>
  <si>
    <t>https://www.expensesmart.com/ImageView.aspx?ClientId=4861&amp;barcode=09158604869</t>
  </si>
  <si>
    <t>https://www.expensesmart.com/ImageView.aspx?ClientId=4861&amp;barcode=09167380642</t>
  </si>
  <si>
    <t>https://www.expensesmart.com/ImageView.aspx?ClientId=4861&amp;barcode=09148992739</t>
  </si>
  <si>
    <t>https://www.expensesmart.com/ImageView.aspx?ClientId=4861&amp;barcode=09148992655</t>
  </si>
  <si>
    <t>https://www.expensesmart.com/ImageView.aspx?ClientId=4861&amp;barcode=09149194012</t>
  </si>
  <si>
    <t>https://www.expensesmart.com/ImageView.aspx?ClientId=4861&amp;barcode=09167380568</t>
  </si>
  <si>
    <t>https://www.expensesmart.com/ImageView.aspx?ClientId=4861&amp;barcode=09167381020</t>
  </si>
  <si>
    <t>https://www.expensesmart.com/ImageView.aspx?ClientId=4861&amp;barcode=09167380998</t>
  </si>
  <si>
    <t>https://www.expensesmart.com/ImageView.aspx?ClientId=4861&amp;barcode=09158605320</t>
  </si>
  <si>
    <t>https://www.expensesmart.com/ImageView.aspx?ClientId=4861&amp;barcode=09161444667</t>
  </si>
  <si>
    <t>https://www.expensesmart.com/ImageView.aspx?ClientId=4861&amp;barcode=09161444584</t>
  </si>
  <si>
    <t>https://www.expensesmart.com/ImageView.aspx?ClientId=4861&amp;barcode=09158604943</t>
  </si>
  <si>
    <t>https://www.expensesmart.com/ImageView.aspx?ClientId=4861&amp;barcode=09158605676</t>
  </si>
  <si>
    <t>https://www.expensesmart.com/ImageView.aspx?ClientId=4861&amp;barcode=09158605593</t>
  </si>
  <si>
    <t>https://www.expensesmart.com/ImageView.aspx?ClientId=4861&amp;barcode=09158605411</t>
  </si>
  <si>
    <t>https://www.expensesmart.com/ImageView.aspx?ClientId=4861&amp;barcode=09161444238</t>
  </si>
  <si>
    <t>https://www.expensesmart.com/ImageView.aspx?ClientId=4861&amp;barcode=09161444154</t>
  </si>
  <si>
    <t>https://www.expensesmart.com/ImageView.aspx?ClientId=4861&amp;barcode=09161444402</t>
  </si>
  <si>
    <t>https://www.expensesmart.com/ImageView.aspx?ClientId=4861&amp;barcode=09161444311</t>
  </si>
  <si>
    <t>https://www.expensesmart.com/ImageView.aspx?ClientId=4861&amp;barcode=09173659625</t>
  </si>
  <si>
    <t>https://www.expensesmart.com/ImageView.aspx?ClientId=4861&amp;barcode=09173659542</t>
  </si>
  <si>
    <t>https://www.expensesmart.com/ImageView.aspx?ClientId=4861&amp;barcode=09146390936</t>
  </si>
  <si>
    <t>https://www.expensesmart.com/ImageView.aspx?ClientId=4861&amp;barcode=09167381111</t>
  </si>
  <si>
    <t>https://www.expensesmart.com/ImageView.aspx?ClientId=4861&amp;barcode=57034227500</t>
  </si>
  <si>
    <t>https://www.expensesmart.com/ImageView.aspx?ClientId=4861&amp;barcode=57020971700</t>
  </si>
  <si>
    <t>https://www.expensesmart.com/ImageView.aspx?ClientId=4861&amp;barcode=57034227200</t>
  </si>
  <si>
    <t>https://www.expensesmart.com/ImageView.aspx?ClientId=4861&amp;barcode=33387963730</t>
  </si>
  <si>
    <t>https://www.expensesmart.com/ImageView.aspx?ClientId=4861&amp;barcode=57034227600</t>
  </si>
  <si>
    <t>https://www.expensesmart.com/ImageView.aspx?ClientId=4861&amp;barcode=57034226700</t>
  </si>
  <si>
    <t>https://www.expensesmart.com/ImageView.aspx?ClientId=4861&amp;barcode=57034227000</t>
  </si>
  <si>
    <t>https://www.expensesmart.com/ImageView.aspx?ClientId=4861&amp;barcode=09158605247</t>
  </si>
  <si>
    <t>https://www.expensesmart.com/ImageView.aspx?ClientId=4861&amp;barcode=09148992812</t>
  </si>
  <si>
    <t>https://www.expensesmart.com/ImageView.aspx?ClientId=4861&amp;barcode=09148992903</t>
  </si>
  <si>
    <t>https://www.expensesmart.com/ImageView.aspx?ClientId=4861&amp;barcode=09148993117</t>
  </si>
  <si>
    <t>https://www.expensesmart.com/ImageView.aspx?ClientId=4861&amp;barcode=09148993034</t>
  </si>
  <si>
    <t>https://www.expensesmart.com/ImageView.aspx?ClientId=4861&amp;barcode=57039447500</t>
  </si>
  <si>
    <t>https://www.expensesmart.com/ImageView.aspx?ClientId=4861&amp;barcode=57039447700</t>
  </si>
  <si>
    <t>https://www.expensesmart.com/ImageView.aspx?ClientId=4861&amp;barcode=57039447800</t>
  </si>
  <si>
    <t>https://www.expensesmart.com/ImageView.aspx?ClientId=4861&amp;barcode=57039447200</t>
  </si>
  <si>
    <t>https://www.expensesmart.com/ImageView.aspx?ClientId=4861&amp;barcode=57039447100</t>
  </si>
  <si>
    <t>https://www.expensesmart.com/ImageView.aspx?ClientId=4861&amp;barcode=57039447900</t>
  </si>
  <si>
    <t>https://www.expensesmart.com/ImageView.aspx?ClientId=4861&amp;barcode=57039447400</t>
  </si>
  <si>
    <t>https://www.expensesmart.com/ImageView.aspx?ClientId=4861&amp;barcode=57020971400</t>
  </si>
  <si>
    <t>https://www.expensesmart.com/ImageView.aspx?ClientId=4861&amp;barcode=57039447000</t>
  </si>
  <si>
    <t>https://www.expensesmart.com/ImageView.aspx?ClientId=4861&amp;barcode=09173659716</t>
  </si>
  <si>
    <t>https://www.expensesmart.com/ImageView.aspx?ClientId=4861&amp;barcode=09152918307</t>
  </si>
  <si>
    <t>https://www.expensesmart.com/ImageView.aspx?ClientId=4861&amp;barcode=09167380212</t>
  </si>
  <si>
    <t>https://www.expensesmart.com/ImageView.aspx?ClientId=4861&amp;barcode=09167380139</t>
  </si>
  <si>
    <t>https://www.expensesmart.com/ImageView.aspx?ClientId=4861&amp;barcode=09172462203</t>
  </si>
  <si>
    <t>https://www.expensesmart.com/ImageView.aspx?ClientId=4861&amp;barcode=09167380055</t>
  </si>
  <si>
    <t>https://www.expensesmart.com/ImageView.aspx?ClientId=4861&amp;barcode=09172094816</t>
  </si>
  <si>
    <t>9/9/2021 - 10/8/2021</t>
  </si>
  <si>
    <t>9/3/2021 - 10/1/2021</t>
  </si>
  <si>
    <t>9/5/2021 - 10/1/2021</t>
  </si>
  <si>
    <t>9/5/2021 - 10/6/2021</t>
  </si>
  <si>
    <t>8/20/2021 - 9/22/2021</t>
  </si>
  <si>
    <t>9/4/2021 - 9/30/2021</t>
  </si>
  <si>
    <t>11/9th reading is 94 ccf today. Leak repaired in #112 by plumbers</t>
  </si>
  <si>
    <t>8/12/2021 - 9/15/2021</t>
  </si>
  <si>
    <t>8/30/2021 - 10/4/2021</t>
  </si>
  <si>
    <t>8/24/2021 - 9/23/2021</t>
  </si>
  <si>
    <t>8/25/2021 - 9/29/2021</t>
  </si>
  <si>
    <t>8/26/2021 - 9/28/2021</t>
  </si>
  <si>
    <t>8/19/2021 - 9/22/2021</t>
  </si>
  <si>
    <t>8/16/2021 - 9/13/2021</t>
  </si>
  <si>
    <t>8/26/2021 - 9/23/2021</t>
  </si>
  <si>
    <t>8/13/2021 - 9/16/2021</t>
  </si>
  <si>
    <t>9/14/2021 - 10/12/2021</t>
  </si>
  <si>
    <t>7/23/2021 - 8/24/2021</t>
  </si>
  <si>
    <t>10/5 inspection completed. Will need to schedule another water insp. 11/15 &amp; 11/16</t>
  </si>
  <si>
    <t>9/3/2021 - 9/30/2021</t>
  </si>
  <si>
    <t>9/10/2021 - 10/8/2021</t>
  </si>
  <si>
    <t>https://www.expensesmart.com/ImageView.aspx?ClientId=4861&amp;barcode=09141405010</t>
  </si>
  <si>
    <t>https://www.expensesmart.com/ImageView.aspx?ClientId=4861&amp;barcode=09141405366</t>
  </si>
  <si>
    <t>https://www.expensesmart.com/ImageView.aspx?ClientId=4861&amp;barcode=09133442435</t>
  </si>
  <si>
    <t>https://www.expensesmart.com/ImageView.aspx?ClientId=4861&amp;barcode=09133442609</t>
  </si>
  <si>
    <t>https://www.expensesmart.com/ImageView.aspx?ClientId=4861&amp;barcode=09133442518</t>
  </si>
  <si>
    <t>https://www.expensesmart.com/ImageView.aspx?ClientId=4861&amp;barcode=09125177999</t>
  </si>
  <si>
    <t>https://www.expensesmart.com/ImageView.aspx?ClientId=4861&amp;barcode=09133442278</t>
  </si>
  <si>
    <t>https://www.expensesmart.com/ImageView.aspx?ClientId=4861&amp;barcode=09146757746</t>
  </si>
  <si>
    <t>https://www.expensesmart.com/ImageView.aspx?ClientId=4861&amp;barcode=09146756771</t>
  </si>
  <si>
    <t>https://www.expensesmart.com/ImageView.aspx?ClientId=4861&amp;barcode=09146757233</t>
  </si>
  <si>
    <t>https://www.expensesmart.com/ImageView.aspx?ClientId=4861&amp;barcode=09146757589</t>
  </si>
  <si>
    <t>https://www.expensesmart.com/ImageView.aspx?ClientId=4861&amp;barcode=09146758041</t>
  </si>
  <si>
    <t>https://www.expensesmart.com/ImageView.aspx?ClientId=4861&amp;barcode=09146756938</t>
  </si>
  <si>
    <t>https://www.expensesmart.com/ImageView.aspx?ClientId=4861&amp;barcode=09146757662</t>
  </si>
  <si>
    <t>https://www.expensesmart.com/ImageView.aspx?ClientId=4861&amp;barcode=09146757076</t>
  </si>
  <si>
    <t>https://www.expensesmart.com/ImageView.aspx?ClientId=4861&amp;barcode=09146757159</t>
  </si>
  <si>
    <t>https://www.expensesmart.com/ImageView.aspx?ClientId=4861&amp;barcode=09146757316</t>
  </si>
  <si>
    <t>https://www.expensesmart.com/ImageView.aspx?ClientId=4861&amp;barcode=09146756698</t>
  </si>
  <si>
    <t>https://www.expensesmart.com/ImageView.aspx?ClientId=4861&amp;barcode=09146757829</t>
  </si>
  <si>
    <t>https://www.expensesmart.com/ImageView.aspx?ClientId=4861&amp;barcode=09146757910</t>
  </si>
  <si>
    <t>https://www.expensesmart.com/ImageView.aspx?ClientId=4861&amp;barcode=09146756854</t>
  </si>
  <si>
    <t>https://www.expensesmart.com/ImageView.aspx?ClientId=4861&amp;barcode=09146757407</t>
  </si>
  <si>
    <t>https://www.expensesmart.com/ImageView.aspx?ClientId=4861&amp;barcode=09133442781</t>
  </si>
  <si>
    <t>https://www.expensesmart.com/ImageView.aspx?ClientId=4861&amp;barcode=09133443086</t>
  </si>
  <si>
    <t>https://www.expensesmart.com/ImageView.aspx?ClientId=4861&amp;barcode=09133442864</t>
  </si>
  <si>
    <t>https://www.expensesmart.com/ImageView.aspx?ClientId=4861&amp;barcode=09125177817</t>
  </si>
  <si>
    <t>https://www.expensesmart.com/ImageView.aspx?ClientId=4861&amp;barcode=09135974278</t>
  </si>
  <si>
    <t>https://www.expensesmart.com/ImageView.aspx?ClientId=4861&amp;barcode=09135974195</t>
  </si>
  <si>
    <t>https://www.expensesmart.com/ImageView.aspx?ClientId=4861&amp;barcode=09125177304</t>
  </si>
  <si>
    <t>https://www.expensesmart.com/ImageView.aspx?ClientId=4861&amp;barcode=09125177486</t>
  </si>
  <si>
    <t>https://www.expensesmart.com/ImageView.aspx?ClientId=4861&amp;barcode=09125177643</t>
  </si>
  <si>
    <t>https://www.expensesmart.com/ImageView.aspx?ClientId=4861&amp;barcode=09125177569</t>
  </si>
  <si>
    <t>https://www.expensesmart.com/ImageView.aspx?ClientId=4861&amp;barcode=09133442013</t>
  </si>
  <si>
    <t>https://www.expensesmart.com/ImageView.aspx?ClientId=4861&amp;barcode=09133441973</t>
  </si>
  <si>
    <t>https://www.expensesmart.com/ImageView.aspx?ClientId=4861&amp;barcode=09135974013</t>
  </si>
  <si>
    <t>https://www.expensesmart.com/ImageView.aspx?ClientId=4861&amp;barcode=09138758348</t>
  </si>
  <si>
    <t>https://www.expensesmart.com/ImageView.aspx?ClientId=4861&amp;barcode=09135974351</t>
  </si>
  <si>
    <t>https://www.expensesmart.com/ImageView.aspx?ClientId=4861&amp;barcode=09138758421</t>
  </si>
  <si>
    <t>https://www.expensesmart.com/ImageView.aspx?ClientId=4861&amp;barcode=09146390852</t>
  </si>
  <si>
    <t>https://www.expensesmart.com/ImageView.aspx?ClientId=4861&amp;barcode=09133442948</t>
  </si>
  <si>
    <t>https://www.expensesmart.com/ImageView.aspx?ClientId=4861&amp;barcode=09144615375</t>
  </si>
  <si>
    <t>https://www.expensesmart.com/ImageView.aspx?ClientId=4861&amp;barcode=56995781600</t>
  </si>
  <si>
    <t>https://www.expensesmart.com/ImageView.aspx?ClientId=4861&amp;barcode=56995781700</t>
  </si>
  <si>
    <t>https://www.expensesmart.com/ImageView.aspx?ClientId=4861&amp;barcode=56985962900</t>
  </si>
  <si>
    <t>https://www.expensesmart.com/ImageView.aspx?ClientId=4861&amp;barcode=56995781400</t>
  </si>
  <si>
    <t>https://www.expensesmart.com/ImageView.aspx?ClientId=4861&amp;barcode=09141405101</t>
  </si>
  <si>
    <t>https://www.expensesmart.com/ImageView.aspx?ClientId=4861&amp;barcode=56995781500</t>
  </si>
  <si>
    <t>https://www.expensesmart.com/ImageView.aspx?ClientId=4861&amp;barcode=56995781300</t>
  </si>
  <si>
    <t>https://www.expensesmart.com/ImageView.aspx?ClientId=4861&amp;barcode=09125177213</t>
  </si>
  <si>
    <t>https://www.expensesmart.com/ImageView.aspx?ClientId=4861&amp;barcode=57000857500</t>
  </si>
  <si>
    <t>https://www.expensesmart.com/ImageView.aspx?ClientId=4861&amp;barcode=56985962800</t>
  </si>
  <si>
    <t>https://www.expensesmart.com/ImageView.aspx?ClientId=4861&amp;barcode=57000858100</t>
  </si>
  <si>
    <t>https://www.expensesmart.com/ImageView.aspx?ClientId=4861&amp;barcode=57000857900</t>
  </si>
  <si>
    <t>https://www.expensesmart.com/ImageView.aspx?ClientId=4861&amp;barcode=57000857800</t>
  </si>
  <si>
    <t>https://www.expensesmart.com/ImageView.aspx?ClientId=4861&amp;barcode=57000857700</t>
  </si>
  <si>
    <t>https://www.expensesmart.com/ImageView.aspx?ClientId=4861&amp;barcode=57000858200</t>
  </si>
  <si>
    <t>https://www.expensesmart.com/ImageView.aspx?ClientId=4861&amp;barcode=57000858000</t>
  </si>
  <si>
    <t>https://www.expensesmart.com/ImageView.aspx?ClientId=4861&amp;barcode=57000857600</t>
  </si>
  <si>
    <t>https://www.expensesmart.com/ImageView.aspx?ClientId=4861&amp;barcode=09138758264</t>
  </si>
  <si>
    <t>https://www.expensesmart.com/ImageView.aspx?ClientId=4861&amp;barcode=09121809728</t>
  </si>
  <si>
    <t>https://www.expensesmart.com/ImageView.aspx?ClientId=4861&amp;barcode=09133442195</t>
  </si>
  <si>
    <t>https://www.expensesmart.com/ImageView.aspx?ClientId=4861&amp;barcode=09133442351</t>
  </si>
  <si>
    <t>https://www.expensesmart.com/ImageView.aspx?ClientId=4861&amp;barcode=09135973973</t>
  </si>
  <si>
    <t>https://www.expensesmart.com/ImageView.aspx?ClientId=4861&amp;barcode=09141404989</t>
  </si>
  <si>
    <t>https://www.expensesmart.com/ImageView.aspx?ClientId=4861&amp;barcode=09141404211</t>
  </si>
  <si>
    <t>https://www.expensesmart.com/ImageView.aspx?ClientId=4861&amp;barcode=33369664256</t>
  </si>
  <si>
    <t>8/9/2021 - 9/9/2021</t>
  </si>
  <si>
    <t>we have schedule a plumber to go thru all units in Oct</t>
  </si>
  <si>
    <t>8/5/2021 - 9/3/2021</t>
  </si>
  <si>
    <t>8/5/2021 - 9/5/2021</t>
  </si>
  <si>
    <t xml:space="preserve">Found toilets running </t>
  </si>
  <si>
    <t>7/21/2021 - 8/20/2021</t>
  </si>
  <si>
    <t>8/5/2021 - 9/4/2021</t>
  </si>
  <si>
    <t>6/2/2021 - 9/1/2021</t>
  </si>
  <si>
    <t>Irrigation runs off this building</t>
  </si>
  <si>
    <t>6/3/2021 - 9/3/2021</t>
  </si>
  <si>
    <t>Checked all units-toilet running.  Repaired</t>
  </si>
  <si>
    <t>7/31/2021 - 8/30/2021</t>
  </si>
  <si>
    <t>No data provided.  Will gather account information once a bill is generated.</t>
  </si>
  <si>
    <t>7/22/2021 - 8/24/2021</t>
  </si>
  <si>
    <t>8/2/2021 - 8/25/2021</t>
  </si>
  <si>
    <t>7/27/2021 - 8/25/2021</t>
  </si>
  <si>
    <t>7/28/2021 - 8/26/2021</t>
  </si>
  <si>
    <t>8/3/2021 - 9/6/2021</t>
  </si>
  <si>
    <t>8/10/2021 - 9/10/2021</t>
  </si>
  <si>
    <t>8/4/2021 - 9/6/2021</t>
  </si>
  <si>
    <t>sent out water letter to residents on sep/ adn oct</t>
  </si>
  <si>
    <t>7/22/2021 - 8/26/2021</t>
  </si>
  <si>
    <t>8/11/2021 - 9/14/2021</t>
  </si>
  <si>
    <t>8/9/2021 - 9/6/2021</t>
  </si>
  <si>
    <t>6/22/2021 - 7/23/2021</t>
  </si>
  <si>
    <t>8/4/2021 - 9/5/2021</t>
  </si>
  <si>
    <t>Water shut offs several times due to leaks.</t>
  </si>
  <si>
    <t>7/30/2021 - 9/3/2021</t>
  </si>
  <si>
    <t>Toilet needed replaced in Occupied unit</t>
  </si>
  <si>
    <t>8/10/2021 - 9/9/2021</t>
  </si>
  <si>
    <t>Found toilet running in apartment A306. Flapper replaced and water meter readings are back to normal as of 9/28/21.</t>
  </si>
  <si>
    <t>8/13/2021 - 9/14/2021</t>
  </si>
  <si>
    <t>7/9/2021 - 8/9/2021</t>
  </si>
  <si>
    <t>7/5/2021 - 8/5/2021</t>
  </si>
  <si>
    <t>Water was turned off several times in month for rehabing</t>
  </si>
  <si>
    <t>7/7/2021 - 8/5/2021</t>
  </si>
  <si>
    <t>Discovered leak in occupied unit</t>
  </si>
  <si>
    <t>6/18/2021 - 7/21/2021</t>
  </si>
  <si>
    <t>7/1/2021 - 8/5/2021</t>
  </si>
  <si>
    <t>9005688331901</t>
  </si>
  <si>
    <t>Billed Quarterly</t>
  </si>
  <si>
    <t>9005688331902</t>
  </si>
  <si>
    <t>9005688331903</t>
  </si>
  <si>
    <t>9005688331904</t>
  </si>
  <si>
    <t>9005688331905</t>
  </si>
  <si>
    <t>9005688331906</t>
  </si>
  <si>
    <t>9005688331907</t>
  </si>
  <si>
    <t>9005688331908</t>
  </si>
  <si>
    <t>9005688331909</t>
  </si>
  <si>
    <t>9005688331910</t>
  </si>
  <si>
    <t>9005688331911</t>
  </si>
  <si>
    <t>9005688331912</t>
  </si>
  <si>
    <t>9005688331914</t>
  </si>
  <si>
    <t>9005688331915</t>
  </si>
  <si>
    <t>6/12/2021 - 7/14/2021</t>
  </si>
  <si>
    <t>7/14/2021 - 8/12/2021</t>
  </si>
  <si>
    <t>7/1/2021 - 7/31/2021</t>
  </si>
  <si>
    <t>6/19/2021 - 7/22/2021</t>
  </si>
  <si>
    <t>6/24/2021 - 8/2/2021</t>
  </si>
  <si>
    <t>6/24/2021 -7/27/2021</t>
  </si>
  <si>
    <t>6/25/2021 - 7/28/2021</t>
  </si>
  <si>
    <t>6/21/2021 - 7/21/2021</t>
  </si>
  <si>
    <t>6/24/2021 - 7/27/2021</t>
  </si>
  <si>
    <t>7/1/2021 - 8/3/2021</t>
  </si>
  <si>
    <t>7/15/2021 - 8/16/2021</t>
  </si>
  <si>
    <t>7/12/2021 - 8/10/2021</t>
  </si>
  <si>
    <t>7/3/2021 - 8/4/2021</t>
  </si>
  <si>
    <t>7/15/2021 - 8/13/2021</t>
  </si>
  <si>
    <t>7/28/2021 - 8/11/2021</t>
  </si>
  <si>
    <t>7/13/2021 - 8/11/2021</t>
  </si>
  <si>
    <t>7/7/2021 - 8/9/2021</t>
  </si>
  <si>
    <t>5/23/2021 - 6/22/2021</t>
  </si>
  <si>
    <t>7/5/2021 - 8/4/2021</t>
  </si>
  <si>
    <t>Turned water off several times to repair leaks in building. 121 today 9/16</t>
  </si>
  <si>
    <t>7/1/2021 - 8/30/2021</t>
  </si>
  <si>
    <t>6/9/2021 - 7/9/2021</t>
  </si>
  <si>
    <t>7/10/2021 - 8/9/2021</t>
  </si>
  <si>
    <t xml:space="preserve">  </t>
  </si>
  <si>
    <t>7/15/2021 - 8/12/2021</t>
  </si>
  <si>
    <t>9005475438031</t>
  </si>
  <si>
    <t>9005475438032</t>
  </si>
  <si>
    <t>9005475438033</t>
  </si>
  <si>
    <t>9005475438034</t>
  </si>
  <si>
    <t>9005475438035</t>
  </si>
  <si>
    <t>https://www.expensesmart.com/ImageView.aspx?ClientId=4861&amp;barcode=09108794729</t>
  </si>
  <si>
    <t>https://www.expensesmart.com/ImageView.aspx?ClientId=4861&amp;barcode=09108794646</t>
  </si>
  <si>
    <t>https://www.expensesmart.com/ImageView.aspx?ClientId=4861&amp;barcode=09108795023</t>
  </si>
  <si>
    <t>https://www.expensesmart.com/ImageView.aspx?ClientId=4861&amp;barcode=09108794992</t>
  </si>
  <si>
    <t>https://www.expensesmart.com/ImageView.aspx?ClientId=4861&amp;barcode=09106830210</t>
  </si>
  <si>
    <t>https://www.expensesmart.com/ImageView.aspx?ClientId=4861&amp;barcode=09108795114</t>
  </si>
  <si>
    <t>https://www.expensesmart.com/ImageView.aspx?ClientId=4861&amp;barcode=09101479351</t>
  </si>
  <si>
    <t>https://www.expensesmart.com/ImageView.aspx?ClientId=4861&amp;barcode=09106830046</t>
  </si>
  <si>
    <t>https://www.expensesmart.com/ImageView.aspx?ClientId=4861&amp;barcode=09091655556</t>
  </si>
  <si>
    <t>https://www.expensesmart.com/ImageView.aspx?ClientId=4861&amp;barcode=09091655390</t>
  </si>
  <si>
    <t>https://www.expensesmart.com/ImageView.aspx?ClientId=4861&amp;barcode=09117345166</t>
  </si>
  <si>
    <t>https://www.expensesmart.com/ImageView.aspx?ClientId=4861&amp;barcode=09117345083</t>
  </si>
  <si>
    <t>https://www.expensesmart.com/ImageView.aspx?ClientId=4861&amp;barcode=09117345240</t>
  </si>
  <si>
    <t>https://www.expensesmart.com/ImageView.aspx?ClientId=4861&amp;barcode=09091655630</t>
  </si>
  <si>
    <t>https://www.expensesmart.com/ImageView.aspx?ClientId=4861&amp;barcode=09106829717</t>
  </si>
  <si>
    <t>https://www.expensesmart.com/ImageView.aspx?ClientId=4861&amp;barcode=09106830392</t>
  </si>
  <si>
    <t>https://www.expensesmart.com/ImageView.aspx?ClientId=4861&amp;barcode=33340716175</t>
  </si>
  <si>
    <t>https://www.expensesmart.com/ImageView.aspx?ClientId=4861&amp;barcode=09106830129</t>
  </si>
  <si>
    <t>https://www.expensesmart.com/ImageView.aspx?ClientId=4861&amp;barcode=09099841497</t>
  </si>
  <si>
    <t>https://www.expensesmart.com/ImageView.aspx?ClientId=4861&amp;barcode=09102998599</t>
  </si>
  <si>
    <t>https://www.expensesmart.com/ImageView.aspx?ClientId=4861&amp;barcode=09102998672</t>
  </si>
  <si>
    <t>https://www.expensesmart.com/ImageView.aspx?ClientId=4861&amp;barcode=09101479278</t>
  </si>
  <si>
    <t>https://www.expensesmart.com/ImageView.aspx?ClientId=4861&amp;barcode=09101479013</t>
  </si>
  <si>
    <t>https://www.expensesmart.com/ImageView.aspx?ClientId=4861&amp;barcode=09101478890</t>
  </si>
  <si>
    <t>https://www.expensesmart.com/ImageView.aspx?ClientId=4861&amp;barcode=09101478973</t>
  </si>
  <si>
    <t>https://www.expensesmart.com/ImageView.aspx?ClientId=4861&amp;barcode=09102998839</t>
  </si>
  <si>
    <t>https://www.expensesmart.com/ImageView.aspx?ClientId=4861&amp;barcode=09102998243</t>
  </si>
  <si>
    <t>https://www.expensesmart.com/ImageView.aspx?ClientId=4861&amp;barcode=09102998755</t>
  </si>
  <si>
    <t>https://www.expensesmart.com/ImageView.aspx?ClientId=4861&amp;barcode=09102998417</t>
  </si>
  <si>
    <t>https://www.expensesmart.com/ImageView.aspx?ClientId=4861&amp;barcode=09116058810</t>
  </si>
  <si>
    <t>https://www.expensesmart.com/ImageView.aspx?ClientId=4861&amp;barcode=09116058646</t>
  </si>
  <si>
    <t>https://www.expensesmart.com/ImageView.aspx?ClientId=4861&amp;barcode=09117344862</t>
  </si>
  <si>
    <t>https://www.expensesmart.com/ImageView.aspx?ClientId=4861&amp;barcode=09117344789</t>
  </si>
  <si>
    <t>https://www.expensesmart.com/ImageView.aspx?ClientId=4861&amp;barcode=09106830475</t>
  </si>
  <si>
    <t>https://www.expensesmart.com/ImageView.aspx?ClientId=4861&amp;barcode=09116058992</t>
  </si>
  <si>
    <t>https://www.expensesmart.com/ImageView.aspx?ClientId=4861&amp;barcode=56956028000</t>
  </si>
  <si>
    <t>https://www.expensesmart.com/ImageView.aspx?ClientId=4861&amp;barcode=56944486500</t>
  </si>
  <si>
    <t>https://www.expensesmart.com/ImageView.aspx?ClientId=4861&amp;barcode=56956027900</t>
  </si>
  <si>
    <t>https://www.expensesmart.com/ImageView.aspx?ClientId=4861&amp;barcode=56956028100</t>
  </si>
  <si>
    <t>https://www.expensesmart.com/ImageView.aspx?ClientId=4861&amp;barcode=56956027700</t>
  </si>
  <si>
    <t>https://www.expensesmart.com/ImageView.aspx?ClientId=4861&amp;barcode=56956027800</t>
  </si>
  <si>
    <t>https://www.expensesmart.com/ImageView.aspx?ClientId=4861&amp;barcode=09108794810</t>
  </si>
  <si>
    <t>https://www.expensesmart.com/ImageView.aspx?ClientId=4861&amp;barcode=09101479195</t>
  </si>
  <si>
    <t>https://www.expensesmart.com/ImageView.aspx?ClientId=4861&amp;barcode=09114525026</t>
  </si>
  <si>
    <t>https://www.expensesmart.com/ImageView.aspx?ClientId=4861&amp;barcode=09114524995</t>
  </si>
  <si>
    <t>https://www.expensesmart.com/ImageView.aspx?ClientId=4861&amp;barcode=09114524813</t>
  </si>
  <si>
    <t>https://www.expensesmart.com/ImageView.aspx?ClientId=4861&amp;barcode=09114525299</t>
  </si>
  <si>
    <t>https://www.expensesmart.com/ImageView.aspx?ClientId=4861&amp;barcode=56960000300</t>
  </si>
  <si>
    <t>https://www.expensesmart.com/ImageView.aspx?ClientId=4861&amp;barcode=56960000100</t>
  </si>
  <si>
    <t>https://www.expensesmart.com/ImageView.aspx?ClientId=4861&amp;barcode=56960000500</t>
  </si>
  <si>
    <t>https://www.expensesmart.com/ImageView.aspx?ClientId=4861&amp;barcode=56959999900</t>
  </si>
  <si>
    <t>https://www.expensesmart.com/ImageView.aspx?ClientId=4861&amp;barcode=56944486400</t>
  </si>
  <si>
    <t>https://www.expensesmart.com/ImageView.aspx?ClientId=4861&amp;barcode=56960000600</t>
  </si>
  <si>
    <t>https://www.expensesmart.com/ImageView.aspx?ClientId=4861&amp;barcode=56960000200</t>
  </si>
  <si>
    <t>https://www.expensesmart.com/ImageView.aspx?ClientId=4861&amp;barcode=56960000000</t>
  </si>
  <si>
    <t>https://www.expensesmart.com/ImageView.aspx?ClientId=4861&amp;barcode=56960000400</t>
  </si>
  <si>
    <t>https://www.expensesmart.com/ImageView.aspx?ClientId=4861&amp;barcode=09116058729</t>
  </si>
  <si>
    <t>https://www.expensesmart.com/ImageView.aspx?ClientId=4861&amp;barcode=09087711413</t>
  </si>
  <si>
    <t>https://www.expensesmart.com/ImageView.aspx?ClientId=4861&amp;barcode=09106829899</t>
  </si>
  <si>
    <t>https://www.expensesmart.com/ImageView.aspx?ClientId=4861&amp;barcode=09106829972</t>
  </si>
  <si>
    <t>https://www.expensesmart.com/ImageView.aspx?ClientId=4861&amp;barcode=09087711686</t>
  </si>
  <si>
    <t>https://www.expensesmart.com/ImageView.aspx?ClientId=4861&amp;barcode=09104960936</t>
  </si>
  <si>
    <t>https://www.expensesmart.com/ImageView.aspx?ClientId=4861&amp;barcode=09087711504</t>
  </si>
  <si>
    <t>https://www.expensesmart.com/ImageView.aspx?ClientId=4861&amp;barcode=09108795296</t>
  </si>
  <si>
    <t>https://www.expensesmart.com/ImageView.aspx?ClientId=4861&amp;barcode=09113365119</t>
  </si>
  <si>
    <t>6/8/2021 - 7/9/2021</t>
  </si>
  <si>
    <t>6/2/2021 - 7/5/2021</t>
  </si>
  <si>
    <t>Flowers</t>
  </si>
  <si>
    <t>6/4/2021 - 7/5/2021</t>
  </si>
  <si>
    <t>6/2/2021 - 7/7/2021</t>
  </si>
  <si>
    <t>5/23/2021 - 6/18/2021</t>
  </si>
  <si>
    <t>6/2/2021 - 7/1/2021</t>
  </si>
  <si>
    <t>3/1/2021 - 6/2/2021</t>
  </si>
  <si>
    <t>5/26/2021 - 6/2/2021</t>
  </si>
  <si>
    <t>4/14/2021 - 5/13/2021</t>
  </si>
  <si>
    <t>No data provided</t>
  </si>
  <si>
    <t>5/13/2021 - 6/12/2021</t>
  </si>
  <si>
    <t>6/1/2021 - 7/1/2021</t>
  </si>
  <si>
    <t>5/21/2021 - 6/19/2021</t>
  </si>
  <si>
    <t>5/24/2021 - 6/24/2021</t>
  </si>
  <si>
    <t>4/28/2021 - 5/27/2021</t>
  </si>
  <si>
    <t>5/20/2021 - 6/21/2021</t>
  </si>
  <si>
    <t>6/10/2021 - 7/15/2021</t>
  </si>
  <si>
    <t>4/12/2021 - 5/11/2021</t>
  </si>
  <si>
    <t>6/3/2021 - 7/3/2021</t>
  </si>
  <si>
    <t>6/11/2021 - 7/14/2021</t>
  </si>
  <si>
    <t>5/27/2021 - 6/19/2021</t>
  </si>
  <si>
    <t>6/14/2021 - 7/15/2021</t>
  </si>
  <si>
    <t>6/10/2021 - 7/13/2021</t>
  </si>
  <si>
    <t>6/4/2021 - 7/7/2021</t>
  </si>
  <si>
    <t>529457135776</t>
  </si>
  <si>
    <t>4/23/2021 - 5/23/2021</t>
  </si>
  <si>
    <t>6/3/2021 - 7/5/2021</t>
  </si>
  <si>
    <t>5/11/2021 - 6/8/2021</t>
  </si>
  <si>
    <t>https://www.expensesmart.com/ImageView.aspx?ClientId=4861&amp;barcode=09080982698</t>
  </si>
  <si>
    <t>https://www.expensesmart.com/ImageView.aspx?ClientId=4861&amp;barcode=09080982771</t>
  </si>
  <si>
    <t>https://www.expensesmart.com/ImageView.aspx?ClientId=4861&amp;barcode=09075354101</t>
  </si>
  <si>
    <t>https://www.expensesmart.com/ImageView.aspx?ClientId=4861&amp;barcode=09075354010</t>
  </si>
  <si>
    <t>https://www.expensesmart.com/ImageView.aspx?ClientId=4861&amp;barcode=09075353988</t>
  </si>
  <si>
    <t>https://www.expensesmart.com/ImageView.aspx?ClientId=4861&amp;barcode=09075353806</t>
  </si>
  <si>
    <t>https://www.expensesmart.com/ImageView.aspx?ClientId=4861&amp;barcode=09065702624</t>
  </si>
  <si>
    <t>https://www.expensesmart.com/ImageView.aspx?ClientId=4861&amp;barcode=09075353715</t>
  </si>
  <si>
    <t>https://www.expensesmart.com/ImageView.aspx?ClientId=4861&amp;barcode=33323476409</t>
  </si>
  <si>
    <t>https://www.expensesmart.com/ImageView.aspx?ClientId=4861&amp;barcode=09075354523</t>
  </si>
  <si>
    <t>https://www.expensesmart.com/ImageView.aspx?ClientId=4861&amp;barcode=09075354366</t>
  </si>
  <si>
    <t>https://www.expensesmart.com/ImageView.aspx?ClientId=4861&amp;barcode=09075354283</t>
  </si>
  <si>
    <t>https://www.expensesmart.com/ImageView.aspx?ClientId=4861&amp;barcode=09065702111</t>
  </si>
  <si>
    <t>https://www.expensesmart.com/ImageView.aspx?ClientId=4861&amp;barcode=09071954318</t>
  </si>
  <si>
    <t>https://www.expensesmart.com/ImageView.aspx?ClientId=4861&amp;barcode=09071954227</t>
  </si>
  <si>
    <t>https://www.expensesmart.com/ImageView.aspx?ClientId=4861&amp;barcode=09065702541</t>
  </si>
  <si>
    <t>https://www.expensesmart.com/ImageView.aspx?ClientId=4861&amp;barcode=09065702467</t>
  </si>
  <si>
    <t>https://www.expensesmart.com/ImageView.aspx?ClientId=4861&amp;barcode=09065702384</t>
  </si>
  <si>
    <t>https://www.expensesmart.com/ImageView.aspx?ClientId=4861&amp;barcode=09065702202</t>
  </si>
  <si>
    <t>https://www.expensesmart.com/ImageView.aspx?ClientId=4861&amp;barcode=09071954656</t>
  </si>
  <si>
    <t>https://www.expensesmart.com/ImageView.aspx?ClientId=4861&amp;barcode=09071954573</t>
  </si>
  <si>
    <t>https://www.expensesmart.com/ImageView.aspx?ClientId=4861&amp;barcode=09071954490</t>
  </si>
  <si>
    <t>https://www.expensesmart.com/ImageView.aspx?ClientId=4861&amp;barcode=09078388460</t>
  </si>
  <si>
    <t>https://www.expensesmart.com/ImageView.aspx?ClientId=4861&amp;barcode=09071954144</t>
  </si>
  <si>
    <t>https://www.expensesmart.com/ImageView.aspx?ClientId=4861&amp;barcode=09078388387</t>
  </si>
  <si>
    <t>https://www.expensesmart.com/ImageView.aspx?ClientId=4861&amp;barcode=09086830727</t>
  </si>
  <si>
    <t>https://www.expensesmart.com/ImageView.aspx?ClientId=4861&amp;barcode=09086830818</t>
  </si>
  <si>
    <t>https://www.expensesmart.com/ImageView.aspx?ClientId=4861&amp;barcode=09075354440</t>
  </si>
  <si>
    <t>https://www.expensesmart.com/ImageView.aspx?ClientId=4861&amp;barcode=09085046408</t>
  </si>
  <si>
    <t>https://www.expensesmart.com/ImageView.aspx?ClientId=4861&amp;barcode=09080982516</t>
  </si>
  <si>
    <t>https://www.expensesmart.com/ImageView.aspx?ClientId=4861&amp;barcode=56908585900</t>
  </si>
  <si>
    <t>https://www.expensesmart.com/ImageView.aspx?ClientId=4861&amp;barcode=56921786800</t>
  </si>
  <si>
    <t>https://www.expensesmart.com/ImageView.aspx?ClientId=4861&amp;barcode=56921786700</t>
  </si>
  <si>
    <t>https://www.expensesmart.com/ImageView.aspx?ClientId=4861&amp;barcode=56921786500</t>
  </si>
  <si>
    <t>https://www.expensesmart.com/ImageView.aspx?ClientId=4861&amp;barcode=56921786400</t>
  </si>
  <si>
    <t>https://www.expensesmart.com/ImageView.aspx?ClientId=4861&amp;barcode=56921786600</t>
  </si>
  <si>
    <t>https://www.expensesmart.com/ImageView.aspx?ClientId=4861&amp;barcode=09065702715</t>
  </si>
  <si>
    <t>https://www.expensesmart.com/ImageView.aspx?ClientId=4861&amp;barcode=09085045939</t>
  </si>
  <si>
    <t>https://www.expensesmart.com/ImageView.aspx?ClientId=4861&amp;barcode=09085045855</t>
  </si>
  <si>
    <t>https://www.expensesmart.com/ImageView.aspx?ClientId=4861&amp;barcode=09085045772</t>
  </si>
  <si>
    <t>https://www.expensesmart.com/ImageView.aspx?ClientId=4861&amp;barcode=09085045699</t>
  </si>
  <si>
    <t>https://www.expensesmart.com/ImageView.aspx?ClientId=4861&amp;barcode=56923874500</t>
  </si>
  <si>
    <t>https://www.expensesmart.com/ImageView.aspx?ClientId=4861&amp;barcode=56923874400</t>
  </si>
  <si>
    <t>https://www.expensesmart.com/ImageView.aspx?ClientId=4861&amp;barcode=56923874300</t>
  </si>
  <si>
    <t>https://www.expensesmart.com/ImageView.aspx?ClientId=4861&amp;barcode=56908585800</t>
  </si>
  <si>
    <t>https://www.expensesmart.com/ImageView.aspx?ClientId=4861&amp;barcode=56923874600</t>
  </si>
  <si>
    <t>https://www.expensesmart.com/ImageView.aspx?ClientId=4861&amp;barcode=56923874700</t>
  </si>
  <si>
    <t>https://www.expensesmart.com/ImageView.aspx?ClientId=4861&amp;barcode=56923874900</t>
  </si>
  <si>
    <t>https://www.expensesmart.com/ImageView.aspx?ClientId=4861&amp;barcode=56923875000</t>
  </si>
  <si>
    <t>https://www.expensesmart.com/ImageView.aspx?ClientId=4861&amp;barcode=56923874800</t>
  </si>
  <si>
    <t>https://www.expensesmart.com/ImageView.aspx?ClientId=4861&amp;barcode=09078388544</t>
  </si>
  <si>
    <t>https://www.expensesmart.com/ImageView.aspx?ClientId=4861&amp;barcode=09061938685</t>
  </si>
  <si>
    <t>https://www.expensesmart.com/ImageView.aspx?ClientId=4861&amp;barcode=09075353632</t>
  </si>
  <si>
    <t>https://www.expensesmart.com/ImageView.aspx?ClientId=4861&amp;barcode=09075354614</t>
  </si>
  <si>
    <t>https://www.expensesmart.com/ImageView.aspx?ClientId=4861&amp;barcode=09085045517</t>
  </si>
  <si>
    <t>0002220180222018</t>
  </si>
  <si>
    <t>5/10/2021 - 6/8/2021</t>
  </si>
  <si>
    <t>0046130006907001</t>
  </si>
  <si>
    <t>5/4/2021 - 6/2/2021</t>
  </si>
  <si>
    <t>Using more water to water flowers/trees in front of office</t>
  </si>
  <si>
    <t>0046130006907002</t>
  </si>
  <si>
    <t>5/4/2021 - 6/4/2021</t>
  </si>
  <si>
    <t>0046130006907004</t>
  </si>
  <si>
    <t>0046130006907003</t>
  </si>
  <si>
    <t>4/30/2021 - 6/2/2021</t>
  </si>
  <si>
    <t>0596922007400001</t>
  </si>
  <si>
    <t>4/21/2021 - 5/23/2021</t>
  </si>
  <si>
    <t>0048795006344001</t>
  </si>
  <si>
    <t>5/6/2021 - 6/2/2021</t>
  </si>
  <si>
    <t>0344620000900001</t>
  </si>
  <si>
    <t>0344620000900002</t>
  </si>
  <si>
    <t>0344620000900003</t>
  </si>
  <si>
    <t>0445464006907001</t>
  </si>
  <si>
    <t>4/30/2021 - 6/1/2021</t>
  </si>
  <si>
    <t>0445464006907002</t>
  </si>
  <si>
    <t>0195740001133001</t>
  </si>
  <si>
    <t>4/27/2021 - 5/21/2021</t>
  </si>
  <si>
    <t>0417234003900001</t>
  </si>
  <si>
    <t>4/27/2021 - 5/24/2021</t>
  </si>
  <si>
    <t>0417234003900002</t>
  </si>
  <si>
    <t>0394124007400002</t>
  </si>
  <si>
    <t>0591698002370001</t>
  </si>
  <si>
    <t>4/21/2021 - 5/20/2021</t>
  </si>
  <si>
    <t>0591698002400001</t>
  </si>
  <si>
    <t>4/22/2021 - 5/20/2021</t>
  </si>
  <si>
    <t>0591698002371001</t>
  </si>
  <si>
    <t>0417234003700001</t>
  </si>
  <si>
    <t>0417234003800001</t>
  </si>
  <si>
    <t>0067334001320001</t>
  </si>
  <si>
    <t>5/5/2021 - 6/1/2021</t>
  </si>
  <si>
    <t>0066130005325001</t>
  </si>
  <si>
    <t>5/2/2021 - 6/1/2021</t>
  </si>
  <si>
    <t>0328224002607001</t>
  </si>
  <si>
    <t>4/13/2021 - 5/12/2021</t>
  </si>
  <si>
    <t>5/12/2021 - 6/11/2021</t>
  </si>
  <si>
    <t>0328224002901001</t>
  </si>
  <si>
    <t>5/11/2021 - 6/9/2021</t>
  </si>
  <si>
    <t>0043750001100001</t>
  </si>
  <si>
    <t>5/6/2021 - 6/3/2021</t>
  </si>
  <si>
    <t>0001250110125011</t>
  </si>
  <si>
    <t>5/13/2021 - 6/11/2021</t>
  </si>
  <si>
    <t>0019677290349306</t>
  </si>
  <si>
    <t>0019677290349307</t>
  </si>
  <si>
    <t>0019677290349309</t>
  </si>
  <si>
    <t>0019677290349308</t>
  </si>
  <si>
    <t>0019677290349305</t>
  </si>
  <si>
    <t>0195740001601001</t>
  </si>
  <si>
    <t>4/27/2021 - 5/27/2021</t>
  </si>
  <si>
    <t>0018120070117915</t>
  </si>
  <si>
    <t>5/14/2021 - 6/14/2021</t>
  </si>
  <si>
    <t>0018120070107445</t>
  </si>
  <si>
    <t>4/15/2021 - 5/14/2021</t>
  </si>
  <si>
    <t>0018120070107446</t>
  </si>
  <si>
    <t>0018120070107444</t>
  </si>
  <si>
    <t>0021150240349266</t>
  </si>
  <si>
    <t>5/12/2021 - 6/10/2021</t>
  </si>
  <si>
    <t>0021150240349268</t>
  </si>
  <si>
    <t>0021150240349265</t>
  </si>
  <si>
    <t>0063414000630001</t>
  </si>
  <si>
    <t>5/7/2021 - 6/4/2021</t>
  </si>
  <si>
    <t>2/23/2021 - 3/25/2021</t>
  </si>
  <si>
    <t>3/25/2021 - 4/23/2021</t>
  </si>
  <si>
    <t>0048799006301001</t>
  </si>
  <si>
    <t>0048799006301002</t>
  </si>
  <si>
    <t>5/5/2021 - 6/2/2021</t>
  </si>
  <si>
    <t>1024210033674390</t>
  </si>
  <si>
    <t>1024210035307610</t>
  </si>
  <si>
    <t>5/14/2021 - 6/11/2021</t>
  </si>
  <si>
    <t>https://www.expensesmart.com/ImageView.aspx?ClientId=4861&amp;barcode=09049885610</t>
  </si>
  <si>
    <t>0002255730225573</t>
  </si>
  <si>
    <t>https://www.expensesmart.com/ImageView.aspx?ClientId=4861&amp;barcode=09049885701</t>
  </si>
  <si>
    <t>https://www.expensesmart.com/ImageView.aspx?ClientId=4861&amp;barcode=09048515077</t>
  </si>
  <si>
    <t>https://www.expensesmart.com/ImageView.aspx?ClientId=4861&amp;barcode=09048514690</t>
  </si>
  <si>
    <t>https://www.expensesmart.com/ImageView.aspx?ClientId=4861&amp;barcode=09048514773</t>
  </si>
  <si>
    <t>https://www.expensesmart.com/ImageView.aspx?ClientId=4861&amp;barcode=09048514518</t>
  </si>
  <si>
    <t>https://www.expensesmart.com/ImageView.aspx?ClientId=4861&amp;barcode=09039085999</t>
  </si>
  <si>
    <t>https://www.expensesmart.com/ImageView.aspx?ClientId=4861&amp;barcode=09048514187</t>
  </si>
  <si>
    <t>https://www.expensesmart.com/ImageView.aspx?ClientId=4861&amp;barcode=09053795697</t>
  </si>
  <si>
    <t>https://www.expensesmart.com/ImageView.aspx?ClientId=4861&amp;barcode=09053795770</t>
  </si>
  <si>
    <t>https://www.expensesmart.com/ImageView.aspx?ClientId=4861&amp;barcode=09053795853</t>
  </si>
  <si>
    <t>https://www.expensesmart.com/ImageView.aspx?ClientId=4861&amp;barcode=09053795937</t>
  </si>
  <si>
    <t>https://www.expensesmart.com/ImageView.aspx?ClientId=4861&amp;barcode=09053796075</t>
  </si>
  <si>
    <t>https://www.expensesmart.com/ImageView.aspx?ClientId=4861&amp;barcode=09053796158</t>
  </si>
  <si>
    <t>https://www.expensesmart.com/ImageView.aspx?ClientId=4861&amp;barcode=09053796232</t>
  </si>
  <si>
    <t>https://www.expensesmart.com/ImageView.aspx?ClientId=4861&amp;barcode=09053796315</t>
  </si>
  <si>
    <t>https://www.expensesmart.com/ImageView.aspx?ClientId=4861&amp;barcode=09053796406</t>
  </si>
  <si>
    <t>https://www.expensesmart.com/ImageView.aspx?ClientId=4861&amp;barcode=09053796588</t>
  </si>
  <si>
    <t>https://www.expensesmart.com/ImageView.aspx?ClientId=4861&amp;barcode=09053796661</t>
  </si>
  <si>
    <t>https://www.expensesmart.com/ImageView.aspx?ClientId=4861&amp;barcode=09053796745</t>
  </si>
  <si>
    <t>9005688331913</t>
  </si>
  <si>
    <t>https://www.expensesmart.com/ImageView.aspx?ClientId=4861&amp;barcode=09053797040</t>
  </si>
  <si>
    <t>https://www.expensesmart.com/ImageView.aspx?ClientId=4861&amp;barcode=09053796828</t>
  </si>
  <si>
    <t>https://www.expensesmart.com/ImageView.aspx?ClientId=4861&amp;barcode=09053796919</t>
  </si>
  <si>
    <t>https://www.expensesmart.com/ImageView.aspx?ClientId=4861&amp;barcode=09032272222</t>
  </si>
  <si>
    <t>https://www.expensesmart.com/ImageView.aspx?ClientId=4861&amp;barcode=09059076209</t>
  </si>
  <si>
    <t>https://www.expensesmart.com/ImageView.aspx?ClientId=4861&amp;barcode=09032272149</t>
  </si>
  <si>
    <t>https://www.expensesmart.com/ImageView.aspx?ClientId=4861&amp;barcode=09059076035</t>
  </si>
  <si>
    <t>https://www.expensesmart.com/ImageView.aspx?ClientId=4861&amp;barcode=09032272065</t>
  </si>
  <si>
    <t>https://www.expensesmart.com/ImageView.aspx?ClientId=4861&amp;barcode=09059075904</t>
  </si>
  <si>
    <t>0445464006905001</t>
  </si>
  <si>
    <t>https://www.expensesmart.com/ImageView.aspx?ClientId=4861&amp;barcode=09048514427</t>
  </si>
  <si>
    <t>https://www.expensesmart.com/ImageView.aspx?ClientId=4861&amp;barcode=09048514930</t>
  </si>
  <si>
    <t>https://www.expensesmart.com/ImageView.aspx?ClientId=4861&amp;barcode=09048514856</t>
  </si>
  <si>
    <t>https://www.expensesmart.com/ImageView.aspx?ClientId=4861&amp;barcode=09039086377</t>
  </si>
  <si>
    <t>https://www.expensesmart.com/ImageView.aspx?ClientId=4861&amp;barcode=09046534625</t>
  </si>
  <si>
    <t>https://www.expensesmart.com/ImageView.aspx?ClientId=4861&amp;barcode=09044520337</t>
  </si>
  <si>
    <t>https://www.expensesmart.com/ImageView.aspx?ClientId=4861&amp;barcode=09039086021</t>
  </si>
  <si>
    <t>https://www.expensesmart.com/ImageView.aspx?ClientId=4861&amp;barcode=09039086708</t>
  </si>
  <si>
    <t>https://www.expensesmart.com/ImageView.aspx?ClientId=4861&amp;barcode=09039086617</t>
  </si>
  <si>
    <t>https://www.expensesmart.com/ImageView.aspx?ClientId=4861&amp;barcode=09039086534</t>
  </si>
  <si>
    <t>https://www.expensesmart.com/ImageView.aspx?ClientId=4861&amp;barcode=09044520683</t>
  </si>
  <si>
    <t>https://www.expensesmart.com/ImageView.aspx?ClientId=4861&amp;barcode=09044520766</t>
  </si>
  <si>
    <t>https://www.expensesmart.com/ImageView.aspx?ClientId=4861&amp;barcode=09044520501</t>
  </si>
  <si>
    <t>https://www.expensesmart.com/ImageView.aspx?ClientId=4861&amp;barcode=09051004241</t>
  </si>
  <si>
    <t>https://www.expensesmart.com/ImageView.aspx?ClientId=4861&amp;barcode=09044520410</t>
  </si>
  <si>
    <t>https://www.expensesmart.com/ImageView.aspx?ClientId=4861&amp;barcode=09051004324</t>
  </si>
  <si>
    <t>https://www.expensesmart.com/ImageView.aspx?ClientId=4861&amp;barcode=09034086349</t>
  </si>
  <si>
    <t>https://www.expensesmart.com/ImageView.aspx?ClientId=4861&amp;barcode=09059076118</t>
  </si>
  <si>
    <t>https://www.expensesmart.com/ImageView.aspx?ClientId=4861&amp;barcode=09034086265</t>
  </si>
  <si>
    <t>https://www.expensesmart.com/ImageView.aspx?ClientId=4861&amp;barcode=33320891956</t>
  </si>
  <si>
    <t>https://www.expensesmart.com/ImageView.aspx?ClientId=4861&amp;barcode=09048515150</t>
  </si>
  <si>
    <t>https://www.expensesmart.com/ImageView.aspx?ClientId=4861&amp;barcode=09054905915</t>
  </si>
  <si>
    <t>0019677290117812</t>
  </si>
  <si>
    <t>https://www.expensesmart.com/ImageView.aspx?ClientId=4861&amp;barcode=09049885883</t>
  </si>
  <si>
    <t>0019677290348716</t>
  </si>
  <si>
    <t>https://www.expensesmart.com/ImageView.aspx?ClientId=4861&amp;barcode=56869486600</t>
  </si>
  <si>
    <t>https://www.expensesmart.com/ImageView.aspx?ClientId=4861&amp;barcode=56881845100</t>
  </si>
  <si>
    <t>https://www.expensesmart.com/ImageView.aspx?ClientId=4861&amp;barcode=56881845000</t>
  </si>
  <si>
    <t>https://www.expensesmart.com/ImageView.aspx?ClientId=4861&amp;barcode=56881844800</t>
  </si>
  <si>
    <t>https://www.expensesmart.com/ImageView.aspx?ClientId=4861&amp;barcode=56881844700</t>
  </si>
  <si>
    <t>https://www.expensesmart.com/ImageView.aspx?ClientId=4861&amp;barcode=56881844900</t>
  </si>
  <si>
    <t>https://www.expensesmart.com/ImageView.aspx?ClientId=4861&amp;barcode=09039086450</t>
  </si>
  <si>
    <t>https://www.expensesmart.com/ImageView.aspx?ClientId=4861&amp;barcode=09054905832</t>
  </si>
  <si>
    <t>https://www.expensesmart.com/ImageView.aspx?ClientId=4861&amp;barcode=85083526989</t>
  </si>
  <si>
    <t>https://www.expensesmart.com/ImageView.aspx?ClientId=4861&amp;barcode=85083527011</t>
  </si>
  <si>
    <t>https://www.expensesmart.com/ImageView.aspx?ClientId=4861&amp;barcode=09055068549</t>
  </si>
  <si>
    <t>https://www.expensesmart.com/ImageView.aspx?ClientId=4861&amp;barcode=09054905758</t>
  </si>
  <si>
    <t>0021150240128111</t>
  </si>
  <si>
    <t>https://www.expensesmart.com/ImageView.aspx?ClientId=4861&amp;barcode=56886048200</t>
  </si>
  <si>
    <t>0021150240128113</t>
  </si>
  <si>
    <t>https://www.expensesmart.com/ImageView.aspx?ClientId=4861&amp;barcode=56886048100</t>
  </si>
  <si>
    <t>0021150240128117</t>
  </si>
  <si>
    <t>https://www.expensesmart.com/ImageView.aspx?ClientId=4861&amp;barcode=56886048000</t>
  </si>
  <si>
    <t>0021150240348703</t>
  </si>
  <si>
    <t>https://www.expensesmart.com/ImageView.aspx?ClientId=4861&amp;barcode=56869486500</t>
  </si>
  <si>
    <t>https://www.expensesmart.com/ImageView.aspx?ClientId=4861&amp;barcode=56886048300</t>
  </si>
  <si>
    <t>https://www.expensesmart.com/ImageView.aspx?ClientId=4861&amp;barcode=56886048400</t>
  </si>
  <si>
    <t>https://www.expensesmart.com/ImageView.aspx?ClientId=4861&amp;barcode=56886048600</t>
  </si>
  <si>
    <t>0021150240390742</t>
  </si>
  <si>
    <t>https://www.expensesmart.com/ImageView.aspx?ClientId=4861&amp;barcode=56886048700</t>
  </si>
  <si>
    <t>0021150240390743</t>
  </si>
  <si>
    <t>https://www.expensesmart.com/ImageView.aspx?ClientId=4861&amp;barcode=56886048500</t>
  </si>
  <si>
    <t>https://www.expensesmart.com/ImageView.aspx?ClientId=4861&amp;barcode=09051004167</t>
  </si>
  <si>
    <t>https://www.expensesmart.com/ImageView.aspx?ClientId=4861&amp;barcode=33304826127</t>
  </si>
  <si>
    <t>https://www.expensesmart.com/ImageView.aspx?ClientId=4861&amp;barcode=85083811167</t>
  </si>
  <si>
    <t>https://www.expensesmart.com/ImageView.aspx?ClientId=4861&amp;barcode=09048514260</t>
  </si>
  <si>
    <t>https://www.expensesmart.com/ImageView.aspx?ClientId=4861&amp;barcode=09048514344</t>
  </si>
  <si>
    <t>https://www.expensesmart.com/ImageView.aspx?ClientId=4861&amp;barcode=09051004084</t>
  </si>
  <si>
    <t>https://www.expensesmart.com/ImageView.aspx?ClientId=4861&amp;barcode=09046533221</t>
  </si>
  <si>
    <t>https://www.expensesmart.com/ImageView.aspx?ClientId=4861&amp;barcode=09051003946</t>
  </si>
  <si>
    <t>9005475438030</t>
  </si>
  <si>
    <t>https://www.expensesmart.com/ImageView.aspx?ClientId=4861&amp;barcode=33318783660</t>
  </si>
  <si>
    <t>04/09/2021 - 05/10/2021</t>
  </si>
  <si>
    <t>04/05/2021 - 05/04/2021</t>
  </si>
  <si>
    <t>Emailed 6/24; per Felicia We are all over it. 😊 We have completed two water inspections this month. As of today the A building is 98 gallons, per unit. I have explained that in my variance report and we continue to check the meters daily.</t>
  </si>
  <si>
    <t>04/05/2021 - 05/30/2021</t>
  </si>
  <si>
    <t>03/24/2021 - 04/21/2021</t>
  </si>
  <si>
    <t>04/03/2021 - 05/06/2021</t>
  </si>
  <si>
    <t>03/12/2021 - 04/14/2021</t>
  </si>
  <si>
    <t>04/01/2021 - 04/30/2021</t>
  </si>
  <si>
    <t>03/25/2021 - 04/27/2021</t>
  </si>
  <si>
    <t>03/27/2021 - 04/27/2021</t>
  </si>
  <si>
    <t>03/26/2021 - 04/28/2021</t>
  </si>
  <si>
    <t>03/23/2021 - 04/21/2021</t>
  </si>
  <si>
    <t>03/23/2021 - 04/22/2021</t>
  </si>
  <si>
    <t>04/07/2021 - 05/05/2021</t>
  </si>
  <si>
    <t xml:space="preserve">Emailed 6/24; per Laura We found another fairly large leak today and our maintenance team is attempting to repair it themselves in the morning.  I am keeping a log.  Once we are better staffed with maintenance we could have our maintenance person check each apartment by floor weekly if we feel this is a productive use of their time.  Any other thoughts or ideas are surely welcome. </t>
  </si>
  <si>
    <t>04/07/2021 - 05/06/2021</t>
  </si>
  <si>
    <t>03/11/2021 - 04/14/2021</t>
  </si>
  <si>
    <t>04/14/2021 - 05/13/2021</t>
  </si>
  <si>
    <t>Emailed 6/24; per Ketty Ok, I will have Danny check all the buildings</t>
  </si>
  <si>
    <t>03/12/2021 - 04/15/2021</t>
  </si>
  <si>
    <t>04/15/2021 - 05/14/2021</t>
  </si>
  <si>
    <t>04/15/2021 - 5/14/2021</t>
  </si>
  <si>
    <t>4/9/2021 - 5/7/2021</t>
  </si>
  <si>
    <t>4/5/2021 - 5/6/2021</t>
  </si>
  <si>
    <t>4/3/2001 - 5/5/2021</t>
  </si>
  <si>
    <t>4/10/2021 - 5/10/2021</t>
  </si>
  <si>
    <t>7/2 per Stephen - Our team has been focused on completing work orders that pertain to water leaks. We were planning to inspect all units on the D side of the community because our water usage has been higher than average. Since completing water leak repairs, our usage has dropped from 142.28 gallons per unit to 117.07 gallons per unit. This number was received as of today, 7/2. We’ll continue to monitor the water usage by taking daily water meter readings. Emailed 6/24</t>
  </si>
  <si>
    <t>4/15/2021 - 5/13/2021</t>
  </si>
  <si>
    <t>107</t>
  </si>
  <si>
    <t>https://www.expensesmart.com/ImageView.aspx?ClientId=4861&amp;barcode=09023627970</t>
  </si>
  <si>
    <t>https://www.expensesmart.com/ImageView.aspx?ClientId=4861&amp;barcode=09023627715</t>
  </si>
  <si>
    <t>113</t>
  </si>
  <si>
    <t>https://www.expensesmart.com/ImageView.aspx?ClientId=4861&amp;barcode=09020899184</t>
  </si>
  <si>
    <t>https://www.expensesmart.com/ImageView.aspx?ClientId=4861&amp;barcode=09020808052</t>
  </si>
  <si>
    <t>https://www.expensesmart.com/ImageView.aspx?ClientId=4861&amp;barcode=09020899267</t>
  </si>
  <si>
    <t>https://www.expensesmart.com/ImageView.aspx?ClientId=4861&amp;barcode=09020808136</t>
  </si>
  <si>
    <t>114</t>
  </si>
  <si>
    <t>https://www.expensesmart.com/ImageView.aspx?ClientId=4861&amp;barcode=09014164603</t>
  </si>
  <si>
    <t>116</t>
  </si>
  <si>
    <t>https://www.expensesmart.com/ImageView.aspx?ClientId=4861&amp;barcode=09020899697</t>
  </si>
  <si>
    <t>120</t>
  </si>
  <si>
    <t>https://www.expensesmart.com/ImageView.aspx?ClientId=4861&amp;barcode=09006513767</t>
  </si>
  <si>
    <t>https://www.expensesmart.com/ImageView.aspx?ClientId=4861&amp;barcode=09006513684</t>
  </si>
  <si>
    <t>https://www.expensesmart.com/ImageView.aspx?ClientId=4861&amp;barcode=09006513502</t>
  </si>
  <si>
    <t>122</t>
  </si>
  <si>
    <t>https://www.expensesmart.com/ImageView.aspx?ClientId=4861&amp;barcode=09020899515</t>
  </si>
  <si>
    <t>https://www.expensesmart.com/ImageView.aspx?ClientId=4861&amp;barcode=09020808219</t>
  </si>
  <si>
    <t>https://www.expensesmart.com/ImageView.aspx?ClientId=4861&amp;barcode=09020807914</t>
  </si>
  <si>
    <t>125</t>
  </si>
  <si>
    <t>https://www.expensesmart.com/ImageView.aspx?ClientId=4861&amp;barcode=09014164355</t>
  </si>
  <si>
    <t>129</t>
  </si>
  <si>
    <t>https://www.expensesmart.com/ImageView.aspx?ClientId=4861&amp;barcode=09016499445</t>
  </si>
  <si>
    <t>https://www.expensesmart.com/ImageView.aspx?ClientId=4861&amp;barcode=09016499528</t>
  </si>
  <si>
    <t>131</t>
  </si>
  <si>
    <t>https://www.expensesmart.com/ImageView.aspx?ClientId=4861&amp;barcode=09014164512</t>
  </si>
  <si>
    <t>135</t>
  </si>
  <si>
    <t>https://www.expensesmart.com/ImageView.aspx?ClientId=4861&amp;barcode=09014164017</t>
  </si>
  <si>
    <t>https://www.expensesmart.com/ImageView.aspx?ClientId=4861&amp;barcode=09014164199</t>
  </si>
  <si>
    <t>https://www.expensesmart.com/ImageView.aspx?ClientId=4861&amp;barcode=09014164272</t>
  </si>
  <si>
    <t>136</t>
  </si>
  <si>
    <t>https://www.expensesmart.com/ImageView.aspx?ClientId=4861&amp;barcode=09016499874</t>
  </si>
  <si>
    <t>https://www.expensesmart.com/ImageView.aspx?ClientId=4861&amp;barcode=09016499619</t>
  </si>
  <si>
    <t>https://www.expensesmart.com/ImageView.aspx?ClientId=4861&amp;barcode=09016501018</t>
  </si>
  <si>
    <t>141</t>
  </si>
  <si>
    <t>https://www.expensesmart.com/ImageView.aspx?ClientId=4861&amp;barcode=09023627541</t>
  </si>
  <si>
    <t>https://www.expensesmart.com/ImageView.aspx?ClientId=4861&amp;barcode=09016499791</t>
  </si>
  <si>
    <t>142</t>
  </si>
  <si>
    <t>https://www.expensesmart.com/ImageView.aspx?ClientId=4861&amp;barcode=09023627384</t>
  </si>
  <si>
    <t>152</t>
  </si>
  <si>
    <t>https://www.expensesmart.com/ImageView.aspx?ClientId=4861&amp;barcode=09020899341</t>
  </si>
  <si>
    <t>155</t>
  </si>
  <si>
    <t>https://www.expensesmart.com/ImageView.aspx?ClientId=4861&amp;barcode=09005233359</t>
  </si>
  <si>
    <t>https://www.expensesmart.com/ImageView.aspx?ClientId=4861&amp;barcode=09028269042</t>
  </si>
  <si>
    <t>157</t>
  </si>
  <si>
    <t>https://www.expensesmart.com/ImageView.aspx?ClientId=4861&amp;barcode=09023628010</t>
  </si>
  <si>
    <t>https://www.expensesmart.com/ImageView.aspx?ClientId=4861&amp;barcode=56833324300</t>
  </si>
  <si>
    <t>https://www.expensesmart.com/ImageView.aspx?ClientId=4861&amp;barcode=56845979400</t>
  </si>
  <si>
    <t>https://www.expensesmart.com/ImageView.aspx?ClientId=4861&amp;barcode=56845979300</t>
  </si>
  <si>
    <t>https://www.expensesmart.com/ImageView.aspx?ClientId=4861&amp;barcode=56845979100</t>
  </si>
  <si>
    <t>https://www.expensesmart.com/ImageView.aspx?ClientId=4861&amp;barcode=56845979000</t>
  </si>
  <si>
    <t>https://www.expensesmart.com/ImageView.aspx?ClientId=4861&amp;barcode=56845979200</t>
  </si>
  <si>
    <t>170</t>
  </si>
  <si>
    <t>https://www.expensesmart.com/ImageView.aspx?ClientId=4861&amp;barcode=09014164439</t>
  </si>
  <si>
    <t>173</t>
  </si>
  <si>
    <t>https://www.expensesmart.com/ImageView.aspx?ClientId=4861&amp;barcode=09005233276</t>
  </si>
  <si>
    <t>https://www.expensesmart.com/ImageView.aspx?ClientId=4861&amp;barcode=09029687929</t>
  </si>
  <si>
    <t>https://www.expensesmart.com/ImageView.aspx?ClientId=4861&amp;barcode=85081589641</t>
  </si>
  <si>
    <t>https://www.expensesmart.com/ImageView.aspx?ClientId=4861&amp;barcode=09005233193</t>
  </si>
  <si>
    <t>https://www.expensesmart.com/ImageView.aspx?ClientId=4861&amp;barcode=09029688067</t>
  </si>
  <si>
    <t>https://www.expensesmart.com/ImageView.aspx?ClientId=4861&amp;barcode=09005233433</t>
  </si>
  <si>
    <t>https://www.expensesmart.com/ImageView.aspx?ClientId=4861&amp;barcode=09029688141</t>
  </si>
  <si>
    <t>175</t>
  </si>
  <si>
    <t>https://www.expensesmart.com/ImageView.aspx?ClientId=4861&amp;barcode=56849320200</t>
  </si>
  <si>
    <t>https://www.expensesmart.com/ImageView.aspx?ClientId=4861&amp;barcode=56849320100</t>
  </si>
  <si>
    <t>https://www.expensesmart.com/ImageView.aspx?ClientId=4861&amp;barcode=56849320000</t>
  </si>
  <si>
    <t>https://www.expensesmart.com/ImageView.aspx?ClientId=4861&amp;barcode=56833324200</t>
  </si>
  <si>
    <t>https://www.expensesmart.com/ImageView.aspx?ClientId=4861&amp;barcode=56849320300</t>
  </si>
  <si>
    <t>https://www.expensesmart.com/ImageView.aspx?ClientId=4861&amp;barcode=56849320400</t>
  </si>
  <si>
    <t>https://www.expensesmart.com/ImageView.aspx?ClientId=4861&amp;barcode=56849320600</t>
  </si>
  <si>
    <t>https://www.expensesmart.com/ImageView.aspx?ClientId=4861&amp;barcode=56849320700</t>
  </si>
  <si>
    <t>https://www.expensesmart.com/ImageView.aspx?ClientId=4861&amp;barcode=56849320500</t>
  </si>
  <si>
    <t>181</t>
  </si>
  <si>
    <t>https://www.expensesmart.com/ImageView.aspx?ClientId=4861&amp;barcode=09023627467</t>
  </si>
  <si>
    <t>190</t>
  </si>
  <si>
    <t>https://www.expensesmart.com/ImageView.aspx?ClientId=4861&amp;barcode=09020899424</t>
  </si>
  <si>
    <t>https://www.expensesmart.com/ImageView.aspx?ClientId=4861&amp;barcode=09020808300</t>
  </si>
  <si>
    <t>191</t>
  </si>
  <si>
    <t>https://www.expensesmart.com/ImageView.aspx?ClientId=4861&amp;barcode=09023625842</t>
  </si>
  <si>
    <t>https://www.expensesmart.com/ImageView.aspx?ClientId=4861&amp;barcode=09020807757</t>
  </si>
  <si>
    <t>192</t>
  </si>
  <si>
    <t>https://www.expensesmart.com/ImageView.aspx?ClientId=4861&amp;barcode=09023625925</t>
  </si>
  <si>
    <t>193</t>
  </si>
  <si>
    <t>https://www.expensesmart.com/ImageView.aspx?ClientId=4861&amp;barcode=09016501109</t>
  </si>
  <si>
    <t>https://www.expensesmart.com/ImageView.aspx?ClientId=4861&amp;barcode=09016500630</t>
  </si>
  <si>
    <t>https://www.expensesmart.com/ImageView.aspx?ClientId=4861&amp;barcode=09016500713</t>
  </si>
  <si>
    <t>https://www.expensesmart.com/ImageView.aspx?ClientId=4861&amp;barcode=09016500804</t>
  </si>
  <si>
    <t>https://www.expensesmart.com/ImageView.aspx?ClientId=4861&amp;barcode=09016500986</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</si>
</sst>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_(* #,##0_);_(* \(#,##0\);_(* &quot;-&quot;??_);_(@_)"/>
    <numFmt numFmtId="165" formatCode="0000000000000000"/>
    <numFmt numFmtId="166" formatCode="m/d/yyyy"/>
    <numFmt numFmtId="167" formatCode="M/d/yyyy"/>
    <numFmt numFmtId="168" formatCode="&quot;$&quot;#,##0.00"/>
    <numFmt numFmtId="169" formatCode="0000000"/>
    <numFmt numFmtId="170" formatCode="[$-10409]m/d/yyyy"/>
    <numFmt numFmtId="171" formatCode="[$-10409]&quot;$&quot;#,##0.00;\(&quot;$&quot;#,##0.00\)"/>
    <numFmt numFmtId="172" formatCode="[$-10409]#,##0;\-#,##0"/>
    <numFmt numFmtId="173" formatCode="[$-10409]#,##0.00;\-#,##0.00"/>
  </numFmts>
  <fonts count="22">
    <font>
      <sz val="10.0"/>
      <color rgb="FF000000"/>
      <name val="Calibri"/>
      <scheme val="minor"/>
    </font>
    <font>
      <b/>
      <sz val="8.0"/>
      <color theme="1"/>
      <name val="Tahoma"/>
    </font>
    <font>
      <b/>
      <sz val="10.0"/>
      <color theme="1"/>
      <name val="Tahoma"/>
    </font>
    <font>
      <b/>
      <sz val="9.0"/>
      <color theme="1"/>
      <name val="Tahoma"/>
    </font>
    <font>
      <b/>
      <sz val="10.0"/>
      <color theme="1"/>
      <name val="Arial"/>
    </font>
    <font/>
    <font>
      <sz val="10.0"/>
      <color theme="1"/>
      <name val="Tahoma"/>
    </font>
    <font>
      <sz val="10.0"/>
      <color theme="1"/>
      <name val="Arial"/>
    </font>
    <font>
      <sz val="8.0"/>
      <color theme="1"/>
      <name val="Tahoma"/>
    </font>
    <font>
      <color theme="1"/>
      <name val="Calibri"/>
      <scheme val="minor"/>
    </font>
    <font>
      <b/>
      <color theme="1"/>
      <name val="Arial"/>
    </font>
    <font>
      <color theme="1"/>
      <name val="Tahoma"/>
    </font>
    <font>
      <sz val="9.0"/>
      <color theme="1"/>
      <name val="Tahoma"/>
    </font>
    <font>
      <b/>
      <sz val="18.0"/>
      <color rgb="FF000000"/>
      <name val="Tahoma"/>
    </font>
    <font>
      <b/>
      <color rgb="FFFFFFFF"/>
      <name val="Tahoma"/>
    </font>
    <font>
      <sz val="8.0"/>
      <color rgb="FF000000"/>
      <name val="Tahoma"/>
    </font>
    <font>
      <u/>
      <sz val="8.0"/>
      <color rgb="FF000000"/>
      <name val="Tahoma"/>
    </font>
    <font>
      <u/>
      <sz val="8.0"/>
      <color rgb="FF000000"/>
      <name val="Tahoma"/>
    </font>
    <font>
      <u/>
      <sz val="8.0"/>
      <color rgb="FF000000"/>
      <name val="Tahoma"/>
    </font>
    <font>
      <u/>
      <sz val="8.0"/>
      <color rgb="FF000000"/>
      <name val="Tahoma"/>
    </font>
    <font>
      <u/>
      <sz val="8.0"/>
      <color rgb="FF000000"/>
      <name val="Tahoma"/>
    </font>
    <font>
      <u/>
      <sz val="8.0"/>
      <color rgb="FF000000"/>
      <name val="Tahoma"/>
    </font>
  </fonts>
  <fills count="7">
    <fill>
      <patternFill patternType="none"/>
    </fill>
    <fill>
      <patternFill patternType="lightGray"/>
    </fill>
    <fill>
      <patternFill patternType="solid">
        <fgColor rgb="FFC0C0C0"/>
        <bgColor rgb="FFC0C0C0"/>
      </patternFill>
    </fill>
    <fill>
      <patternFill patternType="solid">
        <fgColor theme="0"/>
        <bgColor theme="0"/>
      </patternFill>
    </fill>
    <fill>
      <patternFill patternType="solid">
        <fgColor rgb="FF696969"/>
        <bgColor rgb="FF696969"/>
      </patternFill>
    </fill>
    <fill>
      <patternFill patternType="solid">
        <fgColor rgb="FFFFFF00"/>
        <bgColor rgb="FFFFFF00"/>
      </patternFill>
    </fill>
    <fill>
      <patternFill patternType="solid">
        <fgColor rgb="FFFFFFFF"/>
        <bgColor rgb="FFFFFFFF"/>
      </patternFill>
    </fill>
  </fills>
  <borders count="30">
    <border/>
    <border>
      <left/>
      <right/>
      <top/>
    </border>
    <border>
      <left/>
      <right/>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border>
    <border>
      <bottom style="thin">
        <color rgb="FF000000"/>
      </bottom>
    </border>
    <border>
      <right style="thin">
        <color rgb="FF000000"/>
      </right>
    </border>
    <border>
      <top style="thin">
        <color rgb="FF000000"/>
      </top>
    </border>
    <border>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right style="thin">
        <color rgb="FF000000"/>
      </right>
      <bottom style="thin">
        <color rgb="FF000000"/>
      </bottom>
    </border>
    <border>
      <left style="thin">
        <color rgb="FF000000"/>
      </left>
      <bottom style="thin">
        <color rgb="FF000000"/>
      </bottom>
    </border>
    <border>
      <right/>
      <bottom/>
    </border>
    <border>
      <left style="thin">
        <color rgb="FFD3D3D3"/>
      </left>
      <right style="thin">
        <color rgb="FFD3D3D3"/>
      </right>
      <top style="thin">
        <color rgb="FFD3D3D3"/>
      </top>
      <bottom style="thin">
        <color rgb="FFD3D3D3"/>
      </bottom>
    </border>
    <border>
      <right style="thin">
        <color rgb="FFD3D3D3"/>
      </right>
      <top style="thin">
        <color rgb="FFD3D3D3"/>
      </top>
      <bottom style="thin">
        <color rgb="FFD3D3D3"/>
      </bottom>
    </border>
    <border>
      <left style="thin">
        <color rgb="FF696969"/>
      </left>
      <right style="thin">
        <color rgb="FF696969"/>
      </right>
      <top style="thin">
        <color rgb="FF696969"/>
      </top>
      <bottom style="thin">
        <color rgb="FF696969"/>
      </bottom>
    </border>
    <border>
      <right style="thin">
        <color rgb="FF696969"/>
      </right>
      <top style="thin">
        <color rgb="FF696969"/>
      </top>
      <bottom style="thin">
        <color rgb="FF696969"/>
      </bottom>
    </border>
    <border>
      <left style="thin">
        <color rgb="FF696969"/>
      </left>
      <right style="thin">
        <color rgb="FF696969"/>
      </right>
      <bottom style="thin">
        <color rgb="FF696969"/>
      </bottom>
    </border>
    <border>
      <right style="thin">
        <color rgb="FF696969"/>
      </right>
      <bottom style="thin">
        <color rgb="FF696969"/>
      </bottom>
    </border>
    <border>
      <bottom style="medium">
        <color rgb="FF000000"/>
      </bottom>
    </border>
    <border>
      <bottom style="thin">
        <color rgb="FFD3D3D3"/>
      </bottom>
    </border>
    <border>
      <left style="thin">
        <color rgb="FFD3D3D3"/>
      </left>
      <right style="thin">
        <color rgb="FFD3D3D3"/>
      </right>
      <bottom style="thin">
        <color rgb="FFD3D3D3"/>
      </bottom>
    </border>
    <border>
      <right style="thin">
        <color rgb="FFD3D3D3"/>
      </right>
      <bottom style="thin">
        <color rgb="FFD3D3D3"/>
      </bottom>
    </border>
    <border>
      <right/>
      <top/>
      <bottom/>
    </border>
  </borders>
  <cellStyleXfs count="1">
    <xf borderId="0" fillId="0" fontId="0" numFmtId="0" applyAlignment="1" applyFont="1"/>
  </cellStyleXfs>
  <cellXfs count="263">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0"/>
    </xf>
    <xf borderId="1" fillId="2" fontId="1" numFmtId="0" xfId="0" applyAlignment="1" applyBorder="1" applyFont="1">
      <alignment horizontal="center" readingOrder="0" shrinkToFit="0" vertical="center" wrapText="0"/>
    </xf>
    <xf borderId="1" fillId="2" fontId="2" numFmtId="0" xfId="0" applyAlignment="1" applyBorder="1" applyFont="1">
      <alignment horizontal="center" shrinkToFit="0" vertical="center" wrapText="0"/>
    </xf>
    <xf borderId="1" fillId="2" fontId="3" numFmtId="0" xfId="0" applyAlignment="1" applyBorder="1" applyFont="1">
      <alignment horizontal="center" shrinkToFit="0" vertical="center" wrapText="0"/>
    </xf>
    <xf borderId="1" fillId="2" fontId="3" numFmtId="0" xfId="0" applyAlignment="1" applyBorder="1" applyFont="1">
      <alignment horizontal="center" readingOrder="0" shrinkToFit="0" vertical="center" wrapText="0"/>
    </xf>
    <xf borderId="1" fillId="2" fontId="1" numFmtId="164" xfId="0" applyAlignment="1" applyBorder="1" applyFont="1" applyNumberFormat="1">
      <alignment horizontal="center" readingOrder="0" shrinkToFit="0" vertical="center" wrapText="0"/>
    </xf>
    <xf borderId="1" fillId="2" fontId="1" numFmtId="164" xfId="0" applyAlignment="1" applyBorder="1" applyFont="1" applyNumberFormat="1">
      <alignment horizontal="center" shrinkToFit="0" vertical="center" wrapText="0"/>
    </xf>
    <xf borderId="1" fillId="2" fontId="1" numFmtId="0" xfId="0" applyAlignment="1" applyBorder="1" applyFont="1">
      <alignment horizontal="center" shrinkToFit="0" vertical="center" wrapText="1"/>
    </xf>
    <xf borderId="2" fillId="2" fontId="1" numFmtId="0" xfId="0" applyAlignment="1" applyBorder="1" applyFont="1">
      <alignment horizontal="center" readingOrder="0" shrinkToFit="0" vertical="center" wrapText="0"/>
    </xf>
    <xf borderId="2" fillId="2" fontId="1" numFmtId="0" xfId="0" applyAlignment="1" applyBorder="1" applyFont="1">
      <alignment horizontal="center" shrinkToFit="0" vertical="center" wrapText="1"/>
    </xf>
    <xf borderId="3" fillId="0" fontId="4" numFmtId="0" xfId="0" applyAlignment="1" applyBorder="1" applyFont="1">
      <alignment horizontal="center" shrinkToFit="0" vertical="bottom" wrapText="0"/>
    </xf>
    <xf borderId="4" fillId="0" fontId="5" numFmtId="0" xfId="0" applyBorder="1" applyFont="1"/>
    <xf borderId="5" fillId="0" fontId="5" numFmtId="0" xfId="0" applyBorder="1" applyFont="1"/>
    <xf borderId="6" fillId="0" fontId="6" numFmtId="0" xfId="0" applyAlignment="1" applyBorder="1" applyFont="1">
      <alignment horizontal="left" shrinkToFit="0" vertical="center" wrapText="0"/>
    </xf>
    <xf borderId="0" fillId="0" fontId="6" numFmtId="4" xfId="0" applyAlignment="1" applyFont="1" applyNumberFormat="1">
      <alignment horizontal="right" readingOrder="0" shrinkToFit="0" vertical="center" wrapText="0"/>
    </xf>
    <xf borderId="0" fillId="0" fontId="6" numFmtId="165" xfId="0" applyAlignment="1" applyFont="1" applyNumberFormat="1">
      <alignment horizontal="center" readingOrder="1" shrinkToFit="0" vertical="bottom" wrapText="0"/>
    </xf>
    <xf borderId="0" fillId="0" fontId="6" numFmtId="0" xfId="0" applyAlignment="1" applyFont="1">
      <alignment horizontal="left" shrinkToFit="0" vertical="bottom" wrapText="0"/>
    </xf>
    <xf borderId="0" fillId="0" fontId="6" numFmtId="166" xfId="0" applyAlignment="1" applyFont="1" applyNumberFormat="1">
      <alignment horizontal="left" readingOrder="0" shrinkToFit="0" vertical="bottom" wrapText="0"/>
    </xf>
    <xf borderId="0" fillId="0" fontId="6" numFmtId="167" xfId="0" applyAlignment="1" applyFont="1" applyNumberFormat="1">
      <alignment shrinkToFit="0" vertical="bottom" wrapText="0"/>
    </xf>
    <xf borderId="7" fillId="0" fontId="6" numFmtId="164" xfId="0" applyAlignment="1" applyBorder="1" applyFont="1" applyNumberFormat="1">
      <alignment shrinkToFit="0" vertical="bottom" wrapText="0"/>
    </xf>
    <xf borderId="0" fillId="0" fontId="6" numFmtId="0" xfId="0" applyAlignment="1" applyFont="1">
      <alignment shrinkToFit="0" vertical="bottom" wrapText="0"/>
    </xf>
    <xf borderId="0" fillId="0" fontId="6" numFmtId="2" xfId="0" applyAlignment="1" applyFont="1" applyNumberFormat="1">
      <alignment shrinkToFit="0" vertical="bottom" wrapText="0"/>
    </xf>
    <xf borderId="8" fillId="0" fontId="6" numFmtId="2" xfId="0" applyAlignment="1" applyBorder="1" applyFont="1" applyNumberFormat="1">
      <alignment shrinkToFit="0" vertical="bottom" wrapText="0"/>
    </xf>
    <xf borderId="0" fillId="3" fontId="4" numFmtId="0" xfId="0" applyAlignment="1" applyFill="1" applyFont="1">
      <alignment readingOrder="0" shrinkToFit="0" vertical="bottom" wrapText="0"/>
    </xf>
    <xf borderId="0" fillId="0" fontId="7" numFmtId="0" xfId="0" applyAlignment="1" applyFont="1">
      <alignment horizontal="center" readingOrder="0" shrinkToFit="0" vertical="bottom" wrapText="0"/>
    </xf>
    <xf borderId="9" fillId="0" fontId="6" numFmtId="0" xfId="0" applyAlignment="1" applyBorder="1" applyFont="1">
      <alignment horizontal="left" shrinkToFit="0" vertical="center" wrapText="0"/>
    </xf>
    <xf borderId="9" fillId="0" fontId="6" numFmtId="165" xfId="0" applyAlignment="1" applyBorder="1" applyFont="1" applyNumberFormat="1">
      <alignment horizontal="center" shrinkToFit="0" vertical="center" wrapText="0"/>
    </xf>
    <xf borderId="9" fillId="0" fontId="6" numFmtId="4" xfId="0" applyAlignment="1" applyBorder="1" applyFont="1" applyNumberFormat="1">
      <alignment shrinkToFit="0" vertical="bottom" wrapText="0"/>
    </xf>
    <xf borderId="0" fillId="0" fontId="6" numFmtId="0" xfId="0" applyAlignment="1" applyFont="1">
      <alignment horizontal="left" readingOrder="0" shrinkToFit="0" vertical="bottom" wrapText="0"/>
    </xf>
    <xf borderId="9" fillId="0" fontId="6" numFmtId="0" xfId="0" applyAlignment="1" applyBorder="1" applyFont="1">
      <alignment shrinkToFit="0" vertical="bottom" wrapText="0"/>
    </xf>
    <xf borderId="9" fillId="0" fontId="6" numFmtId="2" xfId="0" applyAlignment="1" applyBorder="1" applyFont="1" applyNumberFormat="1">
      <alignment shrinkToFit="0" vertical="bottom" wrapText="0"/>
    </xf>
    <xf borderId="10" fillId="0" fontId="6" numFmtId="2" xfId="0" applyAlignment="1" applyBorder="1" applyFont="1" applyNumberFormat="1">
      <alignment shrinkToFit="0" vertical="bottom" wrapText="0"/>
    </xf>
    <xf borderId="0" fillId="0" fontId="7" numFmtId="0" xfId="0" applyAlignment="1" applyFont="1">
      <alignment horizontal="center" shrinkToFit="0" vertical="bottom" wrapText="0"/>
    </xf>
    <xf borderId="11" fillId="0" fontId="4" numFmtId="0" xfId="0" applyAlignment="1" applyBorder="1" applyFont="1">
      <alignment shrinkToFit="0" vertical="bottom" wrapText="0"/>
    </xf>
    <xf borderId="11" fillId="0" fontId="7" numFmtId="0" xfId="0" applyAlignment="1" applyBorder="1" applyFont="1">
      <alignment shrinkToFit="0" vertical="bottom" wrapText="0"/>
    </xf>
    <xf borderId="0" fillId="0" fontId="6" numFmtId="165" xfId="0" applyAlignment="1" applyFont="1" applyNumberFormat="1">
      <alignment horizontal="center" shrinkToFit="0" vertical="bottom" wrapText="0"/>
    </xf>
    <xf borderId="0" fillId="0" fontId="6" numFmtId="4" xfId="0" applyAlignment="1" applyFont="1" applyNumberFormat="1">
      <alignment shrinkToFit="0" vertical="bottom" wrapText="1"/>
    </xf>
    <xf borderId="0" fillId="3" fontId="4" numFmtId="0" xfId="0" applyAlignment="1" applyFont="1">
      <alignment readingOrder="0" shrinkToFit="0" vertical="bottom" wrapText="1"/>
    </xf>
    <xf borderId="0" fillId="3" fontId="7" numFmtId="0" xfId="0" applyAlignment="1" applyFont="1">
      <alignment readingOrder="0" shrinkToFit="0" vertical="bottom" wrapText="1"/>
    </xf>
    <xf borderId="0" fillId="0" fontId="6" numFmtId="0" xfId="0" applyAlignment="1" applyFont="1">
      <alignment horizontal="left" shrinkToFit="0" vertical="center" wrapText="0"/>
    </xf>
    <xf borderId="7" fillId="0" fontId="6" numFmtId="165" xfId="0" applyAlignment="1" applyBorder="1" applyFont="1" applyNumberFormat="1">
      <alignment horizontal="center" shrinkToFit="0" vertical="bottom" wrapText="0"/>
    </xf>
    <xf borderId="7" fillId="0" fontId="6" numFmtId="4" xfId="0" applyAlignment="1" applyBorder="1" applyFont="1" applyNumberFormat="1">
      <alignment shrinkToFit="0" vertical="bottom" wrapText="1"/>
    </xf>
    <xf borderId="12" fillId="0" fontId="6" numFmtId="0" xfId="0" applyAlignment="1" applyBorder="1" applyFont="1">
      <alignment horizontal="left" shrinkToFit="0" vertical="center" wrapText="0"/>
    </xf>
    <xf borderId="9" fillId="0" fontId="6" numFmtId="165" xfId="0" applyAlignment="1" applyBorder="1" applyFont="1" applyNumberFormat="1">
      <alignment horizontal="center" shrinkToFit="0" vertical="bottom" wrapText="0"/>
    </xf>
    <xf borderId="13" fillId="0" fontId="6" numFmtId="0" xfId="0" applyAlignment="1" applyBorder="1" applyFont="1">
      <alignment shrinkToFit="0" vertical="bottom" wrapText="0"/>
    </xf>
    <xf borderId="13" fillId="0" fontId="6" numFmtId="2" xfId="0" applyAlignment="1" applyBorder="1" applyFont="1" applyNumberFormat="1">
      <alignment shrinkToFit="0" vertical="bottom" wrapText="0"/>
    </xf>
    <xf borderId="14" fillId="0" fontId="6" numFmtId="2" xfId="0" applyAlignment="1" applyBorder="1" applyFont="1" applyNumberFormat="1">
      <alignment shrinkToFit="0" vertical="bottom" wrapText="0"/>
    </xf>
    <xf borderId="0" fillId="3" fontId="4" numFmtId="0" xfId="0" applyAlignment="1" applyFont="1">
      <alignment shrinkToFit="0" vertical="bottom" wrapText="0"/>
    </xf>
    <xf borderId="15" fillId="0" fontId="6" numFmtId="0" xfId="0" applyAlignment="1" applyBorder="1" applyFont="1">
      <alignment horizontal="left" shrinkToFit="0" vertical="center" wrapText="0"/>
    </xf>
    <xf borderId="9" fillId="0" fontId="6" numFmtId="0" xfId="0" applyAlignment="1" applyBorder="1" applyFont="1">
      <alignment horizontal="left" shrinkToFit="0" vertical="bottom" wrapText="0"/>
    </xf>
    <xf borderId="0" fillId="0" fontId="6" numFmtId="165" xfId="0" applyAlignment="1" applyFont="1" applyNumberFormat="1">
      <alignment horizontal="center" readingOrder="0" shrinkToFit="0" vertical="center" wrapText="0"/>
    </xf>
    <xf borderId="7" fillId="0" fontId="6" numFmtId="2" xfId="0" applyAlignment="1" applyBorder="1" applyFont="1" applyNumberFormat="1">
      <alignment shrinkToFit="0" vertical="bottom" wrapText="0"/>
    </xf>
    <xf borderId="16" fillId="0" fontId="6" numFmtId="2" xfId="0" applyAlignment="1" applyBorder="1" applyFont="1" applyNumberFormat="1">
      <alignment shrinkToFit="0" vertical="bottom" wrapText="0"/>
    </xf>
    <xf borderId="0" fillId="0" fontId="6" numFmtId="165" xfId="0" applyAlignment="1" applyFont="1" applyNumberFormat="1">
      <alignment horizontal="center" shrinkToFit="0" vertical="center" wrapText="0"/>
    </xf>
    <xf borderId="0" fillId="0" fontId="6" numFmtId="0" xfId="0" applyAlignment="1" applyFont="1">
      <alignment horizontal="left" readingOrder="0" shrinkToFit="0" vertical="center" wrapText="0"/>
    </xf>
    <xf borderId="12" fillId="0" fontId="6" numFmtId="0" xfId="0" applyAlignment="1" applyBorder="1" applyFont="1">
      <alignment horizontal="left" readingOrder="0" shrinkToFit="0" vertical="center" wrapText="0"/>
    </xf>
    <xf borderId="13" fillId="0" fontId="6" numFmtId="165" xfId="0" applyAlignment="1" applyBorder="1" applyFont="1" applyNumberFormat="1">
      <alignment horizontal="center" readingOrder="0" shrinkToFit="0" vertical="center" wrapText="0"/>
    </xf>
    <xf borderId="13" fillId="0" fontId="6" numFmtId="0" xfId="0" applyAlignment="1" applyBorder="1" applyFont="1">
      <alignment horizontal="left" readingOrder="0" shrinkToFit="0" vertical="bottom" wrapText="0"/>
    </xf>
    <xf borderId="13" fillId="0" fontId="6" numFmtId="0" xfId="0" applyAlignment="1" applyBorder="1" applyFont="1">
      <alignment readingOrder="0" shrinkToFit="0" vertical="bottom" wrapText="0"/>
    </xf>
    <xf borderId="0" fillId="3" fontId="4" numFmtId="0" xfId="0" applyAlignment="1" applyFont="1">
      <alignment shrinkToFit="0" vertical="bottom" wrapText="1"/>
    </xf>
    <xf borderId="17" fillId="0" fontId="6" numFmtId="0" xfId="0" applyAlignment="1" applyBorder="1" applyFont="1">
      <alignment horizontal="left" shrinkToFit="0" vertical="center" wrapText="0"/>
    </xf>
    <xf borderId="7" fillId="0" fontId="6" numFmtId="0" xfId="0" applyAlignment="1" applyBorder="1" applyFont="1">
      <alignment shrinkToFit="0" vertical="bottom" wrapText="0"/>
    </xf>
    <xf borderId="13" fillId="0" fontId="6" numFmtId="165" xfId="0" applyAlignment="1" applyBorder="1" applyFont="1" applyNumberFormat="1">
      <alignment horizontal="center" shrinkToFit="0" vertical="center" wrapText="0"/>
    </xf>
    <xf borderId="0" fillId="0" fontId="6" numFmtId="4" xfId="0" applyAlignment="1" applyFont="1" applyNumberFormat="1">
      <alignment shrinkToFit="0" vertical="bottom" wrapText="0"/>
    </xf>
    <xf borderId="0" fillId="0" fontId="8" numFmtId="4" xfId="0" applyAlignment="1" applyFont="1" applyNumberFormat="1">
      <alignment horizontal="right" shrinkToFit="0" vertical="center" wrapText="0"/>
    </xf>
    <xf borderId="0" fillId="0" fontId="8" numFmtId="4" xfId="0" applyAlignment="1" applyFont="1" applyNumberFormat="1">
      <alignment shrinkToFit="0" vertical="bottom" wrapText="0"/>
    </xf>
    <xf borderId="0" fillId="0" fontId="8" numFmtId="164" xfId="0" applyAlignment="1" applyFont="1" applyNumberFormat="1">
      <alignment shrinkToFit="0" vertical="bottom" wrapText="0"/>
    </xf>
    <xf borderId="0" fillId="0" fontId="8" numFmtId="0" xfId="0" applyAlignment="1" applyFont="1">
      <alignment shrinkToFit="0" vertical="bottom" wrapText="0"/>
    </xf>
    <xf borderId="0" fillId="0" fontId="6" numFmtId="0" xfId="0" applyAlignment="1" applyFont="1">
      <alignment horizontal="center" readingOrder="0" shrinkToFit="0" vertical="center" wrapText="0"/>
    </xf>
    <xf borderId="7" fillId="0" fontId="6" numFmtId="165" xfId="0" applyAlignment="1" applyBorder="1" applyFont="1" applyNumberFormat="1">
      <alignment horizontal="center" shrinkToFit="0" vertical="center" wrapText="0"/>
    </xf>
    <xf borderId="0" fillId="0" fontId="4" numFmtId="0" xfId="0" applyAlignment="1" applyFont="1">
      <alignment readingOrder="0" shrinkToFit="0" vertical="bottom" wrapText="1"/>
    </xf>
    <xf borderId="18" fillId="3" fontId="4" numFmtId="0" xfId="0" applyAlignment="1" applyBorder="1" applyFont="1">
      <alignment readingOrder="0" shrinkToFit="0" vertical="bottom" wrapText="1"/>
    </xf>
    <xf borderId="0" fillId="3" fontId="9" numFmtId="0" xfId="0" applyFont="1"/>
    <xf borderId="0" fillId="0" fontId="9" numFmtId="0" xfId="0" applyFont="1"/>
    <xf borderId="7" fillId="0" fontId="6" numFmtId="4" xfId="0" applyAlignment="1" applyBorder="1" applyFont="1" applyNumberFormat="1">
      <alignment shrinkToFit="0" vertical="bottom" wrapText="0"/>
    </xf>
    <xf borderId="9" fillId="0" fontId="6" numFmtId="0" xfId="0" applyAlignment="1" applyBorder="1" applyFont="1">
      <alignment readingOrder="0" shrinkToFit="0" vertical="bottom" wrapText="0"/>
    </xf>
    <xf borderId="0" fillId="3" fontId="10" numFmtId="0" xfId="0" applyAlignment="1" applyFont="1">
      <alignment readingOrder="0"/>
    </xf>
    <xf borderId="0" fillId="0" fontId="6" numFmtId="165" xfId="0" applyAlignment="1" applyFont="1" applyNumberFormat="1">
      <alignment horizontal="center" shrinkToFit="0" vertical="center" wrapText="1"/>
    </xf>
    <xf borderId="7" fillId="0" fontId="6" numFmtId="0" xfId="0" applyAlignment="1" applyBorder="1" applyFont="1">
      <alignment horizontal="left" shrinkToFit="0" vertical="center" wrapText="0"/>
    </xf>
    <xf borderId="7" fillId="0" fontId="6" numFmtId="165" xfId="0" applyAlignment="1" applyBorder="1" applyFont="1" applyNumberFormat="1">
      <alignment horizontal="center" shrinkToFit="0" vertical="center" wrapText="1"/>
    </xf>
    <xf borderId="0" fillId="0" fontId="6" numFmtId="0" xfId="0" applyAlignment="1" applyFont="1">
      <alignment readingOrder="0" shrinkToFit="0" vertical="bottom" wrapText="0"/>
    </xf>
    <xf borderId="9" fillId="0" fontId="6" numFmtId="0" xfId="0" applyAlignment="1" applyBorder="1" applyFont="1">
      <alignment horizontal="center" readingOrder="0" shrinkToFit="0" vertical="center" wrapText="0"/>
    </xf>
    <xf borderId="9" fillId="0" fontId="6" numFmtId="2" xfId="0" applyBorder="1" applyFont="1" applyNumberFormat="1"/>
    <xf borderId="0" fillId="0" fontId="11" numFmtId="1" xfId="0" applyAlignment="1" applyFont="1" applyNumberFormat="1">
      <alignment readingOrder="0"/>
    </xf>
    <xf borderId="0" fillId="0" fontId="6" numFmtId="164" xfId="0" applyAlignment="1" applyFont="1" applyNumberFormat="1">
      <alignment shrinkToFit="0" vertical="bottom" wrapText="0"/>
    </xf>
    <xf borderId="7" fillId="0" fontId="6" numFmtId="165" xfId="0" applyAlignment="1" applyBorder="1" applyFont="1" applyNumberFormat="1">
      <alignment horizontal="center" readingOrder="0" shrinkToFit="0" vertical="center" wrapText="0"/>
    </xf>
    <xf borderId="0" fillId="0" fontId="6" numFmtId="0" xfId="0" applyFont="1"/>
    <xf borderId="0" fillId="0" fontId="2" numFmtId="0" xfId="0" applyAlignment="1" applyFont="1">
      <alignment horizontal="center" shrinkToFit="0" vertical="center" wrapText="0"/>
    </xf>
    <xf borderId="0" fillId="0" fontId="2" numFmtId="4" xfId="0" applyAlignment="1" applyFont="1" applyNumberFormat="1">
      <alignment horizontal="right" shrinkToFit="0" vertical="center" wrapText="0"/>
    </xf>
    <xf borderId="0" fillId="0" fontId="8" numFmtId="0" xfId="0" applyAlignment="1" applyFont="1">
      <alignment horizontal="center" shrinkToFit="0" vertical="center" wrapText="0"/>
    </xf>
    <xf borderId="0" fillId="0" fontId="6" numFmtId="0" xfId="0" applyAlignment="1" applyFont="1">
      <alignment horizontal="center" shrinkToFit="0" vertical="bottom" wrapText="0"/>
    </xf>
    <xf borderId="0" fillId="0" fontId="12" numFmtId="0" xfId="0" applyAlignment="1" applyFont="1">
      <alignment shrinkToFit="0" vertical="bottom" wrapText="0"/>
    </xf>
    <xf borderId="0" fillId="0" fontId="7" numFmtId="164" xfId="0" applyAlignment="1" applyFont="1" applyNumberFormat="1">
      <alignment shrinkToFit="0" vertical="bottom" wrapText="0"/>
    </xf>
    <xf borderId="0" fillId="0" fontId="4" numFmtId="0" xfId="0" applyAlignment="1" applyFont="1">
      <alignment shrinkToFit="0" vertical="bottom" wrapText="0"/>
    </xf>
    <xf borderId="0" fillId="0" fontId="13" numFmtId="0" xfId="0" applyAlignment="1" applyFont="1">
      <alignment readingOrder="0" vertical="top"/>
    </xf>
    <xf borderId="19" fillId="4" fontId="14" numFmtId="0" xfId="0" applyAlignment="1" applyBorder="1" applyFill="1" applyFont="1">
      <alignment readingOrder="0" vertical="top"/>
    </xf>
    <xf borderId="20" fillId="4" fontId="14" numFmtId="0" xfId="0" applyAlignment="1" applyBorder="1" applyFont="1">
      <alignment readingOrder="0" vertical="top"/>
    </xf>
    <xf borderId="21" fillId="0" fontId="15" numFmtId="0" xfId="0" applyAlignment="1" applyBorder="1" applyFont="1">
      <alignment readingOrder="0" vertical="top"/>
    </xf>
    <xf borderId="22" fillId="0" fontId="15" numFmtId="0" xfId="0" applyAlignment="1" applyBorder="1" applyFont="1">
      <alignment readingOrder="0" vertical="top"/>
    </xf>
    <xf borderId="22" fillId="0" fontId="15" numFmtId="166" xfId="0" applyAlignment="1" applyBorder="1" applyFont="1" applyNumberFormat="1">
      <alignment horizontal="right" readingOrder="0" vertical="top"/>
    </xf>
    <xf borderId="22" fillId="0" fontId="15" numFmtId="168" xfId="0" applyAlignment="1" applyBorder="1" applyFont="1" applyNumberFormat="1">
      <alignment horizontal="right" readingOrder="0" vertical="top"/>
    </xf>
    <xf borderId="22" fillId="0" fontId="15" numFmtId="0" xfId="0" applyAlignment="1" applyBorder="1" applyFont="1">
      <alignment horizontal="right" readingOrder="0" vertical="top"/>
    </xf>
    <xf borderId="22" fillId="0" fontId="16" numFmtId="0" xfId="0" applyAlignment="1" applyBorder="1" applyFont="1">
      <alignment readingOrder="0" vertical="top"/>
    </xf>
    <xf borderId="23" fillId="0" fontId="15" numFmtId="0" xfId="0" applyAlignment="1" applyBorder="1" applyFont="1">
      <alignment readingOrder="0" vertical="top"/>
    </xf>
    <xf borderId="24" fillId="0" fontId="15" numFmtId="0" xfId="0" applyAlignment="1" applyBorder="1" applyFont="1">
      <alignment readingOrder="0" vertical="top"/>
    </xf>
    <xf borderId="24" fillId="0" fontId="15" numFmtId="166" xfId="0" applyAlignment="1" applyBorder="1" applyFont="1" applyNumberFormat="1">
      <alignment horizontal="right" readingOrder="0" vertical="top"/>
    </xf>
    <xf borderId="24" fillId="0" fontId="15" numFmtId="168" xfId="0" applyAlignment="1" applyBorder="1" applyFont="1" applyNumberFormat="1">
      <alignment horizontal="right" readingOrder="0" vertical="top"/>
    </xf>
    <xf borderId="24" fillId="0" fontId="15" numFmtId="0" xfId="0" applyAlignment="1" applyBorder="1" applyFont="1">
      <alignment horizontal="right" readingOrder="0" vertical="top"/>
    </xf>
    <xf borderId="24" fillId="0" fontId="15" numFmtId="4" xfId="0" applyAlignment="1" applyBorder="1" applyFont="1" applyNumberFormat="1">
      <alignment horizontal="right" readingOrder="0" vertical="top"/>
    </xf>
    <xf borderId="24" fillId="0" fontId="17" numFmtId="0" xfId="0" applyAlignment="1" applyBorder="1" applyFont="1">
      <alignment readingOrder="0" vertical="top"/>
    </xf>
    <xf borderId="22" fillId="0" fontId="15" numFmtId="4" xfId="0" applyAlignment="1" applyBorder="1" applyFont="1" applyNumberFormat="1">
      <alignment horizontal="right" readingOrder="0" vertical="top"/>
    </xf>
    <xf borderId="18" fillId="3" fontId="4" numFmtId="0" xfId="0" applyAlignment="1" applyBorder="1" applyFont="1">
      <alignment shrinkToFit="0" vertical="bottom" wrapText="1"/>
    </xf>
    <xf borderId="0" fillId="0" fontId="4" numFmtId="0" xfId="0" applyAlignment="1" applyFont="1">
      <alignment readingOrder="0" shrinkToFit="0" vertical="bottom" wrapText="0"/>
    </xf>
    <xf borderId="0" fillId="0" fontId="4" numFmtId="0" xfId="0" applyAlignment="1" applyFont="1">
      <alignment shrinkToFit="0" vertical="bottom" wrapText="1"/>
    </xf>
    <xf borderId="18" fillId="5" fontId="4" numFmtId="0" xfId="0" applyAlignment="1" applyBorder="1" applyFill="1" applyFont="1">
      <alignment shrinkToFit="0" vertical="bottom" wrapText="1"/>
    </xf>
    <xf borderId="0" fillId="0" fontId="10" numFmtId="0" xfId="0" applyAlignment="1" applyFont="1">
      <alignment readingOrder="0"/>
    </xf>
    <xf borderId="0" fillId="5" fontId="4" numFmtId="0" xfId="0" applyAlignment="1" applyFont="1">
      <alignment readingOrder="0" shrinkToFit="0" vertical="bottom" wrapText="0"/>
    </xf>
    <xf borderId="0" fillId="0" fontId="7" numFmtId="0" xfId="0" applyAlignment="1" applyFont="1">
      <alignment readingOrder="0" shrinkToFit="0" vertical="bottom" wrapText="1"/>
    </xf>
    <xf borderId="25" fillId="0" fontId="2" numFmtId="4" xfId="0" applyAlignment="1" applyBorder="1" applyFont="1" applyNumberFormat="1">
      <alignment horizontal="right" shrinkToFit="0" vertical="center" wrapText="0"/>
    </xf>
    <xf borderId="0" fillId="0" fontId="13" numFmtId="0" xfId="0" applyAlignment="1" applyFont="1">
      <alignment readingOrder="0" vertical="top"/>
    </xf>
    <xf borderId="19" fillId="4" fontId="14" numFmtId="0" xfId="0" applyAlignment="1" applyBorder="1" applyFont="1">
      <alignment readingOrder="0" vertical="top"/>
    </xf>
    <xf borderId="20" fillId="4" fontId="14" numFmtId="0" xfId="0" applyAlignment="1" applyBorder="1" applyFont="1">
      <alignment readingOrder="0" vertical="top"/>
    </xf>
    <xf borderId="21" fillId="0" fontId="15" numFmtId="0" xfId="0" applyAlignment="1" applyBorder="1" applyFont="1">
      <alignment readingOrder="0" vertical="top"/>
    </xf>
    <xf borderId="22" fillId="0" fontId="15" numFmtId="0" xfId="0" applyAlignment="1" applyBorder="1" applyFont="1">
      <alignment readingOrder="0" vertical="top"/>
    </xf>
    <xf borderId="22" fillId="0" fontId="15" numFmtId="166" xfId="0" applyAlignment="1" applyBorder="1" applyFont="1" applyNumberFormat="1">
      <alignment horizontal="right" readingOrder="0" vertical="top"/>
    </xf>
    <xf borderId="22" fillId="0" fontId="15" numFmtId="168" xfId="0" applyAlignment="1" applyBorder="1" applyFont="1" applyNumberFormat="1">
      <alignment horizontal="right" readingOrder="0" vertical="top"/>
    </xf>
    <xf borderId="22" fillId="0" fontId="15" numFmtId="0" xfId="0" applyAlignment="1" applyBorder="1" applyFont="1">
      <alignment horizontal="right" readingOrder="0" vertical="top"/>
    </xf>
    <xf borderId="22" fillId="0" fontId="15" numFmtId="4" xfId="0" applyAlignment="1" applyBorder="1" applyFont="1" applyNumberFormat="1">
      <alignment horizontal="right" readingOrder="0" vertical="top"/>
    </xf>
    <xf borderId="22" fillId="0" fontId="18" numFmtId="0" xfId="0" applyAlignment="1" applyBorder="1" applyFont="1">
      <alignment readingOrder="0" vertical="top"/>
    </xf>
    <xf borderId="23" fillId="0" fontId="15" numFmtId="0" xfId="0" applyAlignment="1" applyBorder="1" applyFont="1">
      <alignment readingOrder="0" vertical="top"/>
    </xf>
    <xf borderId="24" fillId="0" fontId="15" numFmtId="0" xfId="0" applyAlignment="1" applyBorder="1" applyFont="1">
      <alignment readingOrder="0" vertical="top"/>
    </xf>
    <xf borderId="24" fillId="0" fontId="15" numFmtId="166" xfId="0" applyAlignment="1" applyBorder="1" applyFont="1" applyNumberFormat="1">
      <alignment horizontal="right" readingOrder="0" vertical="top"/>
    </xf>
    <xf borderId="24" fillId="0" fontId="15" numFmtId="168" xfId="0" applyAlignment="1" applyBorder="1" applyFont="1" applyNumberFormat="1">
      <alignment horizontal="right" readingOrder="0" vertical="top"/>
    </xf>
    <xf borderId="24" fillId="0" fontId="15" numFmtId="0" xfId="0" applyAlignment="1" applyBorder="1" applyFont="1">
      <alignment horizontal="right" readingOrder="0" vertical="top"/>
    </xf>
    <xf borderId="24" fillId="0" fontId="19" numFmtId="0" xfId="0" applyAlignment="1" applyBorder="1" applyFont="1">
      <alignment readingOrder="0" vertical="top"/>
    </xf>
    <xf borderId="24" fillId="0" fontId="15" numFmtId="4" xfId="0" applyAlignment="1" applyBorder="1" applyFont="1" applyNumberFormat="1">
      <alignment horizontal="right" readingOrder="0" vertical="top"/>
    </xf>
    <xf borderId="9" fillId="0" fontId="6" numFmtId="4" xfId="0" applyAlignment="1" applyBorder="1" applyFont="1" applyNumberFormat="1">
      <alignment horizontal="right" readingOrder="0" shrinkToFit="0" vertical="center" wrapText="0"/>
    </xf>
    <xf borderId="0" fillId="0" fontId="6" numFmtId="4" xfId="0" applyAlignment="1" applyFont="1" applyNumberFormat="1">
      <alignment horizontal="right" shrinkToFit="0" vertical="center" wrapText="0"/>
    </xf>
    <xf borderId="7" fillId="0" fontId="6" numFmtId="4" xfId="0" applyAlignment="1" applyBorder="1" applyFont="1" applyNumberFormat="1">
      <alignment horizontal="right" shrinkToFit="0" vertical="center" wrapText="0"/>
    </xf>
    <xf borderId="13" fillId="0" fontId="6" numFmtId="4" xfId="0" applyAlignment="1" applyBorder="1" applyFont="1" applyNumberFormat="1">
      <alignment horizontal="right" readingOrder="0" shrinkToFit="0" vertical="center" wrapText="0"/>
    </xf>
    <xf borderId="0" fillId="0" fontId="6" numFmtId="4" xfId="0" applyAlignment="1" applyFont="1" applyNumberFormat="1">
      <alignment readingOrder="0" shrinkToFit="0" vertical="bottom" wrapText="0"/>
    </xf>
    <xf borderId="13" fillId="0" fontId="6" numFmtId="4" xfId="0" applyAlignment="1" applyBorder="1" applyFont="1" applyNumberFormat="1">
      <alignment shrinkToFit="0" vertical="bottom" wrapText="0"/>
    </xf>
    <xf borderId="7" fillId="0" fontId="6" numFmtId="0" xfId="0" applyAlignment="1" applyBorder="1" applyFont="1">
      <alignment horizontal="left" readingOrder="0" shrinkToFit="0" vertical="bottom" wrapText="0"/>
    </xf>
    <xf borderId="9" fillId="0" fontId="6" numFmtId="4" xfId="0" applyAlignment="1" applyBorder="1" applyFont="1" applyNumberFormat="1">
      <alignment readingOrder="0" shrinkToFit="0" vertical="bottom" wrapText="0"/>
    </xf>
    <xf borderId="9" fillId="0" fontId="6" numFmtId="0" xfId="0" applyAlignment="1" applyBorder="1" applyFont="1">
      <alignment horizontal="left" readingOrder="0" shrinkToFit="0" vertical="bottom" wrapText="0"/>
    </xf>
    <xf borderId="7" fillId="0" fontId="6" numFmtId="4" xfId="0" applyAlignment="1" applyBorder="1" applyFont="1" applyNumberFormat="1">
      <alignment readingOrder="0" shrinkToFit="0" vertical="bottom" wrapText="0"/>
    </xf>
    <xf borderId="13" fillId="0" fontId="6" numFmtId="164" xfId="0" applyAlignment="1" applyBorder="1" applyFont="1" applyNumberFormat="1">
      <alignment shrinkToFit="0" vertical="bottom" wrapText="0"/>
    </xf>
    <xf borderId="0" fillId="0" fontId="6" numFmtId="4" xfId="0" applyAlignment="1" applyFont="1" applyNumberFormat="1">
      <alignment readingOrder="0" shrinkToFit="0" vertical="bottom" wrapText="1"/>
    </xf>
    <xf borderId="7" fillId="0" fontId="6" numFmtId="4" xfId="0" applyAlignment="1" applyBorder="1" applyFont="1" applyNumberFormat="1">
      <alignment horizontal="left" shrinkToFit="0" vertical="center" wrapText="1"/>
    </xf>
    <xf borderId="7" fillId="0" fontId="6" numFmtId="4" xfId="0" applyAlignment="1" applyBorder="1" applyFont="1" applyNumberFormat="1">
      <alignment readingOrder="0" shrinkToFit="0" vertical="bottom" wrapText="1"/>
    </xf>
    <xf borderId="0" fillId="0" fontId="6" numFmtId="0" xfId="0" applyAlignment="1" applyFont="1">
      <alignment readingOrder="0" shrinkToFit="0" vertical="bottom" wrapText="1"/>
    </xf>
    <xf borderId="22" fillId="0" fontId="15" numFmtId="165" xfId="0" applyAlignment="1" applyBorder="1" applyFont="1" applyNumberFormat="1">
      <alignment readingOrder="0" vertical="top"/>
    </xf>
    <xf borderId="24" fillId="0" fontId="15" numFmtId="165" xfId="0" applyAlignment="1" applyBorder="1" applyFont="1" applyNumberFormat="1">
      <alignment readingOrder="0" vertical="top"/>
    </xf>
    <xf borderId="26" fillId="0" fontId="13" numFmtId="0" xfId="0" applyAlignment="1" applyBorder="1" applyFont="1">
      <alignment readingOrder="0" vertical="top"/>
    </xf>
    <xf borderId="26" fillId="0" fontId="5" numFmtId="0" xfId="0" applyBorder="1" applyFont="1"/>
    <xf borderId="27" fillId="4" fontId="14" numFmtId="0" xfId="0" applyAlignment="1" applyBorder="1" applyFont="1">
      <alignment readingOrder="0" vertical="top"/>
    </xf>
    <xf borderId="28" fillId="4" fontId="14" numFmtId="0" xfId="0" applyAlignment="1" applyBorder="1" applyFont="1">
      <alignment readingOrder="0" vertical="top"/>
    </xf>
    <xf borderId="0" fillId="0" fontId="7" numFmtId="0" xfId="0" applyAlignment="1" applyFont="1">
      <alignment shrinkToFit="0" vertical="bottom" wrapText="0"/>
    </xf>
    <xf borderId="9" fillId="0" fontId="6" numFmtId="164" xfId="0" applyAlignment="1" applyBorder="1" applyFont="1" applyNumberFormat="1">
      <alignment shrinkToFit="0" vertical="bottom" wrapText="0"/>
    </xf>
    <xf borderId="15" fillId="0" fontId="6" numFmtId="0" xfId="0" applyAlignment="1" applyBorder="1" applyFont="1">
      <alignment horizontal="left" readingOrder="0" shrinkToFit="0" vertical="center" wrapText="0"/>
    </xf>
    <xf borderId="9" fillId="0" fontId="6" numFmtId="165" xfId="0" applyAlignment="1" applyBorder="1" applyFont="1" applyNumberFormat="1">
      <alignment horizontal="center" readingOrder="0" shrinkToFit="0" vertical="center" wrapText="0"/>
    </xf>
    <xf borderId="7" fillId="0" fontId="6" numFmtId="4" xfId="0" applyAlignment="1" applyBorder="1" applyFont="1" applyNumberFormat="1">
      <alignment horizontal="right" readingOrder="0" shrinkToFit="0" vertical="center" wrapText="0"/>
    </xf>
    <xf borderId="7" fillId="0" fontId="6" numFmtId="0" xfId="0" applyAlignment="1" applyBorder="1" applyFont="1">
      <alignment readingOrder="0" shrinkToFit="0" vertical="bottom" wrapText="0"/>
    </xf>
    <xf borderId="0" fillId="0" fontId="6" numFmtId="164" xfId="0" applyAlignment="1" applyFont="1" applyNumberFormat="1">
      <alignment readingOrder="0" shrinkToFit="0" vertical="bottom" wrapText="0"/>
    </xf>
    <xf borderId="13" fillId="0" fontId="6" numFmtId="164" xfId="0" applyAlignment="1" applyBorder="1" applyFont="1" applyNumberFormat="1">
      <alignment readingOrder="0" shrinkToFit="0" vertical="bottom" wrapText="0"/>
    </xf>
    <xf borderId="0" fillId="0" fontId="6" numFmtId="2" xfId="0" applyFont="1" applyNumberFormat="1"/>
    <xf borderId="7" fillId="0" fontId="6" numFmtId="165" xfId="0" applyAlignment="1" applyBorder="1" applyFont="1" applyNumberFormat="1">
      <alignment horizontal="center" readingOrder="1" shrinkToFit="0" vertical="bottom" wrapText="0"/>
    </xf>
    <xf borderId="7" fillId="0" fontId="6" numFmtId="0" xfId="0" applyAlignment="1" applyBorder="1" applyFont="1">
      <alignment horizontal="left" shrinkToFit="0" vertical="bottom" wrapText="0"/>
    </xf>
    <xf borderId="7" fillId="0" fontId="6" numFmtId="0" xfId="0" applyAlignment="1" applyBorder="1" applyFont="1">
      <alignment horizontal="left" readingOrder="0" shrinkToFit="0" vertical="center" wrapText="0"/>
    </xf>
    <xf borderId="6" fillId="0" fontId="6" numFmtId="0" xfId="0" applyAlignment="1" applyBorder="1" applyFont="1">
      <alignment horizontal="left" readingOrder="0" shrinkToFit="0" vertical="center" wrapText="0"/>
    </xf>
    <xf borderId="29" fillId="5" fontId="4" numFmtId="0" xfId="0" applyAlignment="1" applyBorder="1" applyFont="1">
      <alignment shrinkToFit="0" vertical="bottom" wrapText="1"/>
    </xf>
    <xf borderId="24" fillId="0" fontId="20" numFmtId="0" xfId="0" applyAlignment="1" applyBorder="1" applyFont="1">
      <alignment readingOrder="0" vertical="top"/>
    </xf>
    <xf borderId="0" fillId="0" fontId="9" numFmtId="0" xfId="0" applyAlignment="1" applyFont="1">
      <alignment readingOrder="0"/>
    </xf>
    <xf borderId="9" fillId="0" fontId="6" numFmtId="164" xfId="0" applyAlignment="1" applyBorder="1" applyFont="1" applyNumberFormat="1">
      <alignment readingOrder="0" shrinkToFit="0" vertical="bottom" wrapText="0"/>
    </xf>
    <xf borderId="6" fillId="0" fontId="6" numFmtId="164" xfId="0" applyAlignment="1" applyBorder="1" applyFont="1" applyNumberFormat="1">
      <alignment horizontal="left" shrinkToFit="0" vertical="center" wrapText="0"/>
    </xf>
    <xf borderId="22" fillId="0" fontId="15" numFmtId="165" xfId="0" applyAlignment="1" applyBorder="1" applyFont="1" applyNumberFormat="1">
      <alignment readingOrder="0" vertical="top"/>
    </xf>
    <xf borderId="24" fillId="0" fontId="15" numFmtId="165" xfId="0" applyAlignment="1" applyBorder="1" applyFont="1" applyNumberFormat="1">
      <alignment readingOrder="0" vertical="top"/>
    </xf>
    <xf borderId="2" fillId="2" fontId="1" numFmtId="0" xfId="0" applyAlignment="1" applyBorder="1" applyFont="1">
      <alignment horizontal="center" shrinkToFit="0" vertical="center" wrapText="0"/>
    </xf>
    <xf borderId="2" fillId="2" fontId="2" numFmtId="0" xfId="0" applyAlignment="1" applyBorder="1" applyFont="1">
      <alignment horizontal="center" shrinkToFit="0" vertical="center" wrapText="0"/>
    </xf>
    <xf borderId="2" fillId="2" fontId="3" numFmtId="0" xfId="0" applyAlignment="1" applyBorder="1" applyFont="1">
      <alignment horizontal="center" shrinkToFit="0" vertical="center" wrapText="0"/>
    </xf>
    <xf borderId="11" fillId="0" fontId="6" numFmtId="165" xfId="0" applyAlignment="1" applyBorder="1" applyFont="1" applyNumberFormat="1">
      <alignment horizontal="center" readingOrder="1" shrinkToFit="0" vertical="bottom" wrapText="0"/>
    </xf>
    <xf borderId="13" fillId="0" fontId="6" numFmtId="0" xfId="0" applyAlignment="1" applyBorder="1" applyFont="1">
      <alignment horizontal="left" shrinkToFit="0" vertical="bottom" wrapText="0"/>
    </xf>
    <xf borderId="13" fillId="0" fontId="6" numFmtId="165" xfId="0" applyAlignment="1" applyBorder="1" applyFont="1" applyNumberFormat="1">
      <alignment horizontal="center" shrinkToFit="0" vertical="bottom" wrapText="0"/>
    </xf>
    <xf quotePrefix="1" borderId="0" fillId="0" fontId="6" numFmtId="0" xfId="0" applyAlignment="1" applyFont="1">
      <alignment horizontal="left" readingOrder="0" shrinkToFit="0" vertical="bottom" wrapText="0"/>
    </xf>
    <xf quotePrefix="1" borderId="0" fillId="0" fontId="6" numFmtId="0" xfId="0" applyAlignment="1" applyFont="1">
      <alignment horizontal="center" readingOrder="0" shrinkToFit="0" vertical="center" wrapText="0"/>
    </xf>
    <xf borderId="0" fillId="0" fontId="6" numFmtId="4" xfId="0" applyAlignment="1" applyFont="1" applyNumberFormat="1">
      <alignment horizontal="left" shrinkToFit="0" vertical="center" wrapText="1"/>
    </xf>
    <xf borderId="13" fillId="0" fontId="6" numFmtId="4" xfId="0" applyAlignment="1" applyBorder="1" applyFont="1" applyNumberFormat="1">
      <alignment readingOrder="0" shrinkToFit="0" vertical="bottom" wrapText="0"/>
    </xf>
    <xf borderId="2" fillId="2" fontId="1" numFmtId="164" xfId="0" applyAlignment="1" applyBorder="1" applyFont="1" applyNumberFormat="1">
      <alignment horizontal="center" shrinkToFit="0" vertical="center" wrapText="0"/>
    </xf>
    <xf quotePrefix="1" borderId="24" fillId="0" fontId="15" numFmtId="0" xfId="0" applyAlignment="1" applyBorder="1" applyFont="1">
      <alignment readingOrder="0" vertical="top"/>
    </xf>
    <xf borderId="0" fillId="5" fontId="4" numFmtId="0" xfId="0" applyAlignment="1" applyFont="1">
      <alignment readingOrder="0" shrinkToFit="0" vertical="bottom" wrapText="1"/>
    </xf>
    <xf borderId="2" fillId="5" fontId="4" numFmtId="0" xfId="0" applyAlignment="1" applyBorder="1" applyFont="1">
      <alignment shrinkToFit="0" vertical="bottom" wrapText="1"/>
    </xf>
    <xf borderId="0" fillId="0" fontId="6" numFmtId="4" xfId="0" applyAlignment="1" applyFont="1" applyNumberFormat="1">
      <alignment horizontal="right" shrinkToFit="0" vertical="center" wrapText="1"/>
    </xf>
    <xf borderId="24" fillId="0" fontId="15" numFmtId="169" xfId="0" applyAlignment="1" applyBorder="1" applyFont="1" applyNumberFormat="1">
      <alignment readingOrder="0" vertical="top"/>
    </xf>
    <xf borderId="24" fillId="0" fontId="15" numFmtId="1" xfId="0" applyAlignment="1" applyBorder="1" applyFont="1" applyNumberFormat="1">
      <alignment readingOrder="0" vertical="top"/>
    </xf>
    <xf borderId="2" fillId="5" fontId="4" numFmtId="0" xfId="0" applyAlignment="1" applyBorder="1" applyFont="1">
      <alignment horizontal="center" shrinkToFit="0" vertical="bottom" wrapText="0"/>
    </xf>
    <xf borderId="0" fillId="0" fontId="11" numFmtId="1" xfId="0" applyFont="1" applyNumberFormat="1"/>
    <xf quotePrefix="1" borderId="7" fillId="0" fontId="6" numFmtId="0" xfId="0" applyAlignment="1" applyBorder="1" applyFont="1">
      <alignment horizontal="center" readingOrder="0" shrinkToFit="0" vertical="center" wrapText="0"/>
    </xf>
    <xf borderId="20" fillId="4" fontId="14" numFmtId="165" xfId="0" applyAlignment="1" applyBorder="1" applyFont="1" applyNumberFormat="1">
      <alignment readingOrder="0" vertical="top"/>
    </xf>
    <xf borderId="21" fillId="0" fontId="15" numFmtId="165" xfId="0" applyAlignment="1" applyBorder="1" applyFont="1" applyNumberFormat="1">
      <alignment readingOrder="0" vertical="top"/>
    </xf>
    <xf borderId="23" fillId="0" fontId="15" numFmtId="165" xfId="0" applyAlignment="1" applyBorder="1" applyFont="1" applyNumberFormat="1">
      <alignment readingOrder="0" vertical="top"/>
    </xf>
    <xf quotePrefix="1" borderId="23" fillId="0" fontId="15" numFmtId="0" xfId="0" applyAlignment="1" applyBorder="1" applyFont="1">
      <alignment readingOrder="0" vertical="top"/>
    </xf>
    <xf borderId="0" fillId="0" fontId="9" numFmtId="165" xfId="0" applyFont="1" applyNumberFormat="1"/>
    <xf borderId="0" fillId="0" fontId="9" numFmtId="0" xfId="0" applyFont="1"/>
    <xf borderId="11" fillId="0" fontId="6" numFmtId="0" xfId="0" applyAlignment="1" applyBorder="1" applyFont="1">
      <alignment horizontal="center" readingOrder="1" shrinkToFit="0" vertical="bottom" wrapText="0"/>
    </xf>
    <xf borderId="9" fillId="0" fontId="6" numFmtId="0" xfId="0" applyAlignment="1" applyBorder="1" applyFont="1">
      <alignment horizontal="center" shrinkToFit="0" vertical="center" wrapText="0"/>
    </xf>
    <xf borderId="13" fillId="0" fontId="6" numFmtId="0" xfId="0" applyAlignment="1" applyBorder="1" applyFont="1">
      <alignment horizontal="center" shrinkToFit="0" vertical="bottom" wrapText="0"/>
    </xf>
    <xf borderId="0" fillId="0" fontId="6" numFmtId="0" xfId="0" applyAlignment="1" applyFont="1">
      <alignment horizontal="center" shrinkToFit="0" vertical="center" wrapText="0"/>
    </xf>
    <xf borderId="7" fillId="0" fontId="6" numFmtId="0" xfId="0" applyAlignment="1" applyBorder="1" applyFont="1">
      <alignment horizontal="center" shrinkToFit="0" vertical="center" wrapText="0"/>
    </xf>
    <xf borderId="13" fillId="0" fontId="6" numFmtId="0" xfId="0" applyAlignment="1" applyBorder="1" applyFont="1">
      <alignment horizontal="center" shrinkToFit="0" vertical="center" wrapText="0"/>
    </xf>
    <xf borderId="9" fillId="0" fontId="6" numFmtId="0" xfId="0" applyAlignment="1" applyBorder="1" applyFont="1">
      <alignment horizontal="center" shrinkToFit="0" vertical="bottom" wrapText="0"/>
    </xf>
    <xf borderId="7" fillId="0" fontId="6" numFmtId="0" xfId="0" applyAlignment="1" applyBorder="1" applyFont="1">
      <alignment horizontal="center" shrinkToFit="0" vertical="bottom" wrapText="0"/>
    </xf>
    <xf borderId="7" fillId="0" fontId="9" numFmtId="0" xfId="0" applyBorder="1" applyFont="1"/>
    <xf borderId="0" fillId="0" fontId="6" numFmtId="0" xfId="0" applyAlignment="1" applyFont="1">
      <alignment horizontal="center" shrinkToFit="0" vertical="center" wrapText="1"/>
    </xf>
    <xf borderId="7" fillId="0" fontId="6" numFmtId="0" xfId="0" applyAlignment="1" applyBorder="1" applyFont="1">
      <alignment horizontal="center" shrinkToFit="0" vertical="center" wrapText="1"/>
    </xf>
    <xf borderId="7" fillId="0" fontId="6" numFmtId="0" xfId="0" applyBorder="1" applyFont="1"/>
    <xf borderId="21" fillId="0" fontId="15" numFmtId="49" xfId="0" applyAlignment="1" applyBorder="1" applyFont="1" applyNumberFormat="1">
      <alignment horizontal="left" readingOrder="0" vertical="top"/>
    </xf>
    <xf borderId="23" fillId="0" fontId="15" numFmtId="49" xfId="0" applyAlignment="1" applyBorder="1" applyFont="1" applyNumberFormat="1">
      <alignment horizontal="left" readingOrder="0" vertical="top"/>
    </xf>
    <xf borderId="12" fillId="0" fontId="8" numFmtId="0" xfId="0" applyAlignment="1" applyBorder="1" applyFont="1">
      <alignment horizontal="left" shrinkToFit="0" vertical="center" wrapText="0"/>
    </xf>
    <xf borderId="13" fillId="0" fontId="8" numFmtId="4" xfId="0" applyAlignment="1" applyBorder="1" applyFont="1" applyNumberFormat="1">
      <alignment horizontal="right" shrinkToFit="0" vertical="center" wrapText="0"/>
    </xf>
    <xf borderId="13" fillId="0" fontId="8" numFmtId="4" xfId="0" applyAlignment="1" applyBorder="1" applyFont="1" applyNumberFormat="1">
      <alignment shrinkToFit="0" vertical="bottom" wrapText="0"/>
    </xf>
    <xf borderId="13" fillId="0" fontId="12" numFmtId="0" xfId="0" applyAlignment="1" applyBorder="1" applyFont="1">
      <alignment horizontal="left" shrinkToFit="0" vertical="bottom" wrapText="0"/>
    </xf>
    <xf borderId="13" fillId="0" fontId="8" numFmtId="164" xfId="0" applyAlignment="1" applyBorder="1" applyFont="1" applyNumberFormat="1">
      <alignment shrinkToFit="0" vertical="bottom" wrapText="0"/>
    </xf>
    <xf borderId="13" fillId="0" fontId="8" numFmtId="0" xfId="0" applyAlignment="1" applyBorder="1" applyFont="1">
      <alignment shrinkToFit="0" vertical="bottom" wrapText="0"/>
    </xf>
    <xf borderId="9" fillId="0" fontId="7" numFmtId="2" xfId="0" applyAlignment="1" applyBorder="1" applyFont="1" applyNumberFormat="1">
      <alignment shrinkToFit="0" vertical="bottom" wrapText="0"/>
    </xf>
    <xf borderId="13" fillId="0" fontId="7" numFmtId="2" xfId="0" applyAlignment="1" applyBorder="1" applyFont="1" applyNumberFormat="1">
      <alignment shrinkToFit="0" vertical="bottom" wrapText="0"/>
    </xf>
    <xf borderId="14" fillId="0" fontId="7" numFmtId="2" xfId="0" applyAlignment="1" applyBorder="1" applyFont="1" applyNumberFormat="1">
      <alignment shrinkToFit="0" vertical="bottom" wrapText="0"/>
    </xf>
    <xf borderId="15" fillId="0" fontId="8" numFmtId="0" xfId="0" applyAlignment="1" applyBorder="1" applyFont="1">
      <alignment horizontal="left" shrinkToFit="0" vertical="center" wrapText="0"/>
    </xf>
    <xf borderId="9" fillId="0" fontId="8" numFmtId="4" xfId="0" applyAlignment="1" applyBorder="1" applyFont="1" applyNumberFormat="1">
      <alignment horizontal="right" shrinkToFit="0" vertical="center" wrapText="0"/>
    </xf>
    <xf borderId="9" fillId="0" fontId="12" numFmtId="4" xfId="0" applyAlignment="1" applyBorder="1" applyFont="1" applyNumberFormat="1">
      <alignment shrinkToFit="0" vertical="bottom" wrapText="0"/>
    </xf>
    <xf borderId="9" fillId="0" fontId="8" numFmtId="164" xfId="0" applyAlignment="1" applyBorder="1" applyFont="1" applyNumberFormat="1">
      <alignment shrinkToFit="0" vertical="bottom" wrapText="0"/>
    </xf>
    <xf borderId="9" fillId="0" fontId="8" numFmtId="0" xfId="0" applyAlignment="1" applyBorder="1" applyFont="1">
      <alignment shrinkToFit="0" vertical="bottom" wrapText="0"/>
    </xf>
    <xf borderId="0" fillId="0" fontId="7" numFmtId="2" xfId="0" applyAlignment="1" applyFont="1" applyNumberFormat="1">
      <alignment shrinkToFit="0" vertical="bottom" wrapText="0"/>
    </xf>
    <xf borderId="8" fillId="0" fontId="7" numFmtId="2" xfId="0" applyAlignment="1" applyBorder="1" applyFont="1" applyNumberFormat="1">
      <alignment shrinkToFit="0" vertical="bottom" wrapText="0"/>
    </xf>
    <xf borderId="6" fillId="0" fontId="8" numFmtId="0" xfId="0" applyAlignment="1" applyBorder="1" applyFont="1">
      <alignment horizontal="left" shrinkToFit="0" vertical="center" wrapText="0"/>
    </xf>
    <xf borderId="0" fillId="0" fontId="12" numFmtId="4" xfId="0" applyAlignment="1" applyFont="1" applyNumberFormat="1">
      <alignment shrinkToFit="0" vertical="bottom" wrapText="1"/>
    </xf>
    <xf borderId="0" fillId="0" fontId="12" numFmtId="0" xfId="0" applyAlignment="1" applyFont="1">
      <alignment horizontal="left" shrinkToFit="0" vertical="bottom" wrapText="0"/>
    </xf>
    <xf borderId="17" fillId="0" fontId="8" numFmtId="0" xfId="0" applyAlignment="1" applyBorder="1" applyFont="1">
      <alignment horizontal="left" shrinkToFit="0" vertical="center" wrapText="0"/>
    </xf>
    <xf borderId="7" fillId="0" fontId="8" numFmtId="4" xfId="0" applyAlignment="1" applyBorder="1" applyFont="1" applyNumberFormat="1">
      <alignment horizontal="right" shrinkToFit="0" vertical="center" wrapText="0"/>
    </xf>
    <xf borderId="7" fillId="0" fontId="12" numFmtId="4" xfId="0" applyAlignment="1" applyBorder="1" applyFont="1" applyNumberFormat="1">
      <alignment shrinkToFit="0" vertical="bottom" wrapText="1"/>
    </xf>
    <xf borderId="7" fillId="0" fontId="12" numFmtId="0" xfId="0" applyAlignment="1" applyBorder="1" applyFont="1">
      <alignment horizontal="left" shrinkToFit="0" vertical="bottom" wrapText="0"/>
    </xf>
    <xf borderId="7" fillId="0" fontId="8" numFmtId="164" xfId="0" applyAlignment="1" applyBorder="1" applyFont="1" applyNumberFormat="1">
      <alignment shrinkToFit="0" vertical="bottom" wrapText="0"/>
    </xf>
    <xf borderId="7" fillId="0" fontId="8" numFmtId="0" xfId="0" applyAlignment="1" applyBorder="1" applyFont="1">
      <alignment shrinkToFit="0" vertical="bottom" wrapText="0"/>
    </xf>
    <xf borderId="7" fillId="0" fontId="7" numFmtId="2" xfId="0" applyAlignment="1" applyBorder="1" applyFont="1" applyNumberFormat="1">
      <alignment shrinkToFit="0" vertical="bottom" wrapText="0"/>
    </xf>
    <xf borderId="16" fillId="0" fontId="7" numFmtId="2" xfId="0" applyAlignment="1" applyBorder="1" applyFont="1" applyNumberFormat="1">
      <alignment shrinkToFit="0" vertical="bottom" wrapText="0"/>
    </xf>
    <xf borderId="0" fillId="0" fontId="12" numFmtId="4" xfId="0" applyAlignment="1" applyFont="1" applyNumberFormat="1">
      <alignment shrinkToFit="0" vertical="bottom" wrapText="0"/>
    </xf>
    <xf borderId="7" fillId="0" fontId="8" numFmtId="4" xfId="0" applyAlignment="1" applyBorder="1" applyFont="1" applyNumberFormat="1">
      <alignment shrinkToFit="0" vertical="bottom" wrapText="0"/>
    </xf>
    <xf borderId="13" fillId="0" fontId="12" numFmtId="4" xfId="0" applyAlignment="1" applyBorder="1" applyFont="1" applyNumberFormat="1">
      <alignment shrinkToFit="0" vertical="bottom" wrapText="0"/>
    </xf>
    <xf borderId="7" fillId="0" fontId="12" numFmtId="4" xfId="0" applyAlignment="1" applyBorder="1" applyFont="1" applyNumberFormat="1">
      <alignment shrinkToFit="0" vertical="bottom" wrapText="0"/>
    </xf>
    <xf borderId="0" fillId="0" fontId="8" numFmtId="4" xfId="0" applyAlignment="1" applyFont="1" applyNumberFormat="1">
      <alignment horizontal="right" shrinkToFit="0" vertical="center" wrapText="1"/>
    </xf>
    <xf borderId="7" fillId="0" fontId="8" numFmtId="4" xfId="0" applyAlignment="1" applyBorder="1" applyFont="1" applyNumberFormat="1">
      <alignment horizontal="left" shrinkToFit="0" vertical="center" wrapText="1"/>
    </xf>
    <xf borderId="9" fillId="0" fontId="8" numFmtId="4" xfId="0" applyAlignment="1" applyBorder="1" applyFont="1" applyNumberFormat="1">
      <alignment shrinkToFit="0" vertical="bottom" wrapText="0"/>
    </xf>
    <xf borderId="10" fillId="0" fontId="7" numFmtId="2" xfId="0" applyAlignment="1" applyBorder="1" applyFont="1" applyNumberFormat="1">
      <alignment shrinkToFit="0" vertical="bottom" wrapText="0"/>
    </xf>
    <xf borderId="7" fillId="0" fontId="7" numFmtId="164" xfId="0" applyAlignment="1" applyBorder="1" applyFont="1" applyNumberFormat="1">
      <alignment shrinkToFit="0" vertical="bottom" wrapText="0"/>
    </xf>
    <xf borderId="25" fillId="0" fontId="1" numFmtId="4" xfId="0" applyAlignment="1" applyBorder="1" applyFont="1" applyNumberFormat="1">
      <alignment horizontal="right" shrinkToFit="0" vertical="center" wrapText="0"/>
    </xf>
    <xf borderId="0" fillId="0" fontId="3" numFmtId="4" xfId="0" applyAlignment="1" applyFont="1" applyNumberFormat="1">
      <alignment horizontal="right" shrinkToFit="0" vertical="center" wrapText="0"/>
    </xf>
    <xf borderId="11" fillId="6" fontId="2" numFmtId="0" xfId="0" applyAlignment="1" applyBorder="1" applyFill="1" applyFont="1">
      <alignment horizontal="left" readingOrder="1" shrinkToFit="0" vertical="top" wrapText="1"/>
    </xf>
    <xf borderId="11" fillId="0" fontId="15" numFmtId="0" xfId="0" applyAlignment="1" applyBorder="1" applyFont="1">
      <alignment horizontal="left" readingOrder="1" shrinkToFit="0" vertical="top" wrapText="1"/>
    </xf>
    <xf borderId="11" fillId="0" fontId="15" numFmtId="170" xfId="0" applyAlignment="1" applyBorder="1" applyFont="1" applyNumberFormat="1">
      <alignment horizontal="left" readingOrder="1" shrinkToFit="0" vertical="top" wrapText="1"/>
    </xf>
    <xf borderId="11" fillId="0" fontId="15" numFmtId="171" xfId="0" applyAlignment="1" applyBorder="1" applyFont="1" applyNumberFormat="1">
      <alignment horizontal="left" readingOrder="1" shrinkToFit="0" vertical="top" wrapText="1"/>
    </xf>
    <xf borderId="11" fillId="0" fontId="15" numFmtId="172" xfId="0" applyAlignment="1" applyBorder="1" applyFont="1" applyNumberFormat="1">
      <alignment horizontal="left" readingOrder="1" shrinkToFit="0" vertical="top" wrapText="1"/>
    </xf>
    <xf borderId="11" fillId="0" fontId="15" numFmtId="173" xfId="0" applyAlignment="1" applyBorder="1" applyFont="1" applyNumberFormat="1">
      <alignment horizontal="left" readingOrder="1" shrinkToFit="0" vertical="top" wrapText="1"/>
    </xf>
    <xf borderId="11" fillId="0" fontId="21" numFmtId="0" xfId="0" applyAlignment="1" applyBorder="1" applyFont="1">
      <alignment horizontal="left" readingOrder="1" shrinkToFit="0" vertical="top" wrapText="1"/>
    </xf>
  </cellXfs>
  <cellStyles count="1">
    <cellStyle xfId="0" name="Normal" builtinId="0"/>
  </cellStyles>
  <dxfs count="1">
    <dxf>
      <font>
        <color rgb="FFFF0000"/>
      </font>
      <fill>
        <patternFill patternType="none"/>
      </fill>
      <border/>
    </dxf>
  </dxfs>
</styleSheet>
</file>

<file path=xl/_rels/workbook.xml.rels><?xml version="1.0" encoding="UTF-8" standalone="yes"?><Relationships xmlns="http://schemas.openxmlformats.org/package/2006/relationships"><Relationship Id="rId40" Type="http://schemas.openxmlformats.org/officeDocument/2006/relationships/worksheet" Target="worksheets/sheet37.xml"/><Relationship Id="rId42" Type="http://schemas.openxmlformats.org/officeDocument/2006/relationships/worksheet" Target="worksheets/sheet39.xml"/><Relationship Id="rId41" Type="http://schemas.openxmlformats.org/officeDocument/2006/relationships/worksheet" Target="worksheets/sheet38.xml"/><Relationship Id="rId44" Type="http://schemas.openxmlformats.org/officeDocument/2006/relationships/worksheet" Target="worksheets/sheet41.xml"/><Relationship Id="rId43" Type="http://schemas.openxmlformats.org/officeDocument/2006/relationships/worksheet" Target="worksheets/sheet40.xml"/><Relationship Id="rId46" Type="http://schemas.openxmlformats.org/officeDocument/2006/relationships/worksheet" Target="worksheets/sheet43.xml"/><Relationship Id="rId45" Type="http://schemas.openxmlformats.org/officeDocument/2006/relationships/worksheet" Target="worksheets/sheet42.xml"/><Relationship Id="rId48" Type="http://schemas.openxmlformats.org/officeDocument/2006/relationships/worksheet" Target="worksheets/sheet45.xml"/><Relationship Id="rId47" Type="http://schemas.openxmlformats.org/officeDocument/2006/relationships/worksheet" Target="worksheets/sheet44.xml"/><Relationship Id="rId49" Type="http://schemas.openxmlformats.org/officeDocument/2006/relationships/worksheet" Target="worksheets/sheet46.xml"/><Relationship Id="rId31" Type="http://schemas.openxmlformats.org/officeDocument/2006/relationships/worksheet" Target="worksheets/sheet28.xml"/><Relationship Id="rId30" Type="http://schemas.openxmlformats.org/officeDocument/2006/relationships/worksheet" Target="worksheets/sheet27.xml"/><Relationship Id="rId33" Type="http://schemas.openxmlformats.org/officeDocument/2006/relationships/worksheet" Target="worksheets/sheet30.xml"/><Relationship Id="rId32" Type="http://schemas.openxmlformats.org/officeDocument/2006/relationships/worksheet" Target="worksheets/sheet29.xml"/><Relationship Id="rId35" Type="http://schemas.openxmlformats.org/officeDocument/2006/relationships/worksheet" Target="worksheets/sheet32.xml"/><Relationship Id="rId34" Type="http://schemas.openxmlformats.org/officeDocument/2006/relationships/worksheet" Target="worksheets/sheet31.xml"/><Relationship Id="rId37" Type="http://schemas.openxmlformats.org/officeDocument/2006/relationships/worksheet" Target="worksheets/sheet34.xml"/><Relationship Id="rId36" Type="http://schemas.openxmlformats.org/officeDocument/2006/relationships/worksheet" Target="worksheets/sheet33.xml"/><Relationship Id="rId39" Type="http://schemas.openxmlformats.org/officeDocument/2006/relationships/worksheet" Target="worksheets/sheet36.xml"/><Relationship Id="rId38" Type="http://schemas.openxmlformats.org/officeDocument/2006/relationships/worksheet" Target="worksheets/sheet35.xml"/><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26" Type="http://schemas.openxmlformats.org/officeDocument/2006/relationships/worksheet" Target="worksheets/sheet23.xml"/><Relationship Id="rId25" Type="http://schemas.openxmlformats.org/officeDocument/2006/relationships/worksheet" Target="worksheets/sheet22.xml"/><Relationship Id="rId28" Type="http://schemas.openxmlformats.org/officeDocument/2006/relationships/worksheet" Target="worksheets/sheet25.xml"/><Relationship Id="rId27" Type="http://schemas.openxmlformats.org/officeDocument/2006/relationships/worksheet" Target="worksheets/sheet24.xml"/><Relationship Id="rId29" Type="http://schemas.openxmlformats.org/officeDocument/2006/relationships/worksheet" Target="worksheets/sheet26.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51" Type="http://schemas.openxmlformats.org/officeDocument/2006/relationships/worksheet" Target="worksheets/sheet48.xml"/><Relationship Id="rId50" Type="http://schemas.openxmlformats.org/officeDocument/2006/relationships/worksheet" Target="worksheets/sheet47.xml"/><Relationship Id="rId53" Type="http://schemas.openxmlformats.org/officeDocument/2006/relationships/worksheet" Target="worksheets/sheet50.xml"/><Relationship Id="rId52" Type="http://schemas.openxmlformats.org/officeDocument/2006/relationships/worksheet" Target="worksheets/sheet49.xml"/><Relationship Id="rId55" Type="http://schemas.openxmlformats.org/officeDocument/2006/relationships/worksheet" Target="worksheets/sheet52.xml"/><Relationship Id="rId54" Type="http://schemas.openxmlformats.org/officeDocument/2006/relationships/worksheet" Target="worksheets/sheet51.xml"/><Relationship Id="rId56"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40" Type="http://schemas.openxmlformats.org/officeDocument/2006/relationships/hyperlink" Target="https://www.expensesmart.com/ImageView.aspx?ClientId=4861&amp;barcode=57678867500" TargetMode="External"/><Relationship Id="rId42" Type="http://schemas.openxmlformats.org/officeDocument/2006/relationships/hyperlink" Target="https://www.expensesmart.com/ImageView.aspx?ClientId=4861&amp;barcode=57678867400" TargetMode="External"/><Relationship Id="rId41" Type="http://schemas.openxmlformats.org/officeDocument/2006/relationships/hyperlink" Target="https://www.expensesmart.com/ImageView.aspx?ClientId=4861&amp;barcode=57678867300" TargetMode="External"/><Relationship Id="rId44" Type="http://schemas.openxmlformats.org/officeDocument/2006/relationships/hyperlink" Target="https://www.expensesmart.com/ImageView.aspx?ClientId=4861&amp;barcode=57678867100" TargetMode="External"/><Relationship Id="rId43" Type="http://schemas.openxmlformats.org/officeDocument/2006/relationships/hyperlink" Target="https://www.expensesmart.com/ImageView.aspx?ClientId=4861&amp;barcode=57678867200" TargetMode="External"/><Relationship Id="rId46" Type="http://schemas.openxmlformats.org/officeDocument/2006/relationships/hyperlink" Target="https://www.expensesmart.com/ImageView.aspx?ClientId=4861&amp;barcode=33647088732" TargetMode="External"/><Relationship Id="rId45" Type="http://schemas.openxmlformats.org/officeDocument/2006/relationships/hyperlink" Target="https://www.expensesmart.com/ImageView.aspx?ClientId=4861&amp;barcode=33641518957" TargetMode="External"/><Relationship Id="rId48" Type="http://schemas.openxmlformats.org/officeDocument/2006/relationships/hyperlink" Target="https://www.expensesmart.com/ImageView.aspx?ClientId=4861&amp;barcode=33647088310" TargetMode="External"/><Relationship Id="rId47" Type="http://schemas.openxmlformats.org/officeDocument/2006/relationships/hyperlink" Target="https://www.expensesmart.com/ImageView.aspx?ClientId=4861&amp;barcode=33647088658" TargetMode="External"/><Relationship Id="rId49" Type="http://schemas.openxmlformats.org/officeDocument/2006/relationships/hyperlink" Target="https://www.expensesmart.com/ImageView.aspx?ClientId=4861&amp;barcode=33647088492" TargetMode="External"/><Relationship Id="rId31" Type="http://schemas.openxmlformats.org/officeDocument/2006/relationships/hyperlink" Target="https://www.expensesmart.com/ImageView.aspx?ClientId=4861&amp;barcode=33645258501" TargetMode="External"/><Relationship Id="rId30" Type="http://schemas.openxmlformats.org/officeDocument/2006/relationships/hyperlink" Target="https://www.expensesmart.com/ImageView.aspx?ClientId=4861&amp;barcode=33642793104" TargetMode="External"/><Relationship Id="rId33" Type="http://schemas.openxmlformats.org/officeDocument/2006/relationships/hyperlink" Target="https://www.expensesmart.com/ImageView.aspx?ClientId=4861&amp;barcode=33649599066" TargetMode="External"/><Relationship Id="rId32" Type="http://schemas.openxmlformats.org/officeDocument/2006/relationships/hyperlink" Target="https://www.expensesmart.com/ImageView.aspx?ClientId=4861&amp;barcode=33640052529" TargetMode="External"/><Relationship Id="rId35" Type="http://schemas.openxmlformats.org/officeDocument/2006/relationships/hyperlink" Target="https://www.expensesmart.com/ImageView.aspx?ClientId=4861&amp;barcode=33649598845" TargetMode="External"/><Relationship Id="rId34" Type="http://schemas.openxmlformats.org/officeDocument/2006/relationships/hyperlink" Target="https://www.expensesmart.com/ImageView.aspx?ClientId=4861&amp;barcode=33640053253" TargetMode="External"/><Relationship Id="rId37" Type="http://schemas.openxmlformats.org/officeDocument/2006/relationships/hyperlink" Target="https://www.expensesmart.com/ImageView.aspx?ClientId=4861&amp;barcode=33647088575" TargetMode="External"/><Relationship Id="rId36" Type="http://schemas.openxmlformats.org/officeDocument/2006/relationships/hyperlink" Target="https://www.expensesmart.com/ImageView.aspx?ClientId=4861&amp;barcode=33645258253" TargetMode="External"/><Relationship Id="rId39" Type="http://schemas.openxmlformats.org/officeDocument/2006/relationships/hyperlink" Target="https://www.expensesmart.com/ImageView.aspx?ClientId=4861&amp;barcode=57659444200" TargetMode="External"/><Relationship Id="rId38" Type="http://schemas.openxmlformats.org/officeDocument/2006/relationships/hyperlink" Target="https://www.expensesmart.com/ImageView.aspx?ClientId=4861&amp;barcode=33643995617" TargetMode="External"/><Relationship Id="rId20" Type="http://schemas.openxmlformats.org/officeDocument/2006/relationships/hyperlink" Target="https://www.expensesmart.com/ImageView.aspx?ClientId=4861&amp;barcode=33642793369" TargetMode="External"/><Relationship Id="rId22" Type="http://schemas.openxmlformats.org/officeDocument/2006/relationships/hyperlink" Target="https://www.expensesmart.com/ImageView.aspx?ClientId=4861&amp;barcode=33641518874" TargetMode="External"/><Relationship Id="rId21" Type="http://schemas.openxmlformats.org/officeDocument/2006/relationships/hyperlink" Target="https://www.expensesmart.com/ImageView.aspx?ClientId=4861&amp;barcode=33642793286" TargetMode="External"/><Relationship Id="rId24" Type="http://schemas.openxmlformats.org/officeDocument/2006/relationships/hyperlink" Target="https://www.expensesmart.com/ImageView.aspx?ClientId=4861&amp;barcode=33641519179" TargetMode="External"/><Relationship Id="rId23" Type="http://schemas.openxmlformats.org/officeDocument/2006/relationships/hyperlink" Target="https://www.expensesmart.com/ImageView.aspx?ClientId=4861&amp;barcode=33642792809" TargetMode="External"/><Relationship Id="rId26" Type="http://schemas.openxmlformats.org/officeDocument/2006/relationships/hyperlink" Target="https://www.expensesmart.com/ImageView.aspx?ClientId=4861&amp;barcode=33642793617" TargetMode="External"/><Relationship Id="rId25" Type="http://schemas.openxmlformats.org/officeDocument/2006/relationships/hyperlink" Target="https://www.expensesmart.com/ImageView.aspx?ClientId=4861&amp;barcode=33641519252" TargetMode="External"/><Relationship Id="rId28" Type="http://schemas.openxmlformats.org/officeDocument/2006/relationships/hyperlink" Target="https://www.expensesmart.com/ImageView.aspx?ClientId=4861&amp;barcode=33642793526" TargetMode="External"/><Relationship Id="rId27" Type="http://schemas.openxmlformats.org/officeDocument/2006/relationships/hyperlink" Target="https://www.expensesmart.com/ImageView.aspx?ClientId=4861&amp;barcode=33642793443" TargetMode="External"/><Relationship Id="rId29" Type="http://schemas.openxmlformats.org/officeDocument/2006/relationships/hyperlink" Target="https://www.expensesmart.com/ImageView.aspx?ClientId=4861&amp;barcode=33645258097" TargetMode="External"/><Relationship Id="rId11" Type="http://schemas.openxmlformats.org/officeDocument/2006/relationships/hyperlink" Target="https://www.expensesmart.com/ImageView.aspx?ClientId=4861&amp;barcode=33640052792" TargetMode="External"/><Relationship Id="rId10" Type="http://schemas.openxmlformats.org/officeDocument/2006/relationships/hyperlink" Target="https://www.expensesmart.com/ImageView.aspx?ClientId=4861&amp;barcode=33645258766" TargetMode="External"/><Relationship Id="rId13" Type="http://schemas.openxmlformats.org/officeDocument/2006/relationships/hyperlink" Target="https://www.expensesmart.com/ImageView.aspx?ClientId=4861&amp;barcode=33640052958" TargetMode="External"/><Relationship Id="rId12" Type="http://schemas.openxmlformats.org/officeDocument/2006/relationships/hyperlink" Target="https://www.expensesmart.com/ImageView.aspx?ClientId=4861&amp;barcode=33640052610" TargetMode="External"/><Relationship Id="rId15" Type="http://schemas.openxmlformats.org/officeDocument/2006/relationships/hyperlink" Target="https://www.expensesmart.com/ImageView.aspx?ClientId=4861&amp;barcode=33645258923" TargetMode="External"/><Relationship Id="rId14" Type="http://schemas.openxmlformats.org/officeDocument/2006/relationships/hyperlink" Target="https://www.expensesmart.com/ImageView.aspx?ClientId=4861&amp;barcode=33645258410" TargetMode="External"/><Relationship Id="rId17" Type="http://schemas.openxmlformats.org/officeDocument/2006/relationships/hyperlink" Target="https://www.expensesmart.com/ImageView.aspx?ClientId=4861&amp;barcode=33640053097" TargetMode="External"/><Relationship Id="rId16" Type="http://schemas.openxmlformats.org/officeDocument/2006/relationships/hyperlink" Target="https://www.expensesmart.com/ImageView.aspx?ClientId=4861&amp;barcode=33645259061" TargetMode="External"/><Relationship Id="rId19" Type="http://schemas.openxmlformats.org/officeDocument/2006/relationships/hyperlink" Target="https://www.expensesmart.com/ImageView.aspx?ClientId=4861&amp;barcode=33646107509" TargetMode="External"/><Relationship Id="rId18" Type="http://schemas.openxmlformats.org/officeDocument/2006/relationships/hyperlink" Target="https://www.expensesmart.com/ImageView.aspx?ClientId=4861&amp;barcode=33641519096" TargetMode="External"/><Relationship Id="rId83" Type="http://schemas.openxmlformats.org/officeDocument/2006/relationships/drawing" Target="../drawings/drawing10.xml"/><Relationship Id="rId80" Type="http://schemas.openxmlformats.org/officeDocument/2006/relationships/hyperlink" Target="https://www.expensesmart.com/ImageView.aspx?ClientId=4861&amp;barcode=33646106873" TargetMode="External"/><Relationship Id="rId82" Type="http://schemas.openxmlformats.org/officeDocument/2006/relationships/hyperlink" Target="https://www.expensesmart.com/ImageView.aspx?ClientId=4861&amp;barcode=33646106956" TargetMode="External"/><Relationship Id="rId81" Type="http://schemas.openxmlformats.org/officeDocument/2006/relationships/hyperlink" Target="https://www.expensesmart.com/ImageView.aspx?ClientId=4861&amp;barcode=33646107764" TargetMode="External"/><Relationship Id="rId1" Type="http://schemas.openxmlformats.org/officeDocument/2006/relationships/hyperlink" Target="https://www.expensesmart.com/ImageView.aspx?ClientId=4861&amp;barcode=33646107681" TargetMode="External"/><Relationship Id="rId2" Type="http://schemas.openxmlformats.org/officeDocument/2006/relationships/hyperlink" Target="https://www.expensesmart.com/ImageView.aspx?ClientId=4861&amp;barcode=33646107335" TargetMode="External"/><Relationship Id="rId3" Type="http://schemas.openxmlformats.org/officeDocument/2006/relationships/hyperlink" Target="https://www.expensesmart.com/ImageView.aspx?ClientId=4861&amp;barcode=33643995799" TargetMode="External"/><Relationship Id="rId4" Type="http://schemas.openxmlformats.org/officeDocument/2006/relationships/hyperlink" Target="https://www.expensesmart.com/ImageView.aspx?ClientId=4861&amp;barcode=33643995443" TargetMode="External"/><Relationship Id="rId9" Type="http://schemas.openxmlformats.org/officeDocument/2006/relationships/hyperlink" Target="https://www.expensesmart.com/ImageView.aspx?ClientId=4861&amp;barcode=33641518791" TargetMode="External"/><Relationship Id="rId5" Type="http://schemas.openxmlformats.org/officeDocument/2006/relationships/hyperlink" Target="https://www.expensesmart.com/ImageView.aspx?ClientId=4861&amp;barcode=33645259145" TargetMode="External"/><Relationship Id="rId6" Type="http://schemas.openxmlformats.org/officeDocument/2006/relationships/hyperlink" Target="https://www.expensesmart.com/ImageView.aspx?ClientId=4861&amp;barcode=33646108499" TargetMode="External"/><Relationship Id="rId7" Type="http://schemas.openxmlformats.org/officeDocument/2006/relationships/hyperlink" Target="https://www.expensesmart.com/ImageView.aspx?ClientId=4861&amp;barcode=33646108317" TargetMode="External"/><Relationship Id="rId8" Type="http://schemas.openxmlformats.org/officeDocument/2006/relationships/hyperlink" Target="https://www.expensesmart.com/ImageView.aspx?ClientId=4861&amp;barcode=33645258683" TargetMode="External"/><Relationship Id="rId73" Type="http://schemas.openxmlformats.org/officeDocument/2006/relationships/hyperlink" Target="https://www.expensesmart.com/ImageView.aspx?ClientId=4861&amp;barcode=33629769192" TargetMode="External"/><Relationship Id="rId72" Type="http://schemas.openxmlformats.org/officeDocument/2006/relationships/hyperlink" Target="https://www.expensesmart.com/ImageView.aspx?ClientId=4861&amp;barcode=33629769192" TargetMode="External"/><Relationship Id="rId75" Type="http://schemas.openxmlformats.org/officeDocument/2006/relationships/hyperlink" Target="https://www.expensesmart.com/ImageView.aspx?ClientId=4861&amp;barcode=33629769192" TargetMode="External"/><Relationship Id="rId74" Type="http://schemas.openxmlformats.org/officeDocument/2006/relationships/hyperlink" Target="https://www.expensesmart.com/ImageView.aspx?ClientId=4861&amp;barcode=33629769192" TargetMode="External"/><Relationship Id="rId77" Type="http://schemas.openxmlformats.org/officeDocument/2006/relationships/hyperlink" Target="https://www.expensesmart.com/ImageView.aspx?ClientId=4861&amp;barcode=33646107848" TargetMode="External"/><Relationship Id="rId76" Type="http://schemas.openxmlformats.org/officeDocument/2006/relationships/hyperlink" Target="https://www.expensesmart.com/ImageView.aspx?ClientId=4861&amp;barcode=33629769192" TargetMode="External"/><Relationship Id="rId79" Type="http://schemas.openxmlformats.org/officeDocument/2006/relationships/hyperlink" Target="https://www.expensesmart.com/ImageView.aspx?ClientId=4861&amp;barcode=33646107178" TargetMode="External"/><Relationship Id="rId78" Type="http://schemas.openxmlformats.org/officeDocument/2006/relationships/hyperlink" Target="https://www.expensesmart.com/ImageView.aspx?ClientId=4861&amp;barcode=33646107251" TargetMode="External"/><Relationship Id="rId71" Type="http://schemas.openxmlformats.org/officeDocument/2006/relationships/hyperlink" Target="https://www.expensesmart.com/ImageView.aspx?ClientId=4861&amp;barcode=33629769192" TargetMode="External"/><Relationship Id="rId70" Type="http://schemas.openxmlformats.org/officeDocument/2006/relationships/hyperlink" Target="https://www.expensesmart.com/ImageView.aspx?ClientId=4861&amp;barcode=33647087767" TargetMode="External"/><Relationship Id="rId62" Type="http://schemas.openxmlformats.org/officeDocument/2006/relationships/hyperlink" Target="https://www.expensesmart.com/ImageView.aspx?ClientId=4861&amp;barcode=57682837600" TargetMode="External"/><Relationship Id="rId61" Type="http://schemas.openxmlformats.org/officeDocument/2006/relationships/hyperlink" Target="https://www.expensesmart.com/ImageView.aspx?ClientId=4861&amp;barcode=33646107418" TargetMode="External"/><Relationship Id="rId64" Type="http://schemas.openxmlformats.org/officeDocument/2006/relationships/hyperlink" Target="https://www.expensesmart.com/ImageView.aspx?ClientId=4861&amp;barcode=57682837300" TargetMode="External"/><Relationship Id="rId63" Type="http://schemas.openxmlformats.org/officeDocument/2006/relationships/hyperlink" Target="https://www.expensesmart.com/ImageView.aspx?ClientId=4861&amp;barcode=57682837200" TargetMode="External"/><Relationship Id="rId66" Type="http://schemas.openxmlformats.org/officeDocument/2006/relationships/hyperlink" Target="https://www.expensesmart.com/ImageView.aspx?ClientId=4861&amp;barcode=33635467211" TargetMode="External"/><Relationship Id="rId65" Type="http://schemas.openxmlformats.org/officeDocument/2006/relationships/hyperlink" Target="https://www.expensesmart.com/ImageView.aspx?ClientId=4861&amp;barcode=57682836800" TargetMode="External"/><Relationship Id="rId68" Type="http://schemas.openxmlformats.org/officeDocument/2006/relationships/hyperlink" Target="https://www.expensesmart.com/ImageView.aspx?ClientId=4861&amp;barcode=33645258337" TargetMode="External"/><Relationship Id="rId67" Type="http://schemas.openxmlformats.org/officeDocument/2006/relationships/hyperlink" Target="https://www.expensesmart.com/ImageView.aspx?ClientId=4861&amp;barcode=33645258840" TargetMode="External"/><Relationship Id="rId60" Type="http://schemas.openxmlformats.org/officeDocument/2006/relationships/hyperlink" Target="https://www.expensesmart.com/ImageView.aspx?ClientId=4861&amp;barcode=33646107095" TargetMode="External"/><Relationship Id="rId69" Type="http://schemas.openxmlformats.org/officeDocument/2006/relationships/hyperlink" Target="https://www.expensesmart.com/ImageView.aspx?ClientId=4861&amp;barcode=33640052289" TargetMode="External"/><Relationship Id="rId51" Type="http://schemas.openxmlformats.org/officeDocument/2006/relationships/hyperlink" Target="https://www.expensesmart.com/ImageView.aspx?ClientId=4861&amp;barcode=57682796500" TargetMode="External"/><Relationship Id="rId50" Type="http://schemas.openxmlformats.org/officeDocument/2006/relationships/hyperlink" Target="https://www.expensesmart.com/ImageView.aspx?ClientId=4861&amp;barcode=57682796100" TargetMode="External"/><Relationship Id="rId53" Type="http://schemas.openxmlformats.org/officeDocument/2006/relationships/hyperlink" Target="https://www.expensesmart.com/ImageView.aspx?ClientId=4861&amp;barcode=57659444100" TargetMode="External"/><Relationship Id="rId52" Type="http://schemas.openxmlformats.org/officeDocument/2006/relationships/hyperlink" Target="https://www.expensesmart.com/ImageView.aspx?ClientId=4861&amp;barcode=57682795900" TargetMode="External"/><Relationship Id="rId55" Type="http://schemas.openxmlformats.org/officeDocument/2006/relationships/hyperlink" Target="https://www.expensesmart.com/ImageView.aspx?ClientId=4861&amp;barcode=57682797300" TargetMode="External"/><Relationship Id="rId54" Type="http://schemas.openxmlformats.org/officeDocument/2006/relationships/hyperlink" Target="https://www.expensesmart.com/ImageView.aspx?ClientId=4861&amp;barcode=57682797100" TargetMode="External"/><Relationship Id="rId57" Type="http://schemas.openxmlformats.org/officeDocument/2006/relationships/hyperlink" Target="https://www.expensesmart.com/ImageView.aspx?ClientId=4861&amp;barcode=57682796800" TargetMode="External"/><Relationship Id="rId56" Type="http://schemas.openxmlformats.org/officeDocument/2006/relationships/hyperlink" Target="https://www.expensesmart.com/ImageView.aspx?ClientId=4861&amp;barcode=57682795700" TargetMode="External"/><Relationship Id="rId59" Type="http://schemas.openxmlformats.org/officeDocument/2006/relationships/hyperlink" Target="https://www.expensesmart.com/ImageView.aspx?ClientId=4861&amp;barcode=33646106790" TargetMode="External"/><Relationship Id="rId58" Type="http://schemas.openxmlformats.org/officeDocument/2006/relationships/hyperlink" Target="https://www.expensesmart.com/ImageView.aspx?ClientId=4861&amp;barcode=57681705800" TargetMode="Externa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40" Type="http://schemas.openxmlformats.org/officeDocument/2006/relationships/hyperlink" Target="https://www.expensesmart.com/ImageView.aspx?ClientId=4861&amp;barcode=33624409380" TargetMode="External"/><Relationship Id="rId42" Type="http://schemas.openxmlformats.org/officeDocument/2006/relationships/hyperlink" Target="https://www.expensesmart.com/ImageView.aspx?ClientId=4861&amp;barcode=33624408739" TargetMode="External"/><Relationship Id="rId41" Type="http://schemas.openxmlformats.org/officeDocument/2006/relationships/hyperlink" Target="https://www.expensesmart.com/ImageView.aspx?ClientId=4861&amp;barcode=33624408655" TargetMode="External"/><Relationship Id="rId44" Type="http://schemas.openxmlformats.org/officeDocument/2006/relationships/hyperlink" Target="https://www.expensesmart.com/ImageView.aspx?ClientId=4861&amp;barcode=33624409463" TargetMode="External"/><Relationship Id="rId43" Type="http://schemas.openxmlformats.org/officeDocument/2006/relationships/hyperlink" Target="https://www.expensesmart.com/ImageView.aspx?ClientId=4861&amp;barcode=33624409547" TargetMode="External"/><Relationship Id="rId46" Type="http://schemas.openxmlformats.org/officeDocument/2006/relationships/hyperlink" Target="https://www.expensesmart.com/ImageView.aspx?ClientId=4861&amp;barcode=33629714024" TargetMode="External"/><Relationship Id="rId45" Type="http://schemas.openxmlformats.org/officeDocument/2006/relationships/hyperlink" Target="https://www.expensesmart.com/ImageView.aspx?ClientId=4861&amp;barcode=33624409620" TargetMode="External"/><Relationship Id="rId48" Type="http://schemas.openxmlformats.org/officeDocument/2006/relationships/hyperlink" Target="https://www.expensesmart.com/ImageView.aspx?ClientId=4861&amp;barcode=33629713992" TargetMode="External"/><Relationship Id="rId47" Type="http://schemas.openxmlformats.org/officeDocument/2006/relationships/hyperlink" Target="https://www.expensesmart.com/ImageView.aspx?ClientId=4861&amp;barcode=33624409976" TargetMode="External"/><Relationship Id="rId49" Type="http://schemas.openxmlformats.org/officeDocument/2006/relationships/hyperlink" Target="https://www.expensesmart.com/ImageView.aspx?ClientId=4861&amp;barcode=33617630083" TargetMode="External"/><Relationship Id="rId31" Type="http://schemas.openxmlformats.org/officeDocument/2006/relationships/hyperlink" Target="https://www.expensesmart.com/ImageView.aspx?ClientId=4861&amp;barcode=33627802417" TargetMode="External"/><Relationship Id="rId30" Type="http://schemas.openxmlformats.org/officeDocument/2006/relationships/hyperlink" Target="https://www.expensesmart.com/ImageView.aspx?ClientId=4861&amp;barcode=33627802599" TargetMode="External"/><Relationship Id="rId33" Type="http://schemas.openxmlformats.org/officeDocument/2006/relationships/hyperlink" Target="https://www.expensesmart.com/ImageView.aspx?ClientId=4861&amp;barcode=33624408903" TargetMode="External"/><Relationship Id="rId32" Type="http://schemas.openxmlformats.org/officeDocument/2006/relationships/hyperlink" Target="https://www.expensesmart.com/ImageView.aspx?ClientId=4861&amp;barcode=33617629747" TargetMode="External"/><Relationship Id="rId35" Type="http://schemas.openxmlformats.org/officeDocument/2006/relationships/hyperlink" Target="https://www.expensesmart.com/ImageView.aspx?ClientId=4861&amp;barcode=33624409711" TargetMode="External"/><Relationship Id="rId34" Type="http://schemas.openxmlformats.org/officeDocument/2006/relationships/hyperlink" Target="https://www.expensesmart.com/ImageView.aspx?ClientId=4861&amp;barcode=33629709024" TargetMode="External"/><Relationship Id="rId37" Type="http://schemas.openxmlformats.org/officeDocument/2006/relationships/hyperlink" Target="https://www.expensesmart.com/ImageView.aspx?ClientId=4861&amp;barcode=85120861290" TargetMode="External"/><Relationship Id="rId36" Type="http://schemas.openxmlformats.org/officeDocument/2006/relationships/hyperlink" Target="https://www.expensesmart.com/ImageView.aspx?ClientId=4861&amp;barcode=33624409893" TargetMode="External"/><Relationship Id="rId39" Type="http://schemas.openxmlformats.org/officeDocument/2006/relationships/hyperlink" Target="https://www.expensesmart.com/ImageView.aspx?ClientId=4861&amp;barcode=33624409208" TargetMode="External"/><Relationship Id="rId38" Type="http://schemas.openxmlformats.org/officeDocument/2006/relationships/hyperlink" Target="https://www.expensesmart.com/ImageView.aspx?ClientId=4861&amp;barcode=33631108348" TargetMode="External"/><Relationship Id="rId20" Type="http://schemas.openxmlformats.org/officeDocument/2006/relationships/hyperlink" Target="https://www.expensesmart.com/ImageView.aspx?ClientId=4861&amp;barcode=33630010412" TargetMode="External"/><Relationship Id="rId22" Type="http://schemas.openxmlformats.org/officeDocument/2006/relationships/hyperlink" Target="https://www.expensesmart.com/ImageView.aspx?ClientId=4861&amp;barcode=33630010594" TargetMode="External"/><Relationship Id="rId21" Type="http://schemas.openxmlformats.org/officeDocument/2006/relationships/hyperlink" Target="https://www.expensesmart.com/ImageView.aspx?ClientId=4861&amp;barcode=33630010677" TargetMode="External"/><Relationship Id="rId24" Type="http://schemas.openxmlformats.org/officeDocument/2006/relationships/hyperlink" Target="https://www.expensesmart.com/ImageView.aspx?ClientId=4861&amp;barcode=33630010834" TargetMode="External"/><Relationship Id="rId23" Type="http://schemas.openxmlformats.org/officeDocument/2006/relationships/hyperlink" Target="https://www.expensesmart.com/ImageView.aspx?ClientId=4861&amp;barcode=33630010750" TargetMode="External"/><Relationship Id="rId26" Type="http://schemas.openxmlformats.org/officeDocument/2006/relationships/hyperlink" Target="https://www.expensesmart.com/ImageView.aspx?ClientId=4861&amp;barcode=33617630240" TargetMode="External"/><Relationship Id="rId25" Type="http://schemas.openxmlformats.org/officeDocument/2006/relationships/hyperlink" Target="https://www.expensesmart.com/ImageView.aspx?ClientId=4861&amp;barcode=33630010917" TargetMode="External"/><Relationship Id="rId28" Type="http://schemas.openxmlformats.org/officeDocument/2006/relationships/hyperlink" Target="https://www.expensesmart.com/ImageView.aspx?ClientId=4861&amp;barcode=33622775063" TargetMode="External"/><Relationship Id="rId27" Type="http://schemas.openxmlformats.org/officeDocument/2006/relationships/hyperlink" Target="https://www.expensesmart.com/ImageView.aspx?ClientId=4861&amp;barcode=33617630166" TargetMode="External"/><Relationship Id="rId29" Type="http://schemas.openxmlformats.org/officeDocument/2006/relationships/hyperlink" Target="https://www.expensesmart.com/ImageView.aspx?ClientId=4861&amp;barcode=09572595701" TargetMode="External"/><Relationship Id="rId11" Type="http://schemas.openxmlformats.org/officeDocument/2006/relationships/hyperlink" Target="https://www.expensesmart.com/ImageView.aspx?ClientId=4861&amp;barcode=33630009588" TargetMode="External"/><Relationship Id="rId10" Type="http://schemas.openxmlformats.org/officeDocument/2006/relationships/hyperlink" Target="https://www.expensesmart.com/ImageView.aspx?ClientId=4861&amp;barcode=09572596006" TargetMode="External"/><Relationship Id="rId13" Type="http://schemas.openxmlformats.org/officeDocument/2006/relationships/hyperlink" Target="https://www.expensesmart.com/ImageView.aspx?ClientId=4861&amp;barcode=33630009661" TargetMode="External"/><Relationship Id="rId12" Type="http://schemas.openxmlformats.org/officeDocument/2006/relationships/hyperlink" Target="https://www.expensesmart.com/ImageView.aspx?ClientId=4861&amp;barcode=33630009745" TargetMode="External"/><Relationship Id="rId91" Type="http://schemas.openxmlformats.org/officeDocument/2006/relationships/drawing" Target="../drawings/drawing12.xml"/><Relationship Id="rId90" Type="http://schemas.openxmlformats.org/officeDocument/2006/relationships/hyperlink" Target="https://www.expensesmart.com/ImageView.aspx?ClientId=4861&amp;barcode=33629709115" TargetMode="External"/><Relationship Id="rId15" Type="http://schemas.openxmlformats.org/officeDocument/2006/relationships/hyperlink" Target="https://www.expensesmart.com/ImageView.aspx?ClientId=4861&amp;barcode=33630010081" TargetMode="External"/><Relationship Id="rId14" Type="http://schemas.openxmlformats.org/officeDocument/2006/relationships/hyperlink" Target="https://www.expensesmart.com/ImageView.aspx?ClientId=4861&amp;barcode=33630009828" TargetMode="External"/><Relationship Id="rId17" Type="http://schemas.openxmlformats.org/officeDocument/2006/relationships/hyperlink" Target="https://www.expensesmart.com/ImageView.aspx?ClientId=4861&amp;barcode=33630010164" TargetMode="External"/><Relationship Id="rId16" Type="http://schemas.openxmlformats.org/officeDocument/2006/relationships/hyperlink" Target="https://www.expensesmart.com/ImageView.aspx?ClientId=4861&amp;barcode=33630009919" TargetMode="External"/><Relationship Id="rId19" Type="http://schemas.openxmlformats.org/officeDocument/2006/relationships/hyperlink" Target="https://www.expensesmart.com/ImageView.aspx?ClientId=4861&amp;barcode=33630010321" TargetMode="External"/><Relationship Id="rId18" Type="http://schemas.openxmlformats.org/officeDocument/2006/relationships/hyperlink" Target="https://www.expensesmart.com/ImageView.aspx?ClientId=4861&amp;barcode=33630010248" TargetMode="External"/><Relationship Id="rId84" Type="http://schemas.openxmlformats.org/officeDocument/2006/relationships/hyperlink" Target="https://www.expensesmart.com/ImageView.aspx?ClientId=4861&amp;barcode=33629714370" TargetMode="External"/><Relationship Id="rId83" Type="http://schemas.openxmlformats.org/officeDocument/2006/relationships/hyperlink" Target="https://www.expensesmart.com/ImageView.aspx?ClientId=4861&amp;barcode=09572593086" TargetMode="External"/><Relationship Id="rId86" Type="http://schemas.openxmlformats.org/officeDocument/2006/relationships/hyperlink" Target="https://www.expensesmart.com/ImageView.aspx?ClientId=4861&amp;barcode=33629709297" TargetMode="External"/><Relationship Id="rId85" Type="http://schemas.openxmlformats.org/officeDocument/2006/relationships/hyperlink" Target="https://www.expensesmart.com/ImageView.aspx?ClientId=4861&amp;barcode=33629709370" TargetMode="External"/><Relationship Id="rId88" Type="http://schemas.openxmlformats.org/officeDocument/2006/relationships/hyperlink" Target="https://www.expensesmart.com/ImageView.aspx?ClientId=4861&amp;barcode=33629709537" TargetMode="External"/><Relationship Id="rId87" Type="http://schemas.openxmlformats.org/officeDocument/2006/relationships/hyperlink" Target="https://www.expensesmart.com/ImageView.aspx?ClientId=4861&amp;barcode=33629709453" TargetMode="External"/><Relationship Id="rId89" Type="http://schemas.openxmlformats.org/officeDocument/2006/relationships/hyperlink" Target="https://www.expensesmart.com/ImageView.aspx?ClientId=4861&amp;barcode=33629708810" TargetMode="External"/><Relationship Id="rId80" Type="http://schemas.openxmlformats.org/officeDocument/2006/relationships/hyperlink" Target="https://www.expensesmart.com/ImageView.aspx?ClientId=4861&amp;barcode=33617629663" TargetMode="External"/><Relationship Id="rId82" Type="http://schemas.openxmlformats.org/officeDocument/2006/relationships/hyperlink" Target="https://www.expensesmart.com/ImageView.aspx?ClientId=4861&amp;barcode=09572595883" TargetMode="External"/><Relationship Id="rId81" Type="http://schemas.openxmlformats.org/officeDocument/2006/relationships/hyperlink" Target="https://www.expensesmart.com/ImageView.aspx?ClientId=4861&amp;barcode=09572595966" TargetMode="External"/><Relationship Id="rId1" Type="http://schemas.openxmlformats.org/officeDocument/2006/relationships/hyperlink" Target="https://www.expensesmart.com/ImageView.aspx?ClientId=4861&amp;barcode=33629708729" TargetMode="External"/><Relationship Id="rId2" Type="http://schemas.openxmlformats.org/officeDocument/2006/relationships/hyperlink" Target="https://www.expensesmart.com/ImageView.aspx?ClientId=4861&amp;barcode=33629709883" TargetMode="External"/><Relationship Id="rId3" Type="http://schemas.openxmlformats.org/officeDocument/2006/relationships/hyperlink" Target="https://www.expensesmart.com/ImageView.aspx?ClientId=4861&amp;barcode=09572595370" TargetMode="External"/><Relationship Id="rId4" Type="http://schemas.openxmlformats.org/officeDocument/2006/relationships/hyperlink" Target="https://www.expensesmart.com/ImageView.aspx?ClientId=4861&amp;barcode=09572595453" TargetMode="External"/><Relationship Id="rId9" Type="http://schemas.openxmlformats.org/officeDocument/2006/relationships/hyperlink" Target="https://www.expensesmart.com/ImageView.aspx?ClientId=4861&amp;barcode=33624408572" TargetMode="External"/><Relationship Id="rId5" Type="http://schemas.openxmlformats.org/officeDocument/2006/relationships/hyperlink" Target="https://www.expensesmart.com/ImageView.aspx?ClientId=4861&amp;barcode=33627802672" TargetMode="External"/><Relationship Id="rId6" Type="http://schemas.openxmlformats.org/officeDocument/2006/relationships/hyperlink" Target="https://www.expensesmart.com/ImageView.aspx?ClientId=4861&amp;barcode=33627802755" TargetMode="External"/><Relationship Id="rId7" Type="http://schemas.openxmlformats.org/officeDocument/2006/relationships/hyperlink" Target="https://www.expensesmart.com/ImageView.aspx?ClientId=4861&amp;barcode=09572595537" TargetMode="External"/><Relationship Id="rId8" Type="http://schemas.openxmlformats.org/officeDocument/2006/relationships/hyperlink" Target="https://www.expensesmart.com/ImageView.aspx?ClientId=4861&amp;barcode=09572596261" TargetMode="External"/><Relationship Id="rId73" Type="http://schemas.openxmlformats.org/officeDocument/2006/relationships/hyperlink" Target="https://www.expensesmart.com/ImageView.aspx?ClientId=4861&amp;barcode=33629708992" TargetMode="External"/><Relationship Id="rId72" Type="http://schemas.openxmlformats.org/officeDocument/2006/relationships/hyperlink" Target="https://www.expensesmart.com/ImageView.aspx?ClientId=4861&amp;barcode=57642816900" TargetMode="External"/><Relationship Id="rId75" Type="http://schemas.openxmlformats.org/officeDocument/2006/relationships/hyperlink" Target="https://www.expensesmart.com/ImageView.aspx?ClientId=4861&amp;barcode=33629709701" TargetMode="External"/><Relationship Id="rId74" Type="http://schemas.openxmlformats.org/officeDocument/2006/relationships/hyperlink" Target="https://www.expensesmart.com/ImageView.aspx?ClientId=4861&amp;barcode=33629709610" TargetMode="External"/><Relationship Id="rId77" Type="http://schemas.openxmlformats.org/officeDocument/2006/relationships/hyperlink" Target="https://www.expensesmart.com/ImageView.aspx?ClientId=4861&amp;barcode=57646288900" TargetMode="External"/><Relationship Id="rId76" Type="http://schemas.openxmlformats.org/officeDocument/2006/relationships/hyperlink" Target="https://www.expensesmart.com/ImageView.aspx?ClientId=4861&amp;barcode=57646289000" TargetMode="External"/><Relationship Id="rId79" Type="http://schemas.openxmlformats.org/officeDocument/2006/relationships/hyperlink" Target="https://www.expensesmart.com/ImageView.aspx?ClientId=4861&amp;barcode=57646289300" TargetMode="External"/><Relationship Id="rId78" Type="http://schemas.openxmlformats.org/officeDocument/2006/relationships/hyperlink" Target="https://www.expensesmart.com/ImageView.aspx?ClientId=4861&amp;barcode=57646288800" TargetMode="External"/><Relationship Id="rId71" Type="http://schemas.openxmlformats.org/officeDocument/2006/relationships/hyperlink" Target="https://www.expensesmart.com/ImageView.aspx?ClientId=4861&amp;barcode=57642816700" TargetMode="External"/><Relationship Id="rId70" Type="http://schemas.openxmlformats.org/officeDocument/2006/relationships/hyperlink" Target="https://www.expensesmart.com/ImageView.aspx?ClientId=4861&amp;barcode=57642817000" TargetMode="External"/><Relationship Id="rId62" Type="http://schemas.openxmlformats.org/officeDocument/2006/relationships/hyperlink" Target="https://www.expensesmart.com/ImageView.aspx?ClientId=4861&amp;barcode=33631962918" TargetMode="External"/><Relationship Id="rId61" Type="http://schemas.openxmlformats.org/officeDocument/2006/relationships/hyperlink" Target="https://www.expensesmart.com/ImageView.aspx?ClientId=4861&amp;barcode=33631963130" TargetMode="External"/><Relationship Id="rId64" Type="http://schemas.openxmlformats.org/officeDocument/2006/relationships/hyperlink" Target="https://www.expensesmart.com/ImageView.aspx?ClientId=4861&amp;barcode=57642817300" TargetMode="External"/><Relationship Id="rId63" Type="http://schemas.openxmlformats.org/officeDocument/2006/relationships/hyperlink" Target="https://www.expensesmart.com/ImageView.aspx?ClientId=4861&amp;barcode=33631962835" TargetMode="External"/><Relationship Id="rId66" Type="http://schemas.openxmlformats.org/officeDocument/2006/relationships/hyperlink" Target="https://www.expensesmart.com/ImageView.aspx?ClientId=4861&amp;barcode=57642817500" TargetMode="External"/><Relationship Id="rId65" Type="http://schemas.openxmlformats.org/officeDocument/2006/relationships/hyperlink" Target="https://www.expensesmart.com/ImageView.aspx?ClientId=4861&amp;barcode=57642817100" TargetMode="External"/><Relationship Id="rId68" Type="http://schemas.openxmlformats.org/officeDocument/2006/relationships/hyperlink" Target="https://www.expensesmart.com/ImageView.aspx?ClientId=4861&amp;barcode=57642817700" TargetMode="External"/><Relationship Id="rId67" Type="http://schemas.openxmlformats.org/officeDocument/2006/relationships/hyperlink" Target="https://www.expensesmart.com/ImageView.aspx?ClientId=4861&amp;barcode=57616376900" TargetMode="External"/><Relationship Id="rId60" Type="http://schemas.openxmlformats.org/officeDocument/2006/relationships/hyperlink" Target="https://www.expensesmart.com/ImageView.aspx?ClientId=4861&amp;barcode=33631963056" TargetMode="External"/><Relationship Id="rId69" Type="http://schemas.openxmlformats.org/officeDocument/2006/relationships/hyperlink" Target="https://www.expensesmart.com/ImageView.aspx?ClientId=4861&amp;barcode=57642816500" TargetMode="External"/><Relationship Id="rId51" Type="http://schemas.openxmlformats.org/officeDocument/2006/relationships/hyperlink" Target="https://www.expensesmart.com/ImageView.aspx?ClientId=4861&amp;barcode=33631963213" TargetMode="External"/><Relationship Id="rId50" Type="http://schemas.openxmlformats.org/officeDocument/2006/relationships/hyperlink" Target="https://www.expensesmart.com/ImageView.aspx?ClientId=4861&amp;barcode=33627802326" TargetMode="External"/><Relationship Id="rId53" Type="http://schemas.openxmlformats.org/officeDocument/2006/relationships/hyperlink" Target="https://www.expensesmart.com/ImageView.aspx?ClientId=4861&amp;barcode=57617055800" TargetMode="External"/><Relationship Id="rId52" Type="http://schemas.openxmlformats.org/officeDocument/2006/relationships/hyperlink" Target="https://www.expensesmart.com/ImageView.aspx?ClientId=4861&amp;barcode=09572595297" TargetMode="External"/><Relationship Id="rId55" Type="http://schemas.openxmlformats.org/officeDocument/2006/relationships/hyperlink" Target="https://www.expensesmart.com/ImageView.aspx?ClientId=4861&amp;barcode=57634227300" TargetMode="External"/><Relationship Id="rId54" Type="http://schemas.openxmlformats.org/officeDocument/2006/relationships/hyperlink" Target="https://www.expensesmart.com/ImageView.aspx?ClientId=4861&amp;barcode=57634227000" TargetMode="External"/><Relationship Id="rId57" Type="http://schemas.openxmlformats.org/officeDocument/2006/relationships/hyperlink" Target="https://www.expensesmart.com/ImageView.aspx?ClientId=4861&amp;barcode=57634227100" TargetMode="External"/><Relationship Id="rId56" Type="http://schemas.openxmlformats.org/officeDocument/2006/relationships/hyperlink" Target="https://www.expensesmart.com/ImageView.aspx?ClientId=4861&amp;barcode=57634226800" TargetMode="External"/><Relationship Id="rId59" Type="http://schemas.openxmlformats.org/officeDocument/2006/relationships/hyperlink" Target="https://www.expensesmart.com/ImageView.aspx?ClientId=4861&amp;barcode=33624408812" TargetMode="External"/><Relationship Id="rId58" Type="http://schemas.openxmlformats.org/officeDocument/2006/relationships/hyperlink" Target="https://www.expensesmart.com/ImageView.aspx?ClientId=4861&amp;barcode=57634226700"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40" Type="http://schemas.openxmlformats.org/officeDocument/2006/relationships/hyperlink" Target="https://www.expensesmart.com/ImageView.aspx?ClientId=4861&amp;barcode=57551528600" TargetMode="External"/><Relationship Id="rId42" Type="http://schemas.openxmlformats.org/officeDocument/2006/relationships/hyperlink" Target="https://www.expensesmart.com/ImageView.aspx?ClientId=4861&amp;barcode=33596910241" TargetMode="External"/><Relationship Id="rId41" Type="http://schemas.openxmlformats.org/officeDocument/2006/relationships/hyperlink" Target="https://www.expensesmart.com/ImageView.aspx?ClientId=4861&amp;barcode=57551531000" TargetMode="External"/><Relationship Id="rId44" Type="http://schemas.openxmlformats.org/officeDocument/2006/relationships/hyperlink" Target="https://www.expensesmart.com/ImageView.aspx?ClientId=4861&amp;barcode=33596910084" TargetMode="External"/><Relationship Id="rId43" Type="http://schemas.openxmlformats.org/officeDocument/2006/relationships/hyperlink" Target="https://www.expensesmart.com/ImageView.aspx?ClientId=4861&amp;barcode=33596910324" TargetMode="External"/><Relationship Id="rId46" Type="http://schemas.openxmlformats.org/officeDocument/2006/relationships/hyperlink" Target="https://www.expensesmart.com/ImageView.aspx?ClientId=4861&amp;barcode=57555013800" TargetMode="External"/><Relationship Id="rId45" Type="http://schemas.openxmlformats.org/officeDocument/2006/relationships/hyperlink" Target="https://www.expensesmart.com/ImageView.aspx?ClientId=4861&amp;barcode=33596910167" TargetMode="External"/><Relationship Id="rId48" Type="http://schemas.openxmlformats.org/officeDocument/2006/relationships/hyperlink" Target="https://www.expensesmart.com/ImageView.aspx?ClientId=4861&amp;barcode=57555013600" TargetMode="External"/><Relationship Id="rId47" Type="http://schemas.openxmlformats.org/officeDocument/2006/relationships/hyperlink" Target="https://www.expensesmart.com/ImageView.aspx?ClientId=4861&amp;barcode=57555013400" TargetMode="External"/><Relationship Id="rId49" Type="http://schemas.openxmlformats.org/officeDocument/2006/relationships/hyperlink" Target="https://www.expensesmart.com/ImageView.aspx?ClientId=4861&amp;barcode=57538975800" TargetMode="External"/><Relationship Id="rId31" Type="http://schemas.openxmlformats.org/officeDocument/2006/relationships/hyperlink" Target="https://www.expensesmart.com/ImageView.aspx?ClientId=4861&amp;barcode=33592960364" TargetMode="External"/><Relationship Id="rId30" Type="http://schemas.openxmlformats.org/officeDocument/2006/relationships/hyperlink" Target="https://www.expensesmart.com/ImageView.aspx?ClientId=4861&amp;barcode=33589191379" TargetMode="External"/><Relationship Id="rId33" Type="http://schemas.openxmlformats.org/officeDocument/2006/relationships/hyperlink" Target="https://www.expensesmart.com/ImageView.aspx?ClientId=4861&amp;barcode=33591736013" TargetMode="External"/><Relationship Id="rId32" Type="http://schemas.openxmlformats.org/officeDocument/2006/relationships/hyperlink" Target="https://www.expensesmart.com/ImageView.aspx?ClientId=4861&amp;barcode=33599209450" TargetMode="External"/><Relationship Id="rId35" Type="http://schemas.openxmlformats.org/officeDocument/2006/relationships/hyperlink" Target="https://www.expensesmart.com/ImageView.aspx?ClientId=4861&amp;barcode=33595756017" TargetMode="External"/><Relationship Id="rId34" Type="http://schemas.openxmlformats.org/officeDocument/2006/relationships/hyperlink" Target="https://www.expensesmart.com/ImageView.aspx?ClientId=4861&amp;barcode=33595646184" TargetMode="External"/><Relationship Id="rId37" Type="http://schemas.openxmlformats.org/officeDocument/2006/relationships/hyperlink" Target="https://www.expensesmart.com/ImageView.aspx?ClientId=4861&amp;barcode=57551528400" TargetMode="External"/><Relationship Id="rId36" Type="http://schemas.openxmlformats.org/officeDocument/2006/relationships/hyperlink" Target="https://www.expensesmart.com/ImageView.aspx?ClientId=4861&amp;barcode=57538975600" TargetMode="External"/><Relationship Id="rId39" Type="http://schemas.openxmlformats.org/officeDocument/2006/relationships/hyperlink" Target="https://www.expensesmart.com/ImageView.aspx?ClientId=4861&amp;barcode=57551533400" TargetMode="External"/><Relationship Id="rId38" Type="http://schemas.openxmlformats.org/officeDocument/2006/relationships/hyperlink" Target="https://www.expensesmart.com/ImageView.aspx?ClientId=4861&amp;barcode=57551537200" TargetMode="External"/><Relationship Id="rId20" Type="http://schemas.openxmlformats.org/officeDocument/2006/relationships/hyperlink" Target="https://www.expensesmart.com/ImageView.aspx?ClientId=4861&amp;barcode=33589191536" TargetMode="External"/><Relationship Id="rId22" Type="http://schemas.openxmlformats.org/officeDocument/2006/relationships/hyperlink" Target="https://www.expensesmart.com/ImageView.aspx?ClientId=4861&amp;barcode=33587124513" TargetMode="External"/><Relationship Id="rId21" Type="http://schemas.openxmlformats.org/officeDocument/2006/relationships/hyperlink" Target="https://www.expensesmart.com/ImageView.aspx?ClientId=4861&amp;barcode=33589191452" TargetMode="External"/><Relationship Id="rId24" Type="http://schemas.openxmlformats.org/officeDocument/2006/relationships/hyperlink" Target="https://www.expensesmart.com/ImageView.aspx?ClientId=4861&amp;barcode=33587124604" TargetMode="External"/><Relationship Id="rId23" Type="http://schemas.openxmlformats.org/officeDocument/2006/relationships/hyperlink" Target="https://www.expensesmart.com/ImageView.aspx?ClientId=4861&amp;barcode=33589193664" TargetMode="External"/><Relationship Id="rId26" Type="http://schemas.openxmlformats.org/officeDocument/2006/relationships/hyperlink" Target="https://www.expensesmart.com/ImageView.aspx?ClientId=4861&amp;barcode=33589191296" TargetMode="External"/><Relationship Id="rId25" Type="http://schemas.openxmlformats.org/officeDocument/2006/relationships/hyperlink" Target="https://www.expensesmart.com/ImageView.aspx?ClientId=4861&amp;barcode=33587124356" TargetMode="External"/><Relationship Id="rId28" Type="http://schemas.openxmlformats.org/officeDocument/2006/relationships/hyperlink" Target="https://www.expensesmart.com/ImageView.aspx?ClientId=4861&amp;barcode=33589191619" TargetMode="External"/><Relationship Id="rId27" Type="http://schemas.openxmlformats.org/officeDocument/2006/relationships/hyperlink" Target="https://www.expensesmart.com/ImageView.aspx?ClientId=4861&amp;barcode=33589191700" TargetMode="External"/><Relationship Id="rId29" Type="http://schemas.openxmlformats.org/officeDocument/2006/relationships/hyperlink" Target="https://www.expensesmart.com/ImageView.aspx?ClientId=4861&amp;barcode=33592960448" TargetMode="External"/><Relationship Id="rId11" Type="http://schemas.openxmlformats.org/officeDocument/2006/relationships/hyperlink" Target="https://www.expensesmart.com/ImageView.aspx?ClientId=4861&amp;barcode=33581668051" TargetMode="External"/><Relationship Id="rId10" Type="http://schemas.openxmlformats.org/officeDocument/2006/relationships/hyperlink" Target="https://www.expensesmart.com/ImageView.aspx?ClientId=4861&amp;barcode=33591735460" TargetMode="External"/><Relationship Id="rId13" Type="http://schemas.openxmlformats.org/officeDocument/2006/relationships/hyperlink" Target="https://www.expensesmart.com/ImageView.aspx?ClientId=4861&amp;barcode=33581667673" TargetMode="External"/><Relationship Id="rId12" Type="http://schemas.openxmlformats.org/officeDocument/2006/relationships/hyperlink" Target="https://www.expensesmart.com/ImageView.aspx?ClientId=4861&amp;barcode=33581667913" TargetMode="External"/><Relationship Id="rId15" Type="http://schemas.openxmlformats.org/officeDocument/2006/relationships/hyperlink" Target="https://www.expensesmart.com/ImageView.aspx?ClientId=4861&amp;barcode=33591735973" TargetMode="External"/><Relationship Id="rId14" Type="http://schemas.openxmlformats.org/officeDocument/2006/relationships/hyperlink" Target="https://www.expensesmart.com/ImageView.aspx?ClientId=4861&amp;barcode=33591735387" TargetMode="External"/><Relationship Id="rId17" Type="http://schemas.openxmlformats.org/officeDocument/2006/relationships/hyperlink" Target="https://www.expensesmart.com/ImageView.aspx?ClientId=4861&amp;barcode=33581667756" TargetMode="External"/><Relationship Id="rId16" Type="http://schemas.openxmlformats.org/officeDocument/2006/relationships/hyperlink" Target="https://www.expensesmart.com/ImageView.aspx?ClientId=4861&amp;barcode=33591735627" TargetMode="External"/><Relationship Id="rId19" Type="http://schemas.openxmlformats.org/officeDocument/2006/relationships/hyperlink" Target="https://www.expensesmart.com/ImageView.aspx?ClientId=4861&amp;barcode=33593896039" TargetMode="External"/><Relationship Id="rId18" Type="http://schemas.openxmlformats.org/officeDocument/2006/relationships/hyperlink" Target="https://www.expensesmart.com/ImageView.aspx?ClientId=4861&amp;barcode=33587124786" TargetMode="External"/><Relationship Id="rId80" Type="http://schemas.openxmlformats.org/officeDocument/2006/relationships/hyperlink" Target="https://www.expensesmart.com/ImageView.aspx?ClientId=4861&amp;barcode=33593896542" TargetMode="External"/><Relationship Id="rId81" Type="http://schemas.openxmlformats.org/officeDocument/2006/relationships/drawing" Target="../drawings/drawing14.xml"/><Relationship Id="rId1" Type="http://schemas.openxmlformats.org/officeDocument/2006/relationships/hyperlink" Target="https://www.expensesmart.com/ImageView.aspx?ClientId=4861&amp;barcode=33593896203" TargetMode="External"/><Relationship Id="rId2" Type="http://schemas.openxmlformats.org/officeDocument/2006/relationships/hyperlink" Target="https://www.expensesmart.com/ImageView.aspx?ClientId=4861&amp;barcode=33593896468" TargetMode="External"/><Relationship Id="rId3" Type="http://schemas.openxmlformats.org/officeDocument/2006/relationships/hyperlink" Target="https://www.expensesmart.com/ImageView.aspx?ClientId=4861&amp;barcode=33595755803" TargetMode="External"/><Relationship Id="rId4" Type="http://schemas.openxmlformats.org/officeDocument/2006/relationships/hyperlink" Target="https://www.expensesmart.com/ImageView.aspx?ClientId=4861&amp;barcode=33595755985" TargetMode="External"/><Relationship Id="rId9" Type="http://schemas.openxmlformats.org/officeDocument/2006/relationships/hyperlink" Target="https://www.expensesmart.com/ImageView.aspx?ClientId=4861&amp;barcode=33587124430" TargetMode="External"/><Relationship Id="rId5" Type="http://schemas.openxmlformats.org/officeDocument/2006/relationships/hyperlink" Target="https://www.expensesmart.com/ImageView.aspx?ClientId=4861&amp;barcode=33591735890" TargetMode="External"/><Relationship Id="rId6" Type="http://schemas.openxmlformats.org/officeDocument/2006/relationships/hyperlink" Target="https://www.expensesmart.com/ImageView.aspx?ClientId=4861&amp;barcode=33595756280" TargetMode="External"/><Relationship Id="rId7" Type="http://schemas.openxmlformats.org/officeDocument/2006/relationships/hyperlink" Target="https://www.expensesmart.com/ImageView.aspx?ClientId=4861&amp;barcode=33591735718" TargetMode="External"/><Relationship Id="rId8" Type="http://schemas.openxmlformats.org/officeDocument/2006/relationships/hyperlink" Target="https://www.expensesmart.com/ImageView.aspx?ClientId=4861&amp;barcode=33591735544" TargetMode="External"/><Relationship Id="rId73" Type="http://schemas.openxmlformats.org/officeDocument/2006/relationships/hyperlink" Target="https://www.expensesmart.com/ImageView.aspx?ClientId=4861&amp;barcode=33575319505" TargetMode="External"/><Relationship Id="rId72" Type="http://schemas.openxmlformats.org/officeDocument/2006/relationships/hyperlink" Target="https://www.expensesmart.com/ImageView.aspx?ClientId=4861&amp;barcode=33575319505" TargetMode="External"/><Relationship Id="rId75" Type="http://schemas.openxmlformats.org/officeDocument/2006/relationships/hyperlink" Target="https://www.expensesmart.com/ImageView.aspx?ClientId=4861&amp;barcode=33593896112" TargetMode="External"/><Relationship Id="rId74" Type="http://schemas.openxmlformats.org/officeDocument/2006/relationships/hyperlink" Target="https://www.expensesmart.com/ImageView.aspx?ClientId=4861&amp;barcode=33575319505" TargetMode="External"/><Relationship Id="rId77" Type="http://schemas.openxmlformats.org/officeDocument/2006/relationships/hyperlink" Target="https://www.expensesmart.com/ImageView.aspx?ClientId=4861&amp;barcode=33593895908" TargetMode="External"/><Relationship Id="rId76" Type="http://schemas.openxmlformats.org/officeDocument/2006/relationships/hyperlink" Target="https://www.expensesmart.com/ImageView.aspx?ClientId=4861&amp;barcode=33593896898" TargetMode="External"/><Relationship Id="rId79" Type="http://schemas.openxmlformats.org/officeDocument/2006/relationships/hyperlink" Target="https://www.expensesmart.com/ImageView.aspx?ClientId=4861&amp;barcode=33593896625" TargetMode="External"/><Relationship Id="rId78" Type="http://schemas.openxmlformats.org/officeDocument/2006/relationships/hyperlink" Target="https://www.expensesmart.com/ImageView.aspx?ClientId=4861&amp;barcode=33593896971" TargetMode="External"/><Relationship Id="rId71" Type="http://schemas.openxmlformats.org/officeDocument/2006/relationships/hyperlink" Target="https://www.expensesmart.com/ImageView.aspx?ClientId=4861&amp;barcode=33575319505" TargetMode="External"/><Relationship Id="rId70" Type="http://schemas.openxmlformats.org/officeDocument/2006/relationships/hyperlink" Target="https://www.expensesmart.com/ImageView.aspx?ClientId=4861&amp;barcode=33575319505" TargetMode="External"/><Relationship Id="rId62" Type="http://schemas.openxmlformats.org/officeDocument/2006/relationships/hyperlink" Target="https://www.expensesmart.com/ImageView.aspx?ClientId=4861&amp;barcode=33580522903" TargetMode="External"/><Relationship Id="rId61" Type="http://schemas.openxmlformats.org/officeDocument/2006/relationships/hyperlink" Target="https://www.expensesmart.com/ImageView.aspx?ClientId=4861&amp;barcode=57565370100" TargetMode="External"/><Relationship Id="rId64" Type="http://schemas.openxmlformats.org/officeDocument/2006/relationships/hyperlink" Target="https://www.expensesmart.com/ImageView.aspx?ClientId=4861&amp;barcode=33591735205" TargetMode="External"/><Relationship Id="rId63" Type="http://schemas.openxmlformats.org/officeDocument/2006/relationships/hyperlink" Target="https://www.expensesmart.com/ImageView.aspx?ClientId=4861&amp;barcode=33591736195" TargetMode="External"/><Relationship Id="rId66" Type="http://schemas.openxmlformats.org/officeDocument/2006/relationships/hyperlink" Target="https://www.expensesmart.com/ImageView.aspx?ClientId=4861&amp;barcode=33587126997" TargetMode="External"/><Relationship Id="rId65" Type="http://schemas.openxmlformats.org/officeDocument/2006/relationships/hyperlink" Target="https://www.expensesmart.com/ImageView.aspx?ClientId=4861&amp;barcode=33592960950" TargetMode="External"/><Relationship Id="rId68" Type="http://schemas.openxmlformats.org/officeDocument/2006/relationships/hyperlink" Target="https://www.expensesmart.com/ImageView.aspx?ClientId=4861&amp;barcode=33595643751" TargetMode="External"/><Relationship Id="rId67" Type="http://schemas.openxmlformats.org/officeDocument/2006/relationships/hyperlink" Target="https://www.expensesmart.com/ImageView.aspx?ClientId=4861&amp;barcode=33592961099" TargetMode="External"/><Relationship Id="rId60" Type="http://schemas.openxmlformats.org/officeDocument/2006/relationships/hyperlink" Target="https://www.expensesmart.com/ImageView.aspx?ClientId=4861&amp;barcode=57560508600" TargetMode="External"/><Relationship Id="rId69" Type="http://schemas.openxmlformats.org/officeDocument/2006/relationships/hyperlink" Target="https://www.expensesmart.com/ImageView.aspx?ClientId=4861&amp;barcode=33575319505" TargetMode="External"/><Relationship Id="rId51" Type="http://schemas.openxmlformats.org/officeDocument/2006/relationships/hyperlink" Target="https://www.expensesmart.com/ImageView.aspx?ClientId=4861&amp;barcode=57555013300" TargetMode="External"/><Relationship Id="rId50" Type="http://schemas.openxmlformats.org/officeDocument/2006/relationships/hyperlink" Target="https://www.expensesmart.com/ImageView.aspx?ClientId=4861&amp;barcode=57555013500" TargetMode="External"/><Relationship Id="rId53" Type="http://schemas.openxmlformats.org/officeDocument/2006/relationships/hyperlink" Target="https://www.expensesmart.com/ImageView.aspx?ClientId=4861&amp;barcode=57555014000" TargetMode="External"/><Relationship Id="rId52" Type="http://schemas.openxmlformats.org/officeDocument/2006/relationships/hyperlink" Target="https://www.expensesmart.com/ImageView.aspx?ClientId=4861&amp;barcode=57555013700" TargetMode="External"/><Relationship Id="rId55" Type="http://schemas.openxmlformats.org/officeDocument/2006/relationships/hyperlink" Target="https://www.expensesmart.com/ImageView.aspx?ClientId=4861&amp;barcode=33593895817" TargetMode="External"/><Relationship Id="rId54" Type="http://schemas.openxmlformats.org/officeDocument/2006/relationships/hyperlink" Target="https://www.expensesmart.com/ImageView.aspx?ClientId=4861&amp;barcode=57555013900" TargetMode="External"/><Relationship Id="rId57" Type="http://schemas.openxmlformats.org/officeDocument/2006/relationships/hyperlink" Target="https://www.expensesmart.com/ImageView.aspx?ClientId=4861&amp;barcode=33593896385" TargetMode="External"/><Relationship Id="rId56" Type="http://schemas.openxmlformats.org/officeDocument/2006/relationships/hyperlink" Target="https://www.expensesmart.com/ImageView.aspx?ClientId=4861&amp;barcode=33593896716" TargetMode="External"/><Relationship Id="rId59" Type="http://schemas.openxmlformats.org/officeDocument/2006/relationships/hyperlink" Target="https://www.expensesmart.com/ImageView.aspx?ClientId=4861&amp;barcode=57560505900" TargetMode="External"/><Relationship Id="rId58" Type="http://schemas.openxmlformats.org/officeDocument/2006/relationships/hyperlink" Target="https://www.expensesmart.com/ImageView.aspx?ClientId=4861&amp;barcode=57560503300"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40" Type="http://schemas.openxmlformats.org/officeDocument/2006/relationships/hyperlink" Target="https://www.expensesmart.com/ImageView.aspx?ClientId=4861&amp;barcode=33574057254" TargetMode="External"/><Relationship Id="rId42" Type="http://schemas.openxmlformats.org/officeDocument/2006/relationships/hyperlink" Target="https://www.expensesmart.com/ImageView.aspx?ClientId=4861&amp;barcode=33574057338" TargetMode="External"/><Relationship Id="rId41" Type="http://schemas.openxmlformats.org/officeDocument/2006/relationships/hyperlink" Target="https://www.expensesmart.com/ImageView.aspx?ClientId=4861&amp;barcode=33571244830" TargetMode="External"/><Relationship Id="rId44" Type="http://schemas.openxmlformats.org/officeDocument/2006/relationships/hyperlink" Target="https://www.expensesmart.com/ImageView.aspx?ClientId=4861&amp;barcode=33580522812" TargetMode="External"/><Relationship Id="rId43" Type="http://schemas.openxmlformats.org/officeDocument/2006/relationships/hyperlink" Target="https://www.expensesmart.com/ImageView.aspx?ClientId=4861&amp;barcode=33580522739" TargetMode="External"/><Relationship Id="rId46" Type="http://schemas.openxmlformats.org/officeDocument/2006/relationships/hyperlink" Target="https://www.expensesmart.com/ImageView.aspx?ClientId=4861&amp;barcode=33576733399" TargetMode="External"/><Relationship Id="rId45" Type="http://schemas.openxmlformats.org/officeDocument/2006/relationships/hyperlink" Target="https://www.expensesmart.com/ImageView.aspx?ClientId=4861&amp;barcode=33574057684" TargetMode="External"/><Relationship Id="rId48" Type="http://schemas.openxmlformats.org/officeDocument/2006/relationships/hyperlink" Target="https://www.expensesmart.com/ImageView.aspx?ClientId=4861&amp;barcode=57495119400" TargetMode="External"/><Relationship Id="rId47" Type="http://schemas.openxmlformats.org/officeDocument/2006/relationships/hyperlink" Target="https://www.expensesmart.com/ImageView.aspx?ClientId=4861&amp;barcode=33574058229" TargetMode="External"/><Relationship Id="rId49" Type="http://schemas.openxmlformats.org/officeDocument/2006/relationships/hyperlink" Target="https://www.expensesmart.com/ImageView.aspx?ClientId=4861&amp;barcode=57509344100" TargetMode="External"/><Relationship Id="rId31" Type="http://schemas.openxmlformats.org/officeDocument/2006/relationships/hyperlink" Target="https://www.expensesmart.com/ImageView.aspx?ClientId=4861&amp;barcode=33571245050" TargetMode="External"/><Relationship Id="rId30" Type="http://schemas.openxmlformats.org/officeDocument/2006/relationships/hyperlink" Target="https://www.expensesmart.com/ImageView.aspx?ClientId=4861&amp;barcode=33574466778" TargetMode="External"/><Relationship Id="rId33" Type="http://schemas.openxmlformats.org/officeDocument/2006/relationships/hyperlink" Target="https://www.expensesmart.com/ImageView.aspx?ClientId=4861&amp;barcode=33565514933" TargetMode="External"/><Relationship Id="rId32" Type="http://schemas.openxmlformats.org/officeDocument/2006/relationships/hyperlink" Target="https://www.expensesmart.com/ImageView.aspx?ClientId=4861&amp;barcode=33571244913" TargetMode="External"/><Relationship Id="rId35" Type="http://schemas.openxmlformats.org/officeDocument/2006/relationships/hyperlink" Target="https://www.expensesmart.com/ImageView.aspx?ClientId=4861&amp;barcode=33564771450" TargetMode="External"/><Relationship Id="rId34" Type="http://schemas.openxmlformats.org/officeDocument/2006/relationships/hyperlink" Target="https://www.expensesmart.com/ImageView.aspx?ClientId=4861&amp;barcode=33565514776" TargetMode="External"/><Relationship Id="rId37" Type="http://schemas.openxmlformats.org/officeDocument/2006/relationships/hyperlink" Target="https://www.expensesmart.com/ImageView.aspx?ClientId=4861&amp;barcode=33571918318" TargetMode="External"/><Relationship Id="rId36" Type="http://schemas.openxmlformats.org/officeDocument/2006/relationships/hyperlink" Target="https://www.expensesmart.com/ImageView.aspx?ClientId=4861&amp;barcode=33564771534" TargetMode="External"/><Relationship Id="rId39" Type="http://schemas.openxmlformats.org/officeDocument/2006/relationships/hyperlink" Target="https://www.expensesmart.com/ImageView.aspx?ClientId=4861&amp;barcode=33571245134" TargetMode="External"/><Relationship Id="rId38" Type="http://schemas.openxmlformats.org/officeDocument/2006/relationships/hyperlink" Target="https://www.expensesmart.com/ImageView.aspx?ClientId=4861&amp;barcode=33571245217" TargetMode="External"/><Relationship Id="rId20" Type="http://schemas.openxmlformats.org/officeDocument/2006/relationships/hyperlink" Target="https://www.expensesmart.com/ImageView.aspx?ClientId=4861&amp;barcode=33574031291" TargetMode="External"/><Relationship Id="rId22" Type="http://schemas.openxmlformats.org/officeDocument/2006/relationships/hyperlink" Target="https://www.expensesmart.com/ImageView.aspx?ClientId=4861&amp;barcode=33574031374" TargetMode="External"/><Relationship Id="rId21" Type="http://schemas.openxmlformats.org/officeDocument/2006/relationships/hyperlink" Target="https://www.expensesmart.com/ImageView.aspx?ClientId=4861&amp;barcode=33574031457" TargetMode="External"/><Relationship Id="rId24" Type="http://schemas.openxmlformats.org/officeDocument/2006/relationships/hyperlink" Target="https://www.expensesmart.com/ImageView.aspx?ClientId=4861&amp;barcode=33574031614" TargetMode="External"/><Relationship Id="rId23" Type="http://schemas.openxmlformats.org/officeDocument/2006/relationships/hyperlink" Target="https://www.expensesmart.com/ImageView.aspx?ClientId=4861&amp;barcode=33574031531" TargetMode="External"/><Relationship Id="rId26" Type="http://schemas.openxmlformats.org/officeDocument/2006/relationships/hyperlink" Target="https://www.expensesmart.com/ImageView.aspx?ClientId=4861&amp;barcode=33574057171" TargetMode="External"/><Relationship Id="rId25" Type="http://schemas.openxmlformats.org/officeDocument/2006/relationships/hyperlink" Target="https://www.expensesmart.com/ImageView.aspx?ClientId=4861&amp;barcode=33574031705" TargetMode="External"/><Relationship Id="rId28" Type="http://schemas.openxmlformats.org/officeDocument/2006/relationships/hyperlink" Target="https://www.expensesmart.com/ImageView.aspx?ClientId=4861&amp;barcode=33574057767" TargetMode="External"/><Relationship Id="rId27" Type="http://schemas.openxmlformats.org/officeDocument/2006/relationships/hyperlink" Target="https://www.expensesmart.com/ImageView.aspx?ClientId=4861&amp;barcode=33574057502" TargetMode="External"/><Relationship Id="rId29" Type="http://schemas.openxmlformats.org/officeDocument/2006/relationships/hyperlink" Target="https://www.expensesmart.com/ImageView.aspx?ClientId=4861&amp;barcode=33564771377" TargetMode="External"/><Relationship Id="rId11" Type="http://schemas.openxmlformats.org/officeDocument/2006/relationships/hyperlink" Target="https://www.expensesmart.com/ImageView.aspx?ClientId=4861&amp;barcode=33574030301" TargetMode="External"/><Relationship Id="rId10" Type="http://schemas.openxmlformats.org/officeDocument/2006/relationships/hyperlink" Target="https://www.expensesmart.com/ImageView.aspx?ClientId=4861&amp;barcode=33574058062" TargetMode="External"/><Relationship Id="rId13" Type="http://schemas.openxmlformats.org/officeDocument/2006/relationships/hyperlink" Target="https://www.expensesmart.com/ImageView.aspx?ClientId=4861&amp;barcode=33574030566" TargetMode="External"/><Relationship Id="rId12" Type="http://schemas.openxmlformats.org/officeDocument/2006/relationships/hyperlink" Target="https://www.expensesmart.com/ImageView.aspx?ClientId=4861&amp;barcode=33574030483" TargetMode="External"/><Relationship Id="rId15" Type="http://schemas.openxmlformats.org/officeDocument/2006/relationships/hyperlink" Target="https://www.expensesmart.com/ImageView.aspx?ClientId=4861&amp;barcode=33574030723" TargetMode="External"/><Relationship Id="rId14" Type="http://schemas.openxmlformats.org/officeDocument/2006/relationships/hyperlink" Target="https://www.expensesmart.com/ImageView.aspx?ClientId=4861&amp;barcode=33574030640" TargetMode="External"/><Relationship Id="rId17" Type="http://schemas.openxmlformats.org/officeDocument/2006/relationships/hyperlink" Target="https://www.expensesmart.com/ImageView.aspx?ClientId=4861&amp;barcode=33574030996" TargetMode="External"/><Relationship Id="rId16" Type="http://schemas.openxmlformats.org/officeDocument/2006/relationships/hyperlink" Target="https://www.expensesmart.com/ImageView.aspx?ClientId=4861&amp;barcode=33574030814" TargetMode="External"/><Relationship Id="rId19" Type="http://schemas.openxmlformats.org/officeDocument/2006/relationships/hyperlink" Target="https://www.expensesmart.com/ImageView.aspx?ClientId=4861&amp;barcode=33574031119" TargetMode="External"/><Relationship Id="rId18" Type="http://schemas.openxmlformats.org/officeDocument/2006/relationships/hyperlink" Target="https://www.expensesmart.com/ImageView.aspx?ClientId=4861&amp;barcode=33574031028" TargetMode="External"/><Relationship Id="rId84" Type="http://schemas.openxmlformats.org/officeDocument/2006/relationships/hyperlink" Target="https://www.expensesmart.com/ImageView.aspx?ClientId=4861&amp;barcode=33574467073" TargetMode="External"/><Relationship Id="rId83" Type="http://schemas.openxmlformats.org/officeDocument/2006/relationships/hyperlink" Target="https://www.expensesmart.com/ImageView.aspx?ClientId=4861&amp;barcode=33574440385" TargetMode="External"/><Relationship Id="rId85" Type="http://schemas.openxmlformats.org/officeDocument/2006/relationships/drawing" Target="../drawings/drawing16.xml"/><Relationship Id="rId80" Type="http://schemas.openxmlformats.org/officeDocument/2006/relationships/hyperlink" Target="https://www.expensesmart.com/ImageView.aspx?ClientId=4861&amp;barcode=33577850812" TargetMode="External"/><Relationship Id="rId82" Type="http://schemas.openxmlformats.org/officeDocument/2006/relationships/hyperlink" Target="https://www.expensesmart.com/ImageView.aspx?ClientId=4861&amp;barcode=33574466349" TargetMode="External"/><Relationship Id="rId81" Type="http://schemas.openxmlformats.org/officeDocument/2006/relationships/hyperlink" Target="https://www.expensesmart.com/ImageView.aspx?ClientId=4861&amp;barcode=33574466695" TargetMode="External"/><Relationship Id="rId1" Type="http://schemas.openxmlformats.org/officeDocument/2006/relationships/hyperlink" Target="https://www.expensesmart.com/ImageView.aspx?ClientId=4861&amp;barcode=33574466513" TargetMode="External"/><Relationship Id="rId2" Type="http://schemas.openxmlformats.org/officeDocument/2006/relationships/hyperlink" Target="https://www.expensesmart.com/ImageView.aspx?ClientId=4861&amp;barcode=33574466851" TargetMode="External"/><Relationship Id="rId3" Type="http://schemas.openxmlformats.org/officeDocument/2006/relationships/hyperlink" Target="https://www.expensesmart.com/ImageView.aspx?ClientId=4861&amp;barcode=33574058310" TargetMode="External"/><Relationship Id="rId4" Type="http://schemas.openxmlformats.org/officeDocument/2006/relationships/hyperlink" Target="https://www.expensesmart.com/ImageView.aspx?ClientId=4861&amp;barcode=33574058492" TargetMode="External"/><Relationship Id="rId9" Type="http://schemas.openxmlformats.org/officeDocument/2006/relationships/hyperlink" Target="https://www.expensesmart.com/ImageView.aspx?ClientId=4861&amp;barcode=33564771112" TargetMode="External"/><Relationship Id="rId5" Type="http://schemas.openxmlformats.org/officeDocument/2006/relationships/hyperlink" Target="https://www.expensesmart.com/ImageView.aspx?ClientId=4861&amp;barcode=33574057841" TargetMode="External"/><Relationship Id="rId6" Type="http://schemas.openxmlformats.org/officeDocument/2006/relationships/hyperlink" Target="https://www.expensesmart.com/ImageView.aspx?ClientId=4861&amp;barcode=33574057924" TargetMode="External"/><Relationship Id="rId7" Type="http://schemas.openxmlformats.org/officeDocument/2006/relationships/hyperlink" Target="https://www.expensesmart.com/ImageView.aspx?ClientId=4861&amp;barcode=33574058146" TargetMode="External"/><Relationship Id="rId8" Type="http://schemas.openxmlformats.org/officeDocument/2006/relationships/hyperlink" Target="https://www.expensesmart.com/ImageView.aspx?ClientId=4861&amp;barcode=33574056959" TargetMode="External"/><Relationship Id="rId73" Type="http://schemas.openxmlformats.org/officeDocument/2006/relationships/hyperlink" Target="https://www.expensesmart.com/ImageView.aspx?ClientId=4861&amp;barcode=57521485600" TargetMode="External"/><Relationship Id="rId72" Type="http://schemas.openxmlformats.org/officeDocument/2006/relationships/hyperlink" Target="https://www.expensesmart.com/ImageView.aspx?ClientId=4861&amp;barcode=57521485400" TargetMode="External"/><Relationship Id="rId75" Type="http://schemas.openxmlformats.org/officeDocument/2006/relationships/hyperlink" Target="https://www.expensesmart.com/ImageView.aspx?ClientId=4861&amp;barcode=33574057411" TargetMode="External"/><Relationship Id="rId74" Type="http://schemas.openxmlformats.org/officeDocument/2006/relationships/hyperlink" Target="https://www.expensesmart.com/ImageView.aspx?ClientId=4861&amp;barcode=85117562794" TargetMode="External"/><Relationship Id="rId77" Type="http://schemas.openxmlformats.org/officeDocument/2006/relationships/hyperlink" Target="https://www.expensesmart.com/ImageView.aspx?ClientId=4861&amp;barcode=33574056793" TargetMode="External"/><Relationship Id="rId76" Type="http://schemas.openxmlformats.org/officeDocument/2006/relationships/hyperlink" Target="https://www.expensesmart.com/ImageView.aspx?ClientId=4861&amp;barcode=33574057098" TargetMode="External"/><Relationship Id="rId79" Type="http://schemas.openxmlformats.org/officeDocument/2006/relationships/hyperlink" Target="https://www.expensesmart.com/ImageView.aspx?ClientId=4861&amp;barcode=33574466422" TargetMode="External"/><Relationship Id="rId78" Type="http://schemas.openxmlformats.org/officeDocument/2006/relationships/hyperlink" Target="https://www.expensesmart.com/ImageView.aspx?ClientId=4861&amp;barcode=33574967551" TargetMode="External"/><Relationship Id="rId71" Type="http://schemas.openxmlformats.org/officeDocument/2006/relationships/hyperlink" Target="https://www.expensesmart.com/ImageView.aspx?ClientId=4861&amp;barcode=57521485500" TargetMode="External"/><Relationship Id="rId70" Type="http://schemas.openxmlformats.org/officeDocument/2006/relationships/hyperlink" Target="https://www.expensesmart.com/ImageView.aspx?ClientId=4861&amp;barcode=33574466265" TargetMode="External"/><Relationship Id="rId62" Type="http://schemas.openxmlformats.org/officeDocument/2006/relationships/hyperlink" Target="https://www.expensesmart.com/ImageView.aspx?ClientId=4861&amp;barcode=57495119600" TargetMode="External"/><Relationship Id="rId61" Type="http://schemas.openxmlformats.org/officeDocument/2006/relationships/hyperlink" Target="https://www.expensesmart.com/ImageView.aspx?ClientId=4861&amp;barcode=57513839300" TargetMode="External"/><Relationship Id="rId64" Type="http://schemas.openxmlformats.org/officeDocument/2006/relationships/hyperlink" Target="https://www.expensesmart.com/ImageView.aspx?ClientId=4861&amp;barcode=57513838900" TargetMode="External"/><Relationship Id="rId63" Type="http://schemas.openxmlformats.org/officeDocument/2006/relationships/hyperlink" Target="https://www.expensesmart.com/ImageView.aspx?ClientId=4861&amp;barcode=57513839200" TargetMode="External"/><Relationship Id="rId66" Type="http://schemas.openxmlformats.org/officeDocument/2006/relationships/hyperlink" Target="https://www.expensesmart.com/ImageView.aspx?ClientId=4861&amp;barcode=57513839400" TargetMode="External"/><Relationship Id="rId65" Type="http://schemas.openxmlformats.org/officeDocument/2006/relationships/hyperlink" Target="https://www.expensesmart.com/ImageView.aspx?ClientId=4861&amp;barcode=57513839000" TargetMode="External"/><Relationship Id="rId68" Type="http://schemas.openxmlformats.org/officeDocument/2006/relationships/hyperlink" Target="https://www.expensesmart.com/ImageView.aspx?ClientId=4861&amp;barcode=33574466935" TargetMode="External"/><Relationship Id="rId67" Type="http://schemas.openxmlformats.org/officeDocument/2006/relationships/hyperlink" Target="https://www.expensesmart.com/ImageView.aspx?ClientId=4861&amp;barcode=57513839500" TargetMode="External"/><Relationship Id="rId60" Type="http://schemas.openxmlformats.org/officeDocument/2006/relationships/hyperlink" Target="https://www.expensesmart.com/ImageView.aspx?ClientId=4861&amp;barcode=57513839600" TargetMode="External"/><Relationship Id="rId69" Type="http://schemas.openxmlformats.org/officeDocument/2006/relationships/hyperlink" Target="https://www.expensesmart.com/ImageView.aspx?ClientId=4861&amp;barcode=33574440203" TargetMode="External"/><Relationship Id="rId51" Type="http://schemas.openxmlformats.org/officeDocument/2006/relationships/hyperlink" Target="https://www.expensesmart.com/ImageView.aspx?ClientId=4861&amp;barcode=57509343800" TargetMode="External"/><Relationship Id="rId50" Type="http://schemas.openxmlformats.org/officeDocument/2006/relationships/hyperlink" Target="https://www.expensesmart.com/ImageView.aspx?ClientId=4861&amp;barcode=57509344500" TargetMode="External"/><Relationship Id="rId53" Type="http://schemas.openxmlformats.org/officeDocument/2006/relationships/hyperlink" Target="https://www.expensesmart.com/ImageView.aspx?ClientId=4861&amp;barcode=57509344600" TargetMode="External"/><Relationship Id="rId52" Type="http://schemas.openxmlformats.org/officeDocument/2006/relationships/hyperlink" Target="https://www.expensesmart.com/ImageView.aspx?ClientId=4861&amp;barcode=57509344300" TargetMode="External"/><Relationship Id="rId55" Type="http://schemas.openxmlformats.org/officeDocument/2006/relationships/hyperlink" Target="https://www.expensesmart.com/ImageView.aspx?ClientId=4861&amp;barcode=33576733712" TargetMode="External"/><Relationship Id="rId54" Type="http://schemas.openxmlformats.org/officeDocument/2006/relationships/hyperlink" Target="https://www.expensesmart.com/ImageView.aspx?ClientId=4861&amp;barcode=33567200317" TargetMode="External"/><Relationship Id="rId57" Type="http://schemas.openxmlformats.org/officeDocument/2006/relationships/hyperlink" Target="https://www.expensesmart.com/ImageView.aspx?ClientId=4861&amp;barcode=33576733639" TargetMode="External"/><Relationship Id="rId56" Type="http://schemas.openxmlformats.org/officeDocument/2006/relationships/hyperlink" Target="https://www.expensesmart.com/ImageView.aspx?ClientId=4861&amp;barcode=33576733555" TargetMode="External"/><Relationship Id="rId59" Type="http://schemas.openxmlformats.org/officeDocument/2006/relationships/hyperlink" Target="https://www.expensesmart.com/ImageView.aspx?ClientId=4861&amp;barcode=57513839800" TargetMode="External"/><Relationship Id="rId58" Type="http://schemas.openxmlformats.org/officeDocument/2006/relationships/hyperlink" Target="https://www.expensesmart.com/ImageView.aspx?ClientId=4861&amp;barcode=33576733472" TargetMode="Externa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40" Type="http://schemas.openxmlformats.org/officeDocument/2006/relationships/hyperlink" Target="https://www.expensesmart.com/ImageView.aspx?ClientId=4861&amp;barcode=33550174420" TargetMode="External"/><Relationship Id="rId42" Type="http://schemas.openxmlformats.org/officeDocument/2006/relationships/hyperlink" Target="https://www.expensesmart.com/ImageView.aspx?ClientId=4861&amp;barcode=33549083948" TargetMode="External"/><Relationship Id="rId41" Type="http://schemas.openxmlformats.org/officeDocument/2006/relationships/hyperlink" Target="https://www.expensesmart.com/ImageView.aspx?ClientId=4861&amp;barcode=33549084086" TargetMode="External"/><Relationship Id="rId44" Type="http://schemas.openxmlformats.org/officeDocument/2006/relationships/hyperlink" Target="https://www.expensesmart.com/ImageView.aspx?ClientId=4861&amp;barcode=33550174511" TargetMode="External"/><Relationship Id="rId43" Type="http://schemas.openxmlformats.org/officeDocument/2006/relationships/hyperlink" Target="https://www.expensesmart.com/ImageView.aspx?ClientId=4861&amp;barcode=33550191010" TargetMode="External"/><Relationship Id="rId46" Type="http://schemas.openxmlformats.org/officeDocument/2006/relationships/hyperlink" Target="https://www.expensesmart.com/ImageView.aspx?ClientId=4861&amp;barcode=33554902610" TargetMode="External"/><Relationship Id="rId45" Type="http://schemas.openxmlformats.org/officeDocument/2006/relationships/hyperlink" Target="https://www.expensesmart.com/ImageView.aspx?ClientId=4861&amp;barcode=09440341619" TargetMode="External"/><Relationship Id="rId107" Type="http://schemas.openxmlformats.org/officeDocument/2006/relationships/hyperlink" Target="https://www.expensesmart.com/ImageView.aspx?ClientId=4861&amp;barcode=33554903857" TargetMode="External"/><Relationship Id="rId106" Type="http://schemas.openxmlformats.org/officeDocument/2006/relationships/hyperlink" Target="https://www.expensesmart.com/ImageView.aspx?ClientId=4861&amp;barcode=09436786421" TargetMode="External"/><Relationship Id="rId105" Type="http://schemas.openxmlformats.org/officeDocument/2006/relationships/hyperlink" Target="https://www.expensesmart.com/ImageView.aspx?ClientId=4861&amp;barcode=33554904749" TargetMode="External"/><Relationship Id="rId104" Type="http://schemas.openxmlformats.org/officeDocument/2006/relationships/hyperlink" Target="https://www.expensesmart.com/ImageView.aspx?ClientId=4861&amp;barcode=09438781701" TargetMode="External"/><Relationship Id="rId109" Type="http://schemas.openxmlformats.org/officeDocument/2006/relationships/hyperlink" Target="https://www.expensesmart.com/ImageView.aspx?ClientId=4861&amp;barcode=33554904400" TargetMode="External"/><Relationship Id="rId108" Type="http://schemas.openxmlformats.org/officeDocument/2006/relationships/hyperlink" Target="https://www.expensesmart.com/ImageView.aspx?ClientId=4861&amp;barcode=09436753843" TargetMode="External"/><Relationship Id="rId48" Type="http://schemas.openxmlformats.org/officeDocument/2006/relationships/hyperlink" Target="https://www.expensesmart.com/ImageView.aspx?ClientId=4861&amp;barcode=09440341536" TargetMode="External"/><Relationship Id="rId47" Type="http://schemas.openxmlformats.org/officeDocument/2006/relationships/hyperlink" Target="https://www.expensesmart.com/ImageView.aspx?ClientId=4861&amp;barcode=33550191192" TargetMode="External"/><Relationship Id="rId49" Type="http://schemas.openxmlformats.org/officeDocument/2006/relationships/hyperlink" Target="https://www.expensesmart.com/ImageView.aspx?ClientId=4861&amp;barcode=33554902537" TargetMode="External"/><Relationship Id="rId103" Type="http://schemas.openxmlformats.org/officeDocument/2006/relationships/hyperlink" Target="https://www.expensesmart.com/ImageView.aspx?ClientId=4861&amp;barcode=33555540492" TargetMode="External"/><Relationship Id="rId102" Type="http://schemas.openxmlformats.org/officeDocument/2006/relationships/hyperlink" Target="https://www.expensesmart.com/ImageView.aspx?ClientId=4861&amp;barcode=09444020474" TargetMode="External"/><Relationship Id="rId101" Type="http://schemas.openxmlformats.org/officeDocument/2006/relationships/hyperlink" Target="https://www.expensesmart.com/ImageView.aspx?ClientId=4861&amp;barcode=33554901729" TargetMode="External"/><Relationship Id="rId100" Type="http://schemas.openxmlformats.org/officeDocument/2006/relationships/hyperlink" Target="https://www.expensesmart.com/ImageView.aspx?ClientId=4861&amp;barcode=33558062429" TargetMode="External"/><Relationship Id="rId31" Type="http://schemas.openxmlformats.org/officeDocument/2006/relationships/hyperlink" Target="https://www.expensesmart.com/ImageView.aspx?ClientId=4861&amp;barcode=33552852189" TargetMode="External"/><Relationship Id="rId30" Type="http://schemas.openxmlformats.org/officeDocument/2006/relationships/hyperlink" Target="https://www.expensesmart.com/ImageView.aspx?ClientId=4861&amp;barcode=09434380565" TargetMode="External"/><Relationship Id="rId33" Type="http://schemas.openxmlformats.org/officeDocument/2006/relationships/hyperlink" Target="https://www.expensesmart.com/ImageView.aspx?ClientId=4861&amp;barcode=33561176539" TargetMode="External"/><Relationship Id="rId32" Type="http://schemas.openxmlformats.org/officeDocument/2006/relationships/hyperlink" Target="https://www.expensesmart.com/ImageView.aspx?ClientId=4861&amp;barcode=09447427197" TargetMode="External"/><Relationship Id="rId35" Type="http://schemas.openxmlformats.org/officeDocument/2006/relationships/hyperlink" Target="https://www.expensesmart.com/ImageView.aspx?ClientId=4861&amp;barcode=09436786512" TargetMode="External"/><Relationship Id="rId34" Type="http://schemas.openxmlformats.org/officeDocument/2006/relationships/hyperlink" Target="https://www.expensesmart.com/ImageView.aspx?ClientId=4861&amp;barcode=33549083864" TargetMode="External"/><Relationship Id="rId37" Type="http://schemas.openxmlformats.org/officeDocument/2006/relationships/hyperlink" Target="https://www.expensesmart.com/ImageView.aspx?ClientId=4861&amp;barcode=33550174693" TargetMode="External"/><Relationship Id="rId36" Type="http://schemas.openxmlformats.org/officeDocument/2006/relationships/hyperlink" Target="https://www.expensesmart.com/ImageView.aspx?ClientId=4861&amp;barcode=33554904236" TargetMode="External"/><Relationship Id="rId39" Type="http://schemas.openxmlformats.org/officeDocument/2006/relationships/hyperlink" Target="https://www.expensesmart.com/ImageView.aspx?ClientId=4861&amp;barcode=33549084169" TargetMode="External"/><Relationship Id="rId38" Type="http://schemas.openxmlformats.org/officeDocument/2006/relationships/hyperlink" Target="https://www.expensesmart.com/ImageView.aspx?ClientId=4861&amp;barcode=33550174776" TargetMode="External"/><Relationship Id="rId20" Type="http://schemas.openxmlformats.org/officeDocument/2006/relationships/hyperlink" Target="https://www.expensesmart.com/ImageView.aspx?ClientId=4861&amp;barcode=09447426892" TargetMode="External"/><Relationship Id="rId22" Type="http://schemas.openxmlformats.org/officeDocument/2006/relationships/hyperlink" Target="https://www.expensesmart.com/ImageView.aspx?ClientId=4861&amp;barcode=09447426710" TargetMode="External"/><Relationship Id="rId21" Type="http://schemas.openxmlformats.org/officeDocument/2006/relationships/hyperlink" Target="https://www.expensesmart.com/ImageView.aspx?ClientId=4861&amp;barcode=33561176885" TargetMode="External"/><Relationship Id="rId24" Type="http://schemas.openxmlformats.org/officeDocument/2006/relationships/hyperlink" Target="https://www.expensesmart.com/ImageView.aspx?ClientId=4861&amp;barcode=09447427015" TargetMode="External"/><Relationship Id="rId23" Type="http://schemas.openxmlformats.org/officeDocument/2006/relationships/hyperlink" Target="https://www.expensesmart.com/ImageView.aspx?ClientId=4861&amp;barcode=33561176703" TargetMode="External"/><Relationship Id="rId26" Type="http://schemas.openxmlformats.org/officeDocument/2006/relationships/hyperlink" Target="https://www.expensesmart.com/ImageView.aspx?ClientId=4861&amp;barcode=09434379807" TargetMode="External"/><Relationship Id="rId25" Type="http://schemas.openxmlformats.org/officeDocument/2006/relationships/hyperlink" Target="https://www.expensesmart.com/ImageView.aspx?ClientId=4861&amp;barcode=33561608267" TargetMode="External"/><Relationship Id="rId28" Type="http://schemas.openxmlformats.org/officeDocument/2006/relationships/hyperlink" Target="https://www.expensesmart.com/ImageView.aspx?ClientId=4861&amp;barcode=09434380482" TargetMode="External"/><Relationship Id="rId27" Type="http://schemas.openxmlformats.org/officeDocument/2006/relationships/hyperlink" Target="https://www.expensesmart.com/ImageView.aspx?ClientId=4861&amp;barcode=33552851371" TargetMode="External"/><Relationship Id="rId29" Type="http://schemas.openxmlformats.org/officeDocument/2006/relationships/hyperlink" Target="https://www.expensesmart.com/ImageView.aspx?ClientId=4861&amp;barcode=33552852262" TargetMode="External"/><Relationship Id="rId95" Type="http://schemas.openxmlformats.org/officeDocument/2006/relationships/hyperlink" Target="https://www.expensesmart.com/ImageView.aspx?ClientId=4861&amp;barcode=33561176968" TargetMode="External"/><Relationship Id="rId94" Type="http://schemas.openxmlformats.org/officeDocument/2006/relationships/hyperlink" Target="https://www.expensesmart.com/ImageView.aspx?ClientId=4861&amp;barcode=09446678733" TargetMode="External"/><Relationship Id="rId97" Type="http://schemas.openxmlformats.org/officeDocument/2006/relationships/hyperlink" Target="https://www.expensesmart.com/ImageView.aspx?ClientId=4861&amp;barcode=33552851538" TargetMode="External"/><Relationship Id="rId96" Type="http://schemas.openxmlformats.org/officeDocument/2006/relationships/hyperlink" Target="https://www.expensesmart.com/ImageView.aspx?ClientId=4861&amp;barcode=09434379989" TargetMode="External"/><Relationship Id="rId11" Type="http://schemas.openxmlformats.org/officeDocument/2006/relationships/hyperlink" Target="https://www.expensesmart.com/ImageView.aspx?ClientId=4861&amp;barcode=09434380219" TargetMode="External"/><Relationship Id="rId99" Type="http://schemas.openxmlformats.org/officeDocument/2006/relationships/hyperlink" Target="https://www.expensesmart.com/ImageView.aspx?ClientId=4861&amp;barcode=33552851454" TargetMode="External"/><Relationship Id="rId10" Type="http://schemas.openxmlformats.org/officeDocument/2006/relationships/hyperlink" Target="https://www.expensesmart.com/ImageView.aspx?ClientId=4861&amp;barcode=33552852007" TargetMode="External"/><Relationship Id="rId98" Type="http://schemas.openxmlformats.org/officeDocument/2006/relationships/hyperlink" Target="https://www.expensesmart.com/ImageView.aspx?ClientId=4861&amp;barcode=09434379633" TargetMode="External"/><Relationship Id="rId13" Type="http://schemas.openxmlformats.org/officeDocument/2006/relationships/hyperlink" Target="https://www.expensesmart.com/ImageView.aspx?ClientId=4861&amp;barcode=09434380136" TargetMode="External"/><Relationship Id="rId12" Type="http://schemas.openxmlformats.org/officeDocument/2006/relationships/hyperlink" Target="https://www.expensesmart.com/ImageView.aspx?ClientId=4861&amp;barcode=33552851884" TargetMode="External"/><Relationship Id="rId91" Type="http://schemas.openxmlformats.org/officeDocument/2006/relationships/hyperlink" Target="https://www.expensesmart.com/ImageView.aspx?ClientId=4861&amp;barcode=57477035500" TargetMode="External"/><Relationship Id="rId90" Type="http://schemas.openxmlformats.org/officeDocument/2006/relationships/hyperlink" Target="https://www.expensesmart.com/ImageView.aspx?ClientId=4861&amp;barcode=33541557618" TargetMode="External"/><Relationship Id="rId93" Type="http://schemas.openxmlformats.org/officeDocument/2006/relationships/hyperlink" Target="https://www.expensesmart.com/ImageView.aspx?ClientId=4861&amp;barcode=57477034900" TargetMode="External"/><Relationship Id="rId92" Type="http://schemas.openxmlformats.org/officeDocument/2006/relationships/hyperlink" Target="https://www.expensesmart.com/ImageView.aspx?ClientId=4861&amp;barcode=33541557360" TargetMode="External"/><Relationship Id="rId116" Type="http://schemas.openxmlformats.org/officeDocument/2006/relationships/drawing" Target="../drawings/drawing18.xml"/><Relationship Id="rId115" Type="http://schemas.openxmlformats.org/officeDocument/2006/relationships/hyperlink" Target="https://www.expensesmart.com/ImageView.aspx?ClientId=4861&amp;barcode=33554904822" TargetMode="External"/><Relationship Id="rId15" Type="http://schemas.openxmlformats.org/officeDocument/2006/relationships/hyperlink" Target="https://www.expensesmart.com/ImageView.aspx?ClientId=4861&amp;barcode=09434379559" TargetMode="External"/><Relationship Id="rId110" Type="http://schemas.openxmlformats.org/officeDocument/2006/relationships/hyperlink" Target="https://www.expensesmart.com/ImageView.aspx?ClientId=4861&amp;barcode=09436786694" TargetMode="External"/><Relationship Id="rId14" Type="http://schemas.openxmlformats.org/officeDocument/2006/relationships/hyperlink" Target="https://www.expensesmart.com/ImageView.aspx?ClientId=4861&amp;barcode=33552851967" TargetMode="External"/><Relationship Id="rId17" Type="http://schemas.openxmlformats.org/officeDocument/2006/relationships/hyperlink" Target="https://www.expensesmart.com/ImageView.aspx?ClientId=4861&amp;barcode=33549083518" TargetMode="External"/><Relationship Id="rId16" Type="http://schemas.openxmlformats.org/officeDocument/2006/relationships/hyperlink" Target="https://www.expensesmart.com/ImageView.aspx?ClientId=4861&amp;barcode=33552851702" TargetMode="External"/><Relationship Id="rId19" Type="http://schemas.openxmlformats.org/officeDocument/2006/relationships/hyperlink" Target="https://www.expensesmart.com/ImageView.aspx?ClientId=4861&amp;barcode=33552851611" TargetMode="External"/><Relationship Id="rId114" Type="http://schemas.openxmlformats.org/officeDocument/2006/relationships/hyperlink" Target="https://www.expensesmart.com/ImageView.aspx?ClientId=4861&amp;barcode=09438781537" TargetMode="External"/><Relationship Id="rId18" Type="http://schemas.openxmlformats.org/officeDocument/2006/relationships/hyperlink" Target="https://www.expensesmart.com/ImageView.aspx?ClientId=4861&amp;barcode=09434379716" TargetMode="External"/><Relationship Id="rId113" Type="http://schemas.openxmlformats.org/officeDocument/2006/relationships/hyperlink" Target="https://www.expensesmart.com/ImageView.aspx?ClientId=4861&amp;barcode=33554904079" TargetMode="External"/><Relationship Id="rId112" Type="http://schemas.openxmlformats.org/officeDocument/2006/relationships/hyperlink" Target="https://www.expensesmart.com/ImageView.aspx?ClientId=4861&amp;barcode=09436754064" TargetMode="External"/><Relationship Id="rId111" Type="http://schemas.openxmlformats.org/officeDocument/2006/relationships/hyperlink" Target="https://www.expensesmart.com/ImageView.aspx?ClientId=4861&amp;barcode=33554904582" TargetMode="External"/><Relationship Id="rId84" Type="http://schemas.openxmlformats.org/officeDocument/2006/relationships/hyperlink" Target="https://www.expensesmart.com/ImageView.aspx?ClientId=4861&amp;barcode=09436753926" TargetMode="External"/><Relationship Id="rId83" Type="http://schemas.openxmlformats.org/officeDocument/2006/relationships/hyperlink" Target="https://www.expensesmart.com/ImageView.aspx?ClientId=4861&amp;barcode=33554903931" TargetMode="External"/><Relationship Id="rId86" Type="http://schemas.openxmlformats.org/officeDocument/2006/relationships/hyperlink" Target="https://www.expensesmart.com/ImageView.aspx?ClientId=4861&amp;barcode=09438781966" TargetMode="External"/><Relationship Id="rId85" Type="http://schemas.openxmlformats.org/officeDocument/2006/relationships/hyperlink" Target="https://www.expensesmart.com/ImageView.aspx?ClientId=4861&amp;barcode=33554904665" TargetMode="External"/><Relationship Id="rId88" Type="http://schemas.openxmlformats.org/officeDocument/2006/relationships/hyperlink" Target="https://www.expensesmart.com/ImageView.aspx?ClientId=4861&amp;barcode=33541557444" TargetMode="External"/><Relationship Id="rId87" Type="http://schemas.openxmlformats.org/officeDocument/2006/relationships/hyperlink" Target="https://www.expensesmart.com/ImageView.aspx?ClientId=4861&amp;barcode=33554904152" TargetMode="External"/><Relationship Id="rId89" Type="http://schemas.openxmlformats.org/officeDocument/2006/relationships/hyperlink" Target="https://www.expensesmart.com/ImageView.aspx?ClientId=4861&amp;barcode=57477034800" TargetMode="External"/><Relationship Id="rId80" Type="http://schemas.openxmlformats.org/officeDocument/2006/relationships/hyperlink" Target="https://www.expensesmart.com/ImageView.aspx?ClientId=4861&amp;barcode=57470105500" TargetMode="External"/><Relationship Id="rId82" Type="http://schemas.openxmlformats.org/officeDocument/2006/relationships/hyperlink" Target="https://www.expensesmart.com/ImageView.aspx?ClientId=4861&amp;barcode=09436753769" TargetMode="External"/><Relationship Id="rId81" Type="http://schemas.openxmlformats.org/officeDocument/2006/relationships/hyperlink" Target="https://www.expensesmart.com/ImageView.aspx?ClientId=4861&amp;barcode=57470106300" TargetMode="External"/><Relationship Id="rId1" Type="http://schemas.openxmlformats.org/officeDocument/2006/relationships/hyperlink" Target="https://www.expensesmart.com/ImageView.aspx?ClientId=4861&amp;barcode=09436753686" TargetMode="External"/><Relationship Id="rId2" Type="http://schemas.openxmlformats.org/officeDocument/2006/relationships/hyperlink" Target="https://www.expensesmart.com/ImageView.aspx?ClientId=4861&amp;barcode=33554904319" TargetMode="External"/><Relationship Id="rId3" Type="http://schemas.openxmlformats.org/officeDocument/2006/relationships/hyperlink" Target="https://www.expensesmart.com/ImageView.aspx?ClientId=4861&amp;barcode=09438781453" TargetMode="External"/><Relationship Id="rId4" Type="http://schemas.openxmlformats.org/officeDocument/2006/relationships/hyperlink" Target="https://www.expensesmart.com/ImageView.aspx?ClientId=4861&amp;barcode=33554905043" TargetMode="External"/><Relationship Id="rId9" Type="http://schemas.openxmlformats.org/officeDocument/2006/relationships/hyperlink" Target="https://www.expensesmart.com/ImageView.aspx?ClientId=4861&amp;barcode=09434380052" TargetMode="External"/><Relationship Id="rId5" Type="http://schemas.openxmlformats.org/officeDocument/2006/relationships/hyperlink" Target="https://www.expensesmart.com/ImageView.aspx?ClientId=4861&amp;barcode=09435168399" TargetMode="External"/><Relationship Id="rId6" Type="http://schemas.openxmlformats.org/officeDocument/2006/relationships/hyperlink" Target="https://www.expensesmart.com/ImageView.aspx?ClientId=4861&amp;barcode=33554902966" TargetMode="External"/><Relationship Id="rId7" Type="http://schemas.openxmlformats.org/officeDocument/2006/relationships/hyperlink" Target="https://www.expensesmart.com/ImageView.aspx?ClientId=4861&amp;barcode=09435168472" TargetMode="External"/><Relationship Id="rId8" Type="http://schemas.openxmlformats.org/officeDocument/2006/relationships/hyperlink" Target="https://www.expensesmart.com/ImageView.aspx?ClientId=4861&amp;barcode=33554902883" TargetMode="External"/><Relationship Id="rId73" Type="http://schemas.openxmlformats.org/officeDocument/2006/relationships/hyperlink" Target="https://www.expensesmart.com/ImageView.aspx?ClientId=4861&amp;barcode=57470106400" TargetMode="External"/><Relationship Id="rId72" Type="http://schemas.openxmlformats.org/officeDocument/2006/relationships/hyperlink" Target="https://www.expensesmart.com/ImageView.aspx?ClientId=4861&amp;barcode=33558063401" TargetMode="External"/><Relationship Id="rId75" Type="http://schemas.openxmlformats.org/officeDocument/2006/relationships/hyperlink" Target="https://www.expensesmart.com/ImageView.aspx?ClientId=4861&amp;barcode=57473802100" TargetMode="External"/><Relationship Id="rId74" Type="http://schemas.openxmlformats.org/officeDocument/2006/relationships/hyperlink" Target="https://www.expensesmart.com/ImageView.aspx?ClientId=4861&amp;barcode=57470106600" TargetMode="External"/><Relationship Id="rId77" Type="http://schemas.openxmlformats.org/officeDocument/2006/relationships/hyperlink" Target="https://www.expensesmart.com/ImageView.aspx?ClientId=4861&amp;barcode=57470105900" TargetMode="External"/><Relationship Id="rId76" Type="http://schemas.openxmlformats.org/officeDocument/2006/relationships/hyperlink" Target="https://www.expensesmart.com/ImageView.aspx?ClientId=4861&amp;barcode=57450215700" TargetMode="External"/><Relationship Id="rId79" Type="http://schemas.openxmlformats.org/officeDocument/2006/relationships/hyperlink" Target="https://www.expensesmart.com/ImageView.aspx?ClientId=4861&amp;barcode=57470107100" TargetMode="External"/><Relationship Id="rId78" Type="http://schemas.openxmlformats.org/officeDocument/2006/relationships/hyperlink" Target="https://www.expensesmart.com/ImageView.aspx?ClientId=4861&amp;barcode=57470106800" TargetMode="External"/><Relationship Id="rId71" Type="http://schemas.openxmlformats.org/officeDocument/2006/relationships/hyperlink" Target="https://www.expensesmart.com/ImageView.aspx?ClientId=4861&amp;barcode=09440342005" TargetMode="External"/><Relationship Id="rId70" Type="http://schemas.openxmlformats.org/officeDocument/2006/relationships/hyperlink" Target="https://www.expensesmart.com/ImageView.aspx?ClientId=4861&amp;barcode=33558063583" TargetMode="External"/><Relationship Id="rId62" Type="http://schemas.openxmlformats.org/officeDocument/2006/relationships/hyperlink" Target="https://www.expensesmart.com/ImageView.aspx?ClientId=4861&amp;barcode=57470106200" TargetMode="External"/><Relationship Id="rId61" Type="http://schemas.openxmlformats.org/officeDocument/2006/relationships/hyperlink" Target="https://www.expensesmart.com/ImageView.aspx?ClientId=4861&amp;barcode=57468910200" TargetMode="External"/><Relationship Id="rId64" Type="http://schemas.openxmlformats.org/officeDocument/2006/relationships/hyperlink" Target="https://www.expensesmart.com/ImageView.aspx?ClientId=4861&amp;barcode=57468909700" TargetMode="External"/><Relationship Id="rId63" Type="http://schemas.openxmlformats.org/officeDocument/2006/relationships/hyperlink" Target="https://www.expensesmart.com/ImageView.aspx?ClientId=4861&amp;barcode=57468910300" TargetMode="External"/><Relationship Id="rId66" Type="http://schemas.openxmlformats.org/officeDocument/2006/relationships/hyperlink" Target="https://www.expensesmart.com/ImageView.aspx?ClientId=4861&amp;barcode=33558063740" TargetMode="External"/><Relationship Id="rId65" Type="http://schemas.openxmlformats.org/officeDocument/2006/relationships/hyperlink" Target="https://www.expensesmart.com/ImageView.aspx?ClientId=4861&amp;barcode=09440341882" TargetMode="External"/><Relationship Id="rId68" Type="http://schemas.openxmlformats.org/officeDocument/2006/relationships/hyperlink" Target="https://www.expensesmart.com/ImageView.aspx?ClientId=4861&amp;barcode=33558063666" TargetMode="External"/><Relationship Id="rId67" Type="http://schemas.openxmlformats.org/officeDocument/2006/relationships/hyperlink" Target="https://www.expensesmart.com/ImageView.aspx?ClientId=4861&amp;barcode=09440341965" TargetMode="External"/><Relationship Id="rId60" Type="http://schemas.openxmlformats.org/officeDocument/2006/relationships/hyperlink" Target="https://www.expensesmart.com/ImageView.aspx?ClientId=4861&amp;barcode=57468909800" TargetMode="External"/><Relationship Id="rId69" Type="http://schemas.openxmlformats.org/officeDocument/2006/relationships/hyperlink" Target="https://www.expensesmart.com/ImageView.aspx?ClientId=4861&amp;barcode=09440341700" TargetMode="External"/><Relationship Id="rId51" Type="http://schemas.openxmlformats.org/officeDocument/2006/relationships/hyperlink" Target="https://www.expensesmart.com/ImageView.aspx?ClientId=4861&amp;barcode=33559037107" TargetMode="External"/><Relationship Id="rId50" Type="http://schemas.openxmlformats.org/officeDocument/2006/relationships/hyperlink" Target="https://www.expensesmart.com/ImageView.aspx?ClientId=4861&amp;barcode=09444379326" TargetMode="External"/><Relationship Id="rId53" Type="http://schemas.openxmlformats.org/officeDocument/2006/relationships/hyperlink" Target="https://www.expensesmart.com/ImageView.aspx?ClientId=4861&amp;barcode=09434380300" TargetMode="External"/><Relationship Id="rId52" Type="http://schemas.openxmlformats.org/officeDocument/2006/relationships/hyperlink" Target="https://www.expensesmart.com/ImageView.aspx?ClientId=4861&amp;barcode=09444379243" TargetMode="External"/><Relationship Id="rId55" Type="http://schemas.openxmlformats.org/officeDocument/2006/relationships/hyperlink" Target="https://www.expensesmart.com/ImageView.aspx?ClientId=4861&amp;barcode=09444020714" TargetMode="External"/><Relationship Id="rId54" Type="http://schemas.openxmlformats.org/officeDocument/2006/relationships/hyperlink" Target="https://www.expensesmart.com/ImageView.aspx?ClientId=4861&amp;barcode=33552852429" TargetMode="External"/><Relationship Id="rId57" Type="http://schemas.openxmlformats.org/officeDocument/2006/relationships/hyperlink" Target="https://www.expensesmart.com/ImageView.aspx?ClientId=4861&amp;barcode=09435168217" TargetMode="External"/><Relationship Id="rId56" Type="http://schemas.openxmlformats.org/officeDocument/2006/relationships/hyperlink" Target="https://www.expensesmart.com/ImageView.aspx?ClientId=4861&amp;barcode=33558063310" TargetMode="External"/><Relationship Id="rId59" Type="http://schemas.openxmlformats.org/officeDocument/2006/relationships/hyperlink" Target="https://www.expensesmart.com/ImageView.aspx?ClientId=4861&amp;barcode=57450215600" TargetMode="External"/><Relationship Id="rId58" Type="http://schemas.openxmlformats.org/officeDocument/2006/relationships/hyperlink" Target="https://www.expensesmart.com/ImageView.aspx?ClientId=4861&amp;barcode=33554902701" TargetMode="Externa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40" Type="http://schemas.openxmlformats.org/officeDocument/2006/relationships/hyperlink" Target="https://www.expensesmart.com/ImageView.aspx?ClientId=4861&amp;barcode=33785890287" TargetMode="External"/><Relationship Id="rId42" Type="http://schemas.openxmlformats.org/officeDocument/2006/relationships/hyperlink" Target="https://www.expensesmart.com/ImageView.aspx?ClientId=4861&amp;barcode=33785890014" TargetMode="External"/><Relationship Id="rId41" Type="http://schemas.openxmlformats.org/officeDocument/2006/relationships/hyperlink" Target="https://www.expensesmart.com/ImageView.aspx?ClientId=4861&amp;barcode=33785890105" TargetMode="External"/><Relationship Id="rId44" Type="http://schemas.openxmlformats.org/officeDocument/2006/relationships/hyperlink" Target="https://www.expensesmart.com/ImageView.aspx?ClientId=4861&amp;barcode=33785887812" TargetMode="External"/><Relationship Id="rId43" Type="http://schemas.openxmlformats.org/officeDocument/2006/relationships/hyperlink" Target="https://www.expensesmart.com/ImageView.aspx?ClientId=4861&amp;barcode=33785858474" TargetMode="External"/><Relationship Id="rId46" Type="http://schemas.openxmlformats.org/officeDocument/2006/relationships/hyperlink" Target="https://www.expensesmart.com/ImageView.aspx?ClientId=4861&amp;barcode=33785889198" TargetMode="External"/><Relationship Id="rId45" Type="http://schemas.openxmlformats.org/officeDocument/2006/relationships/hyperlink" Target="https://www.expensesmart.com/ImageView.aspx?ClientId=4861&amp;barcode=33785888208" TargetMode="External"/><Relationship Id="rId107" Type="http://schemas.openxmlformats.org/officeDocument/2006/relationships/hyperlink" Target="https://www.expensesmart.com/ImageView.aspx?ClientId=4861&amp;barcode=58098543000" TargetMode="External"/><Relationship Id="rId106" Type="http://schemas.openxmlformats.org/officeDocument/2006/relationships/hyperlink" Target="https://www.expensesmart.com/ImageView.aspx?ClientId=4861&amp;barcode=58098543200" TargetMode="External"/><Relationship Id="rId105" Type="http://schemas.openxmlformats.org/officeDocument/2006/relationships/hyperlink" Target="https://www.expensesmart.com/ImageView.aspx?ClientId=4861&amp;barcode=58098542500" TargetMode="External"/><Relationship Id="rId104" Type="http://schemas.openxmlformats.org/officeDocument/2006/relationships/hyperlink" Target="https://www.expensesmart.com/ImageView.aspx?ClientId=4861&amp;barcode=58079102700" TargetMode="External"/><Relationship Id="rId109" Type="http://schemas.openxmlformats.org/officeDocument/2006/relationships/hyperlink" Target="https://www.expensesmart.com/ImageView.aspx?ClientId=4861&amp;barcode=58098542700" TargetMode="External"/><Relationship Id="rId108" Type="http://schemas.openxmlformats.org/officeDocument/2006/relationships/hyperlink" Target="https://www.expensesmart.com/ImageView.aspx?ClientId=4861&amp;barcode=58098543100" TargetMode="External"/><Relationship Id="rId48" Type="http://schemas.openxmlformats.org/officeDocument/2006/relationships/hyperlink" Target="https://www.expensesmart.com/ImageView.aspx?ClientId=4861&amp;barcode=33785858631" TargetMode="External"/><Relationship Id="rId47" Type="http://schemas.openxmlformats.org/officeDocument/2006/relationships/hyperlink" Target="https://www.expensesmart.com/ImageView.aspx?ClientId=4861&amp;barcode=33785889602" TargetMode="External"/><Relationship Id="rId49" Type="http://schemas.openxmlformats.org/officeDocument/2006/relationships/hyperlink" Target="https://www.expensesmart.com/ImageView.aspx?ClientId=4861&amp;barcode=33785856775" TargetMode="External"/><Relationship Id="rId103" Type="http://schemas.openxmlformats.org/officeDocument/2006/relationships/hyperlink" Target="https://www.expensesmart.com/ImageView.aspx?ClientId=4861&amp;barcode=58098542800" TargetMode="External"/><Relationship Id="rId102" Type="http://schemas.openxmlformats.org/officeDocument/2006/relationships/hyperlink" Target="https://www.expensesmart.com/ImageView.aspx?ClientId=4861&amp;barcode=33798284411" TargetMode="External"/><Relationship Id="rId101" Type="http://schemas.openxmlformats.org/officeDocument/2006/relationships/hyperlink" Target="https://www.expensesmart.com/ImageView.aspx?ClientId=4861&amp;barcode=33798284684" TargetMode="External"/><Relationship Id="rId100" Type="http://schemas.openxmlformats.org/officeDocument/2006/relationships/hyperlink" Target="https://www.expensesmart.com/ImageView.aspx?ClientId=4861&amp;barcode=33798284502" TargetMode="External"/><Relationship Id="rId31" Type="http://schemas.openxmlformats.org/officeDocument/2006/relationships/hyperlink" Target="https://www.expensesmart.com/ImageView.aspx?ClientId=4861&amp;barcode=33785856692" TargetMode="External"/><Relationship Id="rId30" Type="http://schemas.openxmlformats.org/officeDocument/2006/relationships/hyperlink" Target="https://www.expensesmart.com/ImageView.aspx?ClientId=4861&amp;barcode=33792032477" TargetMode="External"/><Relationship Id="rId33" Type="http://schemas.openxmlformats.org/officeDocument/2006/relationships/hyperlink" Target="https://www.expensesmart.com/ImageView.aspx?ClientId=4861&amp;barcode=33785890360" TargetMode="External"/><Relationship Id="rId32" Type="http://schemas.openxmlformats.org/officeDocument/2006/relationships/hyperlink" Target="https://www.expensesmart.com/ImageView.aspx?ClientId=4861&amp;barcode=33785857823" TargetMode="External"/><Relationship Id="rId35" Type="http://schemas.openxmlformats.org/officeDocument/2006/relationships/hyperlink" Target="https://www.expensesmart.com/ImageView.aspx?ClientId=4861&amp;barcode=33785856858" TargetMode="External"/><Relationship Id="rId34" Type="http://schemas.openxmlformats.org/officeDocument/2006/relationships/hyperlink" Target="https://www.expensesmart.com/ImageView.aspx?ClientId=4861&amp;barcode=33785858557" TargetMode="External"/><Relationship Id="rId37" Type="http://schemas.openxmlformats.org/officeDocument/2006/relationships/hyperlink" Target="https://www.expensesmart.com/ImageView.aspx?ClientId=4861&amp;barcode=33785888463" TargetMode="External"/><Relationship Id="rId36" Type="http://schemas.openxmlformats.org/officeDocument/2006/relationships/hyperlink" Target="https://www.expensesmart.com/ImageView.aspx?ClientId=4861&amp;barcode=33785888034" TargetMode="External"/><Relationship Id="rId39" Type="http://schemas.openxmlformats.org/officeDocument/2006/relationships/hyperlink" Target="https://www.expensesmart.com/ImageView.aspx?ClientId=4861&amp;barcode=33785858219" TargetMode="External"/><Relationship Id="rId38" Type="http://schemas.openxmlformats.org/officeDocument/2006/relationships/hyperlink" Target="https://www.expensesmart.com/ImageView.aspx?ClientId=4861&amp;barcode=33785857310" TargetMode="External"/><Relationship Id="rId20" Type="http://schemas.openxmlformats.org/officeDocument/2006/relationships/hyperlink" Target="https://www.expensesmart.com/ImageView.aspx?ClientId=4861&amp;barcode=33794378175" TargetMode="External"/><Relationship Id="rId22" Type="http://schemas.openxmlformats.org/officeDocument/2006/relationships/hyperlink" Target="https://www.expensesmart.com/ImageView.aspx?ClientId=4861&amp;barcode=33791282701" TargetMode="External"/><Relationship Id="rId21" Type="http://schemas.openxmlformats.org/officeDocument/2006/relationships/hyperlink" Target="https://www.expensesmart.com/ImageView.aspx?ClientId=4861&amp;barcode=33791282453" TargetMode="External"/><Relationship Id="rId24" Type="http://schemas.openxmlformats.org/officeDocument/2006/relationships/hyperlink" Target="https://www.expensesmart.com/ImageView.aspx?ClientId=4861&amp;barcode=33787680975" TargetMode="External"/><Relationship Id="rId23" Type="http://schemas.openxmlformats.org/officeDocument/2006/relationships/hyperlink" Target="https://www.expensesmart.com/ImageView.aspx?ClientId=4861&amp;barcode=33791282537" TargetMode="External"/><Relationship Id="rId129" Type="http://schemas.openxmlformats.org/officeDocument/2006/relationships/hyperlink" Target="https://www.expensesmart.com/ImageView.aspx?ClientId=4861&amp;barcode=33794378092" TargetMode="External"/><Relationship Id="rId128" Type="http://schemas.openxmlformats.org/officeDocument/2006/relationships/hyperlink" Target="https://www.expensesmart.com/ImageView.aspx?ClientId=4861&amp;barcode=33794378258" TargetMode="External"/><Relationship Id="rId127" Type="http://schemas.openxmlformats.org/officeDocument/2006/relationships/hyperlink" Target="https://www.expensesmart.com/ImageView.aspx?ClientId=4861&amp;barcode=33794377284" TargetMode="External"/><Relationship Id="rId126" Type="http://schemas.openxmlformats.org/officeDocument/2006/relationships/hyperlink" Target="https://www.expensesmart.com/ImageView.aspx?ClientId=4861&amp;barcode=33795289959" TargetMode="External"/><Relationship Id="rId26" Type="http://schemas.openxmlformats.org/officeDocument/2006/relationships/hyperlink" Target="https://www.expensesmart.com/ImageView.aspx?ClientId=4861&amp;barcode=33787680892" TargetMode="External"/><Relationship Id="rId121" Type="http://schemas.openxmlformats.org/officeDocument/2006/relationships/hyperlink" Target="https://www.expensesmart.com/ImageView.aspx?ClientId=4861&amp;barcode=58104854100" TargetMode="External"/><Relationship Id="rId25" Type="http://schemas.openxmlformats.org/officeDocument/2006/relationships/hyperlink" Target="https://www.expensesmart.com/ImageView.aspx?ClientId=4861&amp;barcode=33789507408" TargetMode="External"/><Relationship Id="rId120" Type="http://schemas.openxmlformats.org/officeDocument/2006/relationships/hyperlink" Target="https://www.expensesmart.com/ImageView.aspx?ClientId=4861&amp;barcode=58104858800" TargetMode="External"/><Relationship Id="rId28" Type="http://schemas.openxmlformats.org/officeDocument/2006/relationships/hyperlink" Target="https://www.expensesmart.com/ImageView.aspx?ClientId=4861&amp;barcode=33792032550" TargetMode="External"/><Relationship Id="rId27" Type="http://schemas.openxmlformats.org/officeDocument/2006/relationships/hyperlink" Target="https://www.expensesmart.com/ImageView.aspx?ClientId=4861&amp;barcode=33787681015" TargetMode="External"/><Relationship Id="rId125" Type="http://schemas.openxmlformats.org/officeDocument/2006/relationships/hyperlink" Target="https://www.expensesmart.com/ImageView.aspx?ClientId=4861&amp;barcode=33796264316" TargetMode="External"/><Relationship Id="rId29" Type="http://schemas.openxmlformats.org/officeDocument/2006/relationships/hyperlink" Target="https://www.expensesmart.com/ImageView.aspx?ClientId=4861&amp;barcode=33792072937" TargetMode="External"/><Relationship Id="rId124" Type="http://schemas.openxmlformats.org/officeDocument/2006/relationships/hyperlink" Target="https://www.expensesmart.com/ImageView.aspx?ClientId=4861&amp;barcode=33796258185" TargetMode="External"/><Relationship Id="rId123" Type="http://schemas.openxmlformats.org/officeDocument/2006/relationships/hyperlink" Target="https://www.expensesmart.com/ImageView.aspx?ClientId=4861&amp;barcode=33796258268" TargetMode="External"/><Relationship Id="rId122" Type="http://schemas.openxmlformats.org/officeDocument/2006/relationships/hyperlink" Target="https://www.expensesmart.com/ImageView.aspx?ClientId=4861&amp;barcode=58104854000" TargetMode="External"/><Relationship Id="rId95" Type="http://schemas.openxmlformats.org/officeDocument/2006/relationships/hyperlink" Target="https://www.expensesmart.com/ImageView.aspx?ClientId=4861&amp;barcode=58096401300" TargetMode="External"/><Relationship Id="rId94" Type="http://schemas.openxmlformats.org/officeDocument/2006/relationships/hyperlink" Target="https://www.expensesmart.com/ImageView.aspx?ClientId=4861&amp;barcode=58096400900" TargetMode="External"/><Relationship Id="rId97" Type="http://schemas.openxmlformats.org/officeDocument/2006/relationships/hyperlink" Target="https://www.expensesmart.com/ImageView.aspx?ClientId=4861&amp;barcode=58079102600" TargetMode="External"/><Relationship Id="rId96" Type="http://schemas.openxmlformats.org/officeDocument/2006/relationships/hyperlink" Target="https://www.expensesmart.com/ImageView.aspx?ClientId=4861&amp;barcode=58096401000" TargetMode="External"/><Relationship Id="rId11" Type="http://schemas.openxmlformats.org/officeDocument/2006/relationships/hyperlink" Target="https://www.expensesmart.com/ImageView.aspx?ClientId=4861&amp;barcode=33787680462" TargetMode="External"/><Relationship Id="rId99" Type="http://schemas.openxmlformats.org/officeDocument/2006/relationships/hyperlink" Target="https://www.expensesmart.com/ImageView.aspx?ClientId=4861&amp;barcode=33798284767" TargetMode="External"/><Relationship Id="rId10" Type="http://schemas.openxmlformats.org/officeDocument/2006/relationships/hyperlink" Target="https://www.expensesmart.com/ImageView.aspx?ClientId=4861&amp;barcode=33796258003" TargetMode="External"/><Relationship Id="rId98" Type="http://schemas.openxmlformats.org/officeDocument/2006/relationships/hyperlink" Target="https://www.expensesmart.com/ImageView.aspx?ClientId=4861&amp;barcode=33787680710" TargetMode="External"/><Relationship Id="rId13" Type="http://schemas.openxmlformats.org/officeDocument/2006/relationships/hyperlink" Target="https://www.expensesmart.com/ImageView.aspx?ClientId=4861&amp;barcode=33785858987" TargetMode="External"/><Relationship Id="rId12" Type="http://schemas.openxmlformats.org/officeDocument/2006/relationships/hyperlink" Target="https://www.expensesmart.com/ImageView.aspx?ClientId=4861&amp;barcode=33787680207" TargetMode="External"/><Relationship Id="rId91" Type="http://schemas.openxmlformats.org/officeDocument/2006/relationships/hyperlink" Target="https://www.expensesmart.com/ImageView.aspx?ClientId=4861&amp;barcode=33794370354" TargetMode="External"/><Relationship Id="rId90" Type="http://schemas.openxmlformats.org/officeDocument/2006/relationships/hyperlink" Target="https://www.expensesmart.com/ImageView.aspx?ClientId=4861&amp;barcode=33795781195" TargetMode="External"/><Relationship Id="rId93" Type="http://schemas.openxmlformats.org/officeDocument/2006/relationships/hyperlink" Target="https://www.expensesmart.com/ImageView.aspx?ClientId=4861&amp;barcode=58096401100" TargetMode="External"/><Relationship Id="rId92" Type="http://schemas.openxmlformats.org/officeDocument/2006/relationships/hyperlink" Target="https://www.expensesmart.com/ImageView.aspx?ClientId=4861&amp;barcode=58096401200" TargetMode="External"/><Relationship Id="rId118" Type="http://schemas.openxmlformats.org/officeDocument/2006/relationships/hyperlink" Target="https://www.expensesmart.com/ImageView.aspx?ClientId=4861&amp;barcode=33794370438" TargetMode="External"/><Relationship Id="rId117" Type="http://schemas.openxmlformats.org/officeDocument/2006/relationships/hyperlink" Target="https://www.expensesmart.com/ImageView.aspx?ClientId=4861&amp;barcode=33794370784" TargetMode="External"/><Relationship Id="rId116" Type="http://schemas.openxmlformats.org/officeDocument/2006/relationships/hyperlink" Target="https://www.expensesmart.com/ImageView.aspx?ClientId=4861&amp;barcode=33794370867" TargetMode="External"/><Relationship Id="rId115" Type="http://schemas.openxmlformats.org/officeDocument/2006/relationships/hyperlink" Target="https://www.expensesmart.com/ImageView.aspx?ClientId=4861&amp;barcode=33797175420" TargetMode="External"/><Relationship Id="rId119" Type="http://schemas.openxmlformats.org/officeDocument/2006/relationships/hyperlink" Target="https://www.expensesmart.com/ImageView.aspx?ClientId=4861&amp;barcode=58104853800" TargetMode="External"/><Relationship Id="rId15" Type="http://schemas.openxmlformats.org/officeDocument/2006/relationships/hyperlink" Target="https://www.expensesmart.com/ImageView.aspx?ClientId=4861&amp;barcode=33796257963" TargetMode="External"/><Relationship Id="rId110" Type="http://schemas.openxmlformats.org/officeDocument/2006/relationships/hyperlink" Target="https://www.expensesmart.com/ImageView.aspx?ClientId=4861&amp;barcode=58098542900" TargetMode="External"/><Relationship Id="rId14" Type="http://schemas.openxmlformats.org/officeDocument/2006/relationships/hyperlink" Target="https://www.expensesmart.com/ImageView.aspx?ClientId=4861&amp;barcode=33797740157" TargetMode="External"/><Relationship Id="rId17" Type="http://schemas.openxmlformats.org/officeDocument/2006/relationships/hyperlink" Target="https://www.expensesmart.com/ImageView.aspx?ClientId=4861&amp;barcode=33796258854" TargetMode="External"/><Relationship Id="rId16" Type="http://schemas.openxmlformats.org/officeDocument/2006/relationships/hyperlink" Target="https://www.expensesmart.com/ImageView.aspx?ClientId=4861&amp;barcode=33796258938" TargetMode="External"/><Relationship Id="rId19" Type="http://schemas.openxmlformats.org/officeDocument/2006/relationships/hyperlink" Target="https://www.expensesmart.com/ImageView.aspx?ClientId=4861&amp;barcode=33787680629" TargetMode="External"/><Relationship Id="rId114" Type="http://schemas.openxmlformats.org/officeDocument/2006/relationships/hyperlink" Target="https://www.expensesmart.com/ImageView.aspx?ClientId=4861&amp;barcode=33794378415" TargetMode="External"/><Relationship Id="rId18" Type="http://schemas.openxmlformats.org/officeDocument/2006/relationships/hyperlink" Target="https://www.expensesmart.com/ImageView.aspx?ClientId=4861&amp;barcode=33785856510" TargetMode="External"/><Relationship Id="rId113" Type="http://schemas.openxmlformats.org/officeDocument/2006/relationships/hyperlink" Target="https://www.expensesmart.com/ImageView.aspx?ClientId=4861&amp;barcode=33794378506" TargetMode="External"/><Relationship Id="rId112" Type="http://schemas.openxmlformats.org/officeDocument/2006/relationships/hyperlink" Target="https://www.expensesmart.com/ImageView.aspx?ClientId=4861&amp;barcode=33794370602" TargetMode="External"/><Relationship Id="rId111" Type="http://schemas.openxmlformats.org/officeDocument/2006/relationships/hyperlink" Target="https://www.expensesmart.com/ImageView.aspx?ClientId=4861&amp;barcode=58098542600" TargetMode="External"/><Relationship Id="rId84" Type="http://schemas.openxmlformats.org/officeDocument/2006/relationships/hyperlink" Target="https://www.expensesmart.com/ImageView.aspx?ClientId=4861&amp;barcode=33794377870" TargetMode="External"/><Relationship Id="rId83" Type="http://schemas.openxmlformats.org/officeDocument/2006/relationships/hyperlink" Target="https://www.expensesmart.com/ImageView.aspx?ClientId=4861&amp;barcode=33791282610" TargetMode="External"/><Relationship Id="rId86" Type="http://schemas.openxmlformats.org/officeDocument/2006/relationships/hyperlink" Target="https://www.expensesmart.com/ImageView.aspx?ClientId=4861&amp;barcode=33797740074" TargetMode="External"/><Relationship Id="rId85" Type="http://schemas.openxmlformats.org/officeDocument/2006/relationships/hyperlink" Target="https://www.expensesmart.com/ImageView.aspx?ClientId=4861&amp;barcode=33794370271" TargetMode="External"/><Relationship Id="rId88" Type="http://schemas.openxmlformats.org/officeDocument/2006/relationships/hyperlink" Target="https://www.expensesmart.com/ImageView.aspx?ClientId=4861&amp;barcode=33798284338" TargetMode="External"/><Relationship Id="rId87" Type="http://schemas.openxmlformats.org/officeDocument/2006/relationships/hyperlink" Target="https://www.expensesmart.com/ImageView.aspx?ClientId=4861&amp;barcode=33785859019" TargetMode="External"/><Relationship Id="rId89" Type="http://schemas.openxmlformats.org/officeDocument/2006/relationships/hyperlink" Target="https://www.expensesmart.com/ImageView.aspx?ClientId=4861&amp;barcode=33796258771" TargetMode="External"/><Relationship Id="rId80" Type="http://schemas.openxmlformats.org/officeDocument/2006/relationships/hyperlink" Target="https://www.expensesmart.com/ImageView.aspx?ClientId=4861&amp;barcode=33785889271" TargetMode="External"/><Relationship Id="rId82" Type="http://schemas.openxmlformats.org/officeDocument/2006/relationships/hyperlink" Target="https://www.expensesmart.com/ImageView.aspx?ClientId=4861&amp;barcode=33785889941" TargetMode="External"/><Relationship Id="rId81" Type="http://schemas.openxmlformats.org/officeDocument/2006/relationships/hyperlink" Target="https://www.expensesmart.com/ImageView.aspx?ClientId=4861&amp;barcode=33785858714" TargetMode="External"/><Relationship Id="rId1" Type="http://schemas.openxmlformats.org/officeDocument/2006/relationships/hyperlink" Target="https://www.expensesmart.com/ImageView.aspx?ClientId=4861&amp;barcode=33794370511" TargetMode="External"/><Relationship Id="rId2" Type="http://schemas.openxmlformats.org/officeDocument/2006/relationships/hyperlink" Target="https://www.expensesmart.com/ImageView.aspx?ClientId=4861&amp;barcode=33794378332" TargetMode="External"/><Relationship Id="rId3" Type="http://schemas.openxmlformats.org/officeDocument/2006/relationships/hyperlink" Target="https://www.expensesmart.com/ImageView.aspx?ClientId=4861&amp;barcode=33794378688" TargetMode="External"/><Relationship Id="rId4" Type="http://schemas.openxmlformats.org/officeDocument/2006/relationships/hyperlink" Target="https://www.expensesmart.com/ImageView.aspx?ClientId=4861&amp;barcode=33794377953" TargetMode="External"/><Relationship Id="rId9" Type="http://schemas.openxmlformats.org/officeDocument/2006/relationships/hyperlink" Target="https://www.expensesmart.com/ImageView.aspx?ClientId=4861&amp;barcode=33787680546" TargetMode="External"/><Relationship Id="rId5" Type="http://schemas.openxmlformats.org/officeDocument/2006/relationships/hyperlink" Target="https://www.expensesmart.com/ImageView.aspx?ClientId=4861&amp;barcode=33796258516" TargetMode="External"/><Relationship Id="rId6" Type="http://schemas.openxmlformats.org/officeDocument/2006/relationships/hyperlink" Target="https://www.expensesmart.com/ImageView.aspx?ClientId=4861&amp;barcode=33796258698" TargetMode="External"/><Relationship Id="rId7" Type="http://schemas.openxmlformats.org/officeDocument/2006/relationships/hyperlink" Target="https://www.expensesmart.com/ImageView.aspx?ClientId=4861&amp;barcode=33796258342" TargetMode="External"/><Relationship Id="rId8" Type="http://schemas.openxmlformats.org/officeDocument/2006/relationships/hyperlink" Target="https://www.expensesmart.com/ImageView.aspx?ClientId=4861&amp;barcode=33796258425" TargetMode="External"/><Relationship Id="rId73" Type="http://schemas.openxmlformats.org/officeDocument/2006/relationships/hyperlink" Target="https://www.expensesmart.com/ImageView.aspx?ClientId=4861&amp;barcode=33785856429" TargetMode="External"/><Relationship Id="rId72" Type="http://schemas.openxmlformats.org/officeDocument/2006/relationships/hyperlink" Target="https://www.expensesmart.com/ImageView.aspx?ClientId=4861&amp;barcode=33785887903" TargetMode="External"/><Relationship Id="rId75" Type="http://schemas.openxmlformats.org/officeDocument/2006/relationships/hyperlink" Target="https://www.expensesmart.com/ImageView.aspx?ClientId=4861&amp;barcode=33785856932" TargetMode="External"/><Relationship Id="rId74" Type="http://schemas.openxmlformats.org/officeDocument/2006/relationships/hyperlink" Target="https://www.expensesmart.com/ImageView.aspx?ClientId=4861&amp;barcode=33785887739" TargetMode="External"/><Relationship Id="rId77" Type="http://schemas.openxmlformats.org/officeDocument/2006/relationships/hyperlink" Target="https://www.expensesmart.com/ImageView.aspx?ClientId=4861&amp;barcode=33785888976" TargetMode="External"/><Relationship Id="rId76" Type="http://schemas.openxmlformats.org/officeDocument/2006/relationships/hyperlink" Target="https://www.expensesmart.com/ImageView.aspx?ClientId=4861&amp;barcode=33785888380" TargetMode="External"/><Relationship Id="rId79" Type="http://schemas.openxmlformats.org/officeDocument/2006/relationships/hyperlink" Target="https://www.expensesmart.com/ImageView.aspx?ClientId=4861&amp;barcode=33785889354" TargetMode="External"/><Relationship Id="rId78" Type="http://schemas.openxmlformats.org/officeDocument/2006/relationships/hyperlink" Target="https://www.expensesmart.com/ImageView.aspx?ClientId=4861&amp;barcode=33785857401" TargetMode="External"/><Relationship Id="rId71" Type="http://schemas.openxmlformats.org/officeDocument/2006/relationships/hyperlink" Target="https://www.expensesmart.com/ImageView.aspx?ClientId=4861&amp;barcode=33785889867" TargetMode="External"/><Relationship Id="rId70" Type="http://schemas.openxmlformats.org/officeDocument/2006/relationships/hyperlink" Target="https://www.expensesmart.com/ImageView.aspx?ClientId=4861&amp;barcode=33785889438" TargetMode="External"/><Relationship Id="rId130" Type="http://schemas.openxmlformats.org/officeDocument/2006/relationships/drawing" Target="../drawings/drawing2.xml"/><Relationship Id="rId62" Type="http://schemas.openxmlformats.org/officeDocument/2006/relationships/hyperlink" Target="https://www.expensesmart.com/ImageView.aspx?ClientId=4861&amp;barcode=33785858805" TargetMode="External"/><Relationship Id="rId61" Type="http://schemas.openxmlformats.org/officeDocument/2006/relationships/hyperlink" Target="https://www.expensesmart.com/ImageView.aspx?ClientId=4861&amp;barcode=33785858045" TargetMode="External"/><Relationship Id="rId64" Type="http://schemas.openxmlformats.org/officeDocument/2006/relationships/hyperlink" Target="https://www.expensesmart.com/ImageView.aspx?ClientId=4861&amp;barcode=33785857070" TargetMode="External"/><Relationship Id="rId63" Type="http://schemas.openxmlformats.org/officeDocument/2006/relationships/hyperlink" Target="https://www.expensesmart.com/ImageView.aspx?ClientId=4861&amp;barcode=33785856346" TargetMode="External"/><Relationship Id="rId66" Type="http://schemas.openxmlformats.org/officeDocument/2006/relationships/hyperlink" Target="https://www.expensesmart.com/ImageView.aspx?ClientId=4861&amp;barcode=33785857914" TargetMode="External"/><Relationship Id="rId65" Type="http://schemas.openxmlformats.org/officeDocument/2006/relationships/hyperlink" Target="https://www.expensesmart.com/ImageView.aspx?ClientId=4861&amp;barcode=33785888893" TargetMode="External"/><Relationship Id="rId68" Type="http://schemas.openxmlformats.org/officeDocument/2006/relationships/hyperlink" Target="https://www.expensesmart.com/ImageView.aspx?ClientId=4861&amp;barcode=33785858128" TargetMode="External"/><Relationship Id="rId67" Type="http://schemas.openxmlformats.org/officeDocument/2006/relationships/hyperlink" Target="https://www.expensesmart.com/ImageView.aspx?ClientId=4861&amp;barcode=33785857740" TargetMode="External"/><Relationship Id="rId60" Type="http://schemas.openxmlformats.org/officeDocument/2006/relationships/hyperlink" Target="https://www.expensesmart.com/ImageView.aspx?ClientId=4861&amp;barcode=33785857666" TargetMode="External"/><Relationship Id="rId69" Type="http://schemas.openxmlformats.org/officeDocument/2006/relationships/hyperlink" Target="https://www.expensesmart.com/ImageView.aspx?ClientId=4861&amp;barcode=33785889511" TargetMode="External"/><Relationship Id="rId51" Type="http://schemas.openxmlformats.org/officeDocument/2006/relationships/hyperlink" Target="https://www.expensesmart.com/ImageView.aspx?ClientId=4861&amp;barcode=33785888711" TargetMode="External"/><Relationship Id="rId50" Type="http://schemas.openxmlformats.org/officeDocument/2006/relationships/hyperlink" Target="https://www.expensesmart.com/ImageView.aspx?ClientId=4861&amp;barcode=33785888117" TargetMode="External"/><Relationship Id="rId53" Type="http://schemas.openxmlformats.org/officeDocument/2006/relationships/hyperlink" Target="https://www.expensesmart.com/ImageView.aspx?ClientId=4861&amp;barcode=33785888547" TargetMode="External"/><Relationship Id="rId52" Type="http://schemas.openxmlformats.org/officeDocument/2006/relationships/hyperlink" Target="https://www.expensesmart.com/ImageView.aspx?ClientId=4861&amp;barcode=33785857153" TargetMode="External"/><Relationship Id="rId55" Type="http://schemas.openxmlformats.org/officeDocument/2006/relationships/hyperlink" Target="https://www.expensesmart.com/ImageView.aspx?ClientId=4861&amp;barcode=33785857583" TargetMode="External"/><Relationship Id="rId54" Type="http://schemas.openxmlformats.org/officeDocument/2006/relationships/hyperlink" Target="https://www.expensesmart.com/ImageView.aspx?ClientId=4861&amp;barcode=33785889016" TargetMode="External"/><Relationship Id="rId57" Type="http://schemas.openxmlformats.org/officeDocument/2006/relationships/hyperlink" Target="https://www.expensesmart.com/ImageView.aspx?ClientId=4861&amp;barcode=33785889784" TargetMode="External"/><Relationship Id="rId56" Type="http://schemas.openxmlformats.org/officeDocument/2006/relationships/hyperlink" Target="https://www.expensesmart.com/ImageView.aspx?ClientId=4861&amp;barcode=33785858391" TargetMode="External"/><Relationship Id="rId59" Type="http://schemas.openxmlformats.org/officeDocument/2006/relationships/hyperlink" Target="https://www.expensesmart.com/ImageView.aspx?ClientId=4861&amp;barcode=33785888620" TargetMode="External"/><Relationship Id="rId58" Type="http://schemas.openxmlformats.org/officeDocument/2006/relationships/hyperlink" Target="https://www.expensesmart.com/ImageView.aspx?ClientId=4861&amp;barcode=33785857237" TargetMode="External"/></Relationships>
</file>

<file path=xl/worksheets/_rels/sheet20.xml.rels><?xml version="1.0" encoding="UTF-8" standalone="yes"?><Relationships xmlns="http://schemas.openxmlformats.org/package/2006/relationships"><Relationship Id="rId40" Type="http://schemas.openxmlformats.org/officeDocument/2006/relationships/hyperlink" Target="https://www.expensesmart.com/ImageView.aspx?ClientId=4861&amp;barcode=33519414040" TargetMode="External"/><Relationship Id="rId42" Type="http://schemas.openxmlformats.org/officeDocument/2006/relationships/hyperlink" Target="https://www.expensesmart.com/ImageView.aspx?ClientId=4861&amp;barcode=33519414040" TargetMode="External"/><Relationship Id="rId41" Type="http://schemas.openxmlformats.org/officeDocument/2006/relationships/hyperlink" Target="https://www.expensesmart.com/ImageView.aspx?ClientId=4861&amp;barcode=33519414040" TargetMode="External"/><Relationship Id="rId44" Type="http://schemas.openxmlformats.org/officeDocument/2006/relationships/hyperlink" Target="https://www.expensesmart.com/ImageView.aspx?ClientId=4861&amp;barcode=33519414040" TargetMode="External"/><Relationship Id="rId43" Type="http://schemas.openxmlformats.org/officeDocument/2006/relationships/hyperlink" Target="https://www.expensesmart.com/ImageView.aspx?ClientId=4861&amp;barcode=33519414040" TargetMode="External"/><Relationship Id="rId45" Type="http://schemas.openxmlformats.org/officeDocument/2006/relationships/drawing" Target="../drawings/drawing20.xml"/><Relationship Id="rId31" Type="http://schemas.openxmlformats.org/officeDocument/2006/relationships/hyperlink" Target="https://www.expensesmart.com/ImageView.aspx?ClientId=4861&amp;barcode=57426816600" TargetMode="External"/><Relationship Id="rId30" Type="http://schemas.openxmlformats.org/officeDocument/2006/relationships/hyperlink" Target="https://www.expensesmart.com/ImageView.aspx?ClientId=4861&amp;barcode=57426816200" TargetMode="External"/><Relationship Id="rId33" Type="http://schemas.openxmlformats.org/officeDocument/2006/relationships/hyperlink" Target="https://www.expensesmart.com/ImageView.aspx?ClientId=4861&amp;barcode=09417660561" TargetMode="External"/><Relationship Id="rId32" Type="http://schemas.openxmlformats.org/officeDocument/2006/relationships/hyperlink" Target="https://www.expensesmart.com/ImageView.aspx?ClientId=4861&amp;barcode=57426816900" TargetMode="External"/><Relationship Id="rId35" Type="http://schemas.openxmlformats.org/officeDocument/2006/relationships/hyperlink" Target="https://www.expensesmart.com/ImageView.aspx?ClientId=4861&amp;barcode=33541557527" TargetMode="External"/><Relationship Id="rId34" Type="http://schemas.openxmlformats.org/officeDocument/2006/relationships/hyperlink" Target="https://www.expensesmart.com/ImageView.aspx?ClientId=4861&amp;barcode=33521905001" TargetMode="External"/><Relationship Id="rId37" Type="http://schemas.openxmlformats.org/officeDocument/2006/relationships/hyperlink" Target="https://www.expensesmart.com/ImageView.aspx?ClientId=4861&amp;barcode=09436753504" TargetMode="External"/><Relationship Id="rId36" Type="http://schemas.openxmlformats.org/officeDocument/2006/relationships/hyperlink" Target="https://www.expensesmart.com/ImageView.aspx?ClientId=4861&amp;barcode=09418747110" TargetMode="External"/><Relationship Id="rId39" Type="http://schemas.openxmlformats.org/officeDocument/2006/relationships/hyperlink" Target="https://www.expensesmart.com/ImageView.aspx?ClientId=4861&amp;barcode=33519414040" TargetMode="External"/><Relationship Id="rId38" Type="http://schemas.openxmlformats.org/officeDocument/2006/relationships/hyperlink" Target="https://www.expensesmart.com/ImageView.aspx?ClientId=4861&amp;barcode=09436786348" TargetMode="External"/><Relationship Id="rId20" Type="http://schemas.openxmlformats.org/officeDocument/2006/relationships/hyperlink" Target="https://www.expensesmart.com/ImageView.aspx?ClientId=4861&amp;barcode=57430008900" TargetMode="External"/><Relationship Id="rId22" Type="http://schemas.openxmlformats.org/officeDocument/2006/relationships/hyperlink" Target="https://www.expensesmart.com/ImageView.aspx?ClientId=4861&amp;barcode=57430009700" TargetMode="External"/><Relationship Id="rId21" Type="http://schemas.openxmlformats.org/officeDocument/2006/relationships/hyperlink" Target="https://www.expensesmart.com/ImageView.aspx?ClientId=4861&amp;barcode=57430009500" TargetMode="External"/><Relationship Id="rId24" Type="http://schemas.openxmlformats.org/officeDocument/2006/relationships/hyperlink" Target="https://www.expensesmart.com/ImageView.aspx?ClientId=4861&amp;barcode=57426816800" TargetMode="External"/><Relationship Id="rId23" Type="http://schemas.openxmlformats.org/officeDocument/2006/relationships/hyperlink" Target="https://www.expensesmart.com/ImageView.aspx?ClientId=4861&amp;barcode=09424672062" TargetMode="External"/><Relationship Id="rId26" Type="http://schemas.openxmlformats.org/officeDocument/2006/relationships/hyperlink" Target="https://www.expensesmart.com/ImageView.aspx?ClientId=4861&amp;barcode=57426816500" TargetMode="External"/><Relationship Id="rId25" Type="http://schemas.openxmlformats.org/officeDocument/2006/relationships/hyperlink" Target="https://www.expensesmart.com/ImageView.aspx?ClientId=4861&amp;barcode=57426816400" TargetMode="External"/><Relationship Id="rId28" Type="http://schemas.openxmlformats.org/officeDocument/2006/relationships/hyperlink" Target="https://www.expensesmart.com/ImageView.aspx?ClientId=4861&amp;barcode=57426816700" TargetMode="External"/><Relationship Id="rId27" Type="http://schemas.openxmlformats.org/officeDocument/2006/relationships/hyperlink" Target="https://www.expensesmart.com/ImageView.aspx?ClientId=4861&amp;barcode=57409001200" TargetMode="External"/><Relationship Id="rId29" Type="http://schemas.openxmlformats.org/officeDocument/2006/relationships/hyperlink" Target="https://www.expensesmart.com/ImageView.aspx?ClientId=4861&amp;barcode=57426816300" TargetMode="External"/><Relationship Id="rId11" Type="http://schemas.openxmlformats.org/officeDocument/2006/relationships/hyperlink" Target="https://www.expensesmart.com/ImageView.aspx?ClientId=4861&amp;barcode=09424671411" TargetMode="External"/><Relationship Id="rId10" Type="http://schemas.openxmlformats.org/officeDocument/2006/relationships/hyperlink" Target="https://www.expensesmart.com/ImageView.aspx?ClientId=4861&amp;barcode=09429086441" TargetMode="External"/><Relationship Id="rId13" Type="http://schemas.openxmlformats.org/officeDocument/2006/relationships/hyperlink" Target="https://www.expensesmart.com/ImageView.aspx?ClientId=4861&amp;barcode=09429698302" TargetMode="External"/><Relationship Id="rId12" Type="http://schemas.openxmlformats.org/officeDocument/2006/relationships/hyperlink" Target="https://www.expensesmart.com/ImageView.aspx?ClientId=4861&amp;barcode=09424671338" TargetMode="External"/><Relationship Id="rId15" Type="http://schemas.openxmlformats.org/officeDocument/2006/relationships/hyperlink" Target="https://www.expensesmart.com/ImageView.aspx?ClientId=4861&amp;barcode=09429723936" TargetMode="External"/><Relationship Id="rId14" Type="http://schemas.openxmlformats.org/officeDocument/2006/relationships/hyperlink" Target="https://www.expensesmart.com/ImageView.aspx?ClientId=4861&amp;barcode=09429724074" TargetMode="External"/><Relationship Id="rId17" Type="http://schemas.openxmlformats.org/officeDocument/2006/relationships/hyperlink" Target="https://www.expensesmart.com/ImageView.aspx?ClientId=4861&amp;barcode=57409001100" TargetMode="External"/><Relationship Id="rId16" Type="http://schemas.openxmlformats.org/officeDocument/2006/relationships/hyperlink" Target="https://www.expensesmart.com/ImageView.aspx?ClientId=4861&amp;barcode=09429697833" TargetMode="External"/><Relationship Id="rId19" Type="http://schemas.openxmlformats.org/officeDocument/2006/relationships/hyperlink" Target="https://www.expensesmart.com/ImageView.aspx?ClientId=4861&amp;barcode=57430010500" TargetMode="External"/><Relationship Id="rId18" Type="http://schemas.openxmlformats.org/officeDocument/2006/relationships/hyperlink" Target="https://www.expensesmart.com/ImageView.aspx?ClientId=4861&amp;barcode=57430010300" TargetMode="External"/><Relationship Id="rId1" Type="http://schemas.openxmlformats.org/officeDocument/2006/relationships/hyperlink" Target="https://www.expensesmart.com/ImageView.aspx?ClientId=4861&amp;barcode=09424671171" TargetMode="External"/><Relationship Id="rId2" Type="http://schemas.openxmlformats.org/officeDocument/2006/relationships/hyperlink" Target="https://www.expensesmart.com/ImageView.aspx?ClientId=4861&amp;barcode=09420236938" TargetMode="External"/><Relationship Id="rId3" Type="http://schemas.openxmlformats.org/officeDocument/2006/relationships/hyperlink" Target="https://www.expensesmart.com/ImageView.aspx?ClientId=4861&amp;barcode=09420242159" TargetMode="External"/><Relationship Id="rId4" Type="http://schemas.openxmlformats.org/officeDocument/2006/relationships/hyperlink" Target="https://www.expensesmart.com/ImageView.aspx?ClientId=4861&amp;barcode=09420236854" TargetMode="External"/><Relationship Id="rId9" Type="http://schemas.openxmlformats.org/officeDocument/2006/relationships/hyperlink" Target="https://www.expensesmart.com/ImageView.aspx?ClientId=4861&amp;barcode=09424672146" TargetMode="External"/><Relationship Id="rId5" Type="http://schemas.openxmlformats.org/officeDocument/2006/relationships/hyperlink" Target="https://www.expensesmart.com/ImageView.aspx?ClientId=4861&amp;barcode=09420242076" TargetMode="External"/><Relationship Id="rId6" Type="http://schemas.openxmlformats.org/officeDocument/2006/relationships/hyperlink" Target="https://www.expensesmart.com/ImageView.aspx?ClientId=4861&amp;barcode=09424671254" TargetMode="External"/><Relationship Id="rId7" Type="http://schemas.openxmlformats.org/officeDocument/2006/relationships/hyperlink" Target="https://www.expensesmart.com/ImageView.aspx?ClientId=4861&amp;barcode=09429697676" TargetMode="External"/><Relationship Id="rId8" Type="http://schemas.openxmlformats.org/officeDocument/2006/relationships/hyperlink" Target="https://www.expensesmart.com/ImageView.aspx?ClientId=4861&amp;barcode=09429697759" TargetMode="Externa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40" Type="http://schemas.openxmlformats.org/officeDocument/2006/relationships/hyperlink" Target="https://www.expensesmart.com/ImageView.aspx?ClientId=4861&amp;barcode=09374850858" TargetMode="External"/><Relationship Id="rId42" Type="http://schemas.openxmlformats.org/officeDocument/2006/relationships/hyperlink" Target="https://www.expensesmart.com/ImageView.aspx?ClientId=4861&amp;barcode=09374850775" TargetMode="External"/><Relationship Id="rId41" Type="http://schemas.openxmlformats.org/officeDocument/2006/relationships/hyperlink" Target="https://www.expensesmart.com/ImageView.aspx?ClientId=4861&amp;barcode=09409125805" TargetMode="External"/><Relationship Id="rId44" Type="http://schemas.openxmlformats.org/officeDocument/2006/relationships/hyperlink" Target="https://www.expensesmart.com/ImageView.aspx?ClientId=4861&amp;barcode=09388868490" TargetMode="External"/><Relationship Id="rId43" Type="http://schemas.openxmlformats.org/officeDocument/2006/relationships/hyperlink" Target="https://www.expensesmart.com/ImageView.aspx?ClientId=4861&amp;barcode=33518835955" TargetMode="External"/><Relationship Id="rId46" Type="http://schemas.openxmlformats.org/officeDocument/2006/relationships/hyperlink" Target="https://www.expensesmart.com/ImageView.aspx?ClientId=4861&amp;barcode=09376465515" TargetMode="External"/><Relationship Id="rId45" Type="http://schemas.openxmlformats.org/officeDocument/2006/relationships/hyperlink" Target="https://www.expensesmart.com/ImageView.aspx?ClientId=4861&amp;barcode=09394868443" TargetMode="External"/><Relationship Id="rId107" Type="http://schemas.openxmlformats.org/officeDocument/2006/relationships/hyperlink" Target="https://www.expensesmart.com/ImageView.aspx?ClientId=4861&amp;barcode=09391715415" TargetMode="External"/><Relationship Id="rId106" Type="http://schemas.openxmlformats.org/officeDocument/2006/relationships/hyperlink" Target="https://www.expensesmart.com/ImageView.aspx?ClientId=4861&amp;barcode=33521904889" TargetMode="External"/><Relationship Id="rId105" Type="http://schemas.openxmlformats.org/officeDocument/2006/relationships/hyperlink" Target="https://www.expensesmart.com/ImageView.aspx?ClientId=4861&amp;barcode=09412407554" TargetMode="External"/><Relationship Id="rId104" Type="http://schemas.openxmlformats.org/officeDocument/2006/relationships/hyperlink" Target="https://www.expensesmart.com/ImageView.aspx?ClientId=4861&amp;barcode=33521905696" TargetMode="External"/><Relationship Id="rId109" Type="http://schemas.openxmlformats.org/officeDocument/2006/relationships/hyperlink" Target="https://www.expensesmart.com/ImageView.aspx?ClientId=4861&amp;barcode=33518835872" TargetMode="External"/><Relationship Id="rId108" Type="http://schemas.openxmlformats.org/officeDocument/2006/relationships/hyperlink" Target="https://www.expensesmart.com/ImageView.aspx?ClientId=4861&amp;barcode=09374849926" TargetMode="External"/><Relationship Id="rId48" Type="http://schemas.openxmlformats.org/officeDocument/2006/relationships/hyperlink" Target="https://www.expensesmart.com/ImageView.aspx?ClientId=4861&amp;barcode=09401528956" TargetMode="External"/><Relationship Id="rId47" Type="http://schemas.openxmlformats.org/officeDocument/2006/relationships/hyperlink" Target="https://www.expensesmart.com/ImageView.aspx?ClientId=4861&amp;barcode=09406556259" TargetMode="External"/><Relationship Id="rId49" Type="http://schemas.openxmlformats.org/officeDocument/2006/relationships/hyperlink" Target="https://www.expensesmart.com/ImageView.aspx?ClientId=4861&amp;barcode=09401528790" TargetMode="External"/><Relationship Id="rId103" Type="http://schemas.openxmlformats.org/officeDocument/2006/relationships/hyperlink" Target="https://www.expensesmart.com/ImageView.aspx?ClientId=4861&amp;barcode=09412407638" TargetMode="External"/><Relationship Id="rId102" Type="http://schemas.openxmlformats.org/officeDocument/2006/relationships/hyperlink" Target="https://www.expensesmart.com/ImageView.aspx?ClientId=4861&amp;barcode=33521905266" TargetMode="External"/><Relationship Id="rId101" Type="http://schemas.openxmlformats.org/officeDocument/2006/relationships/hyperlink" Target="https://www.expensesmart.com/ImageView.aspx?ClientId=4861&amp;barcode=09406556333" TargetMode="External"/><Relationship Id="rId100" Type="http://schemas.openxmlformats.org/officeDocument/2006/relationships/hyperlink" Target="https://www.expensesmart.com/ImageView.aspx?ClientId=4861&amp;barcode=09376465424" TargetMode="External"/><Relationship Id="rId31" Type="http://schemas.openxmlformats.org/officeDocument/2006/relationships/hyperlink" Target="https://www.expensesmart.com/ImageView.aspx?ClientId=4861&amp;barcode=09411937221" TargetMode="External"/><Relationship Id="rId30" Type="http://schemas.openxmlformats.org/officeDocument/2006/relationships/hyperlink" Target="https://www.expensesmart.com/ImageView.aspx?ClientId=4861&amp;barcode=09411937148" TargetMode="External"/><Relationship Id="rId33" Type="http://schemas.openxmlformats.org/officeDocument/2006/relationships/hyperlink" Target="https://www.expensesmart.com/ImageView.aspx?ClientId=4861&amp;barcode=09411937312" TargetMode="External"/><Relationship Id="rId32" Type="http://schemas.openxmlformats.org/officeDocument/2006/relationships/hyperlink" Target="https://www.expensesmart.com/ImageView.aspx?ClientId=4861&amp;barcode=09411937577" TargetMode="External"/><Relationship Id="rId35" Type="http://schemas.openxmlformats.org/officeDocument/2006/relationships/hyperlink" Target="https://www.expensesmart.com/ImageView.aspx?ClientId=4861&amp;barcode=09388868144" TargetMode="External"/><Relationship Id="rId34" Type="http://schemas.openxmlformats.org/officeDocument/2006/relationships/hyperlink" Target="https://www.expensesmart.com/ImageView.aspx?ClientId=4861&amp;barcode=09411937494" TargetMode="External"/><Relationship Id="rId37" Type="http://schemas.openxmlformats.org/officeDocument/2006/relationships/hyperlink" Target="https://www.expensesmart.com/ImageView.aspx?ClientId=4861&amp;barcode=09388868227" TargetMode="External"/><Relationship Id="rId36" Type="http://schemas.openxmlformats.org/officeDocument/2006/relationships/hyperlink" Target="https://www.expensesmart.com/ImageView.aspx?ClientId=4861&amp;barcode=09388868318" TargetMode="External"/><Relationship Id="rId39" Type="http://schemas.openxmlformats.org/officeDocument/2006/relationships/hyperlink" Target="https://www.expensesmart.com/ImageView.aspx?ClientId=4861&amp;barcode=09409125714" TargetMode="External"/><Relationship Id="rId38" Type="http://schemas.openxmlformats.org/officeDocument/2006/relationships/hyperlink" Target="https://www.expensesmart.com/ImageView.aspx?ClientId=4861&amp;barcode=09374850189" TargetMode="External"/><Relationship Id="rId20" Type="http://schemas.openxmlformats.org/officeDocument/2006/relationships/hyperlink" Target="https://www.expensesmart.com/ImageView.aspx?ClientId=4861&amp;barcode=09411936173" TargetMode="External"/><Relationship Id="rId22" Type="http://schemas.openxmlformats.org/officeDocument/2006/relationships/hyperlink" Target="https://www.expensesmart.com/ImageView.aspx?ClientId=4861&amp;barcode=09411936330" TargetMode="External"/><Relationship Id="rId21" Type="http://schemas.openxmlformats.org/officeDocument/2006/relationships/hyperlink" Target="https://www.expensesmart.com/ImageView.aspx?ClientId=4861&amp;barcode=09411936256" TargetMode="External"/><Relationship Id="rId24" Type="http://schemas.openxmlformats.org/officeDocument/2006/relationships/hyperlink" Target="https://www.expensesmart.com/ImageView.aspx?ClientId=4861&amp;barcode=09411936504" TargetMode="External"/><Relationship Id="rId23" Type="http://schemas.openxmlformats.org/officeDocument/2006/relationships/hyperlink" Target="https://www.expensesmart.com/ImageView.aspx?ClientId=4861&amp;barcode=09411936413" TargetMode="External"/><Relationship Id="rId129" Type="http://schemas.openxmlformats.org/officeDocument/2006/relationships/drawing" Target="../drawings/drawing25.xml"/><Relationship Id="rId128" Type="http://schemas.openxmlformats.org/officeDocument/2006/relationships/hyperlink" Target="https://www.expensesmart.com/ImageView.aspx?ClientId=4861&amp;barcode=09406557067" TargetMode="External"/><Relationship Id="rId127" Type="http://schemas.openxmlformats.org/officeDocument/2006/relationships/hyperlink" Target="https://www.expensesmart.com/ImageView.aspx?ClientId=4861&amp;barcode=09376466075" TargetMode="External"/><Relationship Id="rId126" Type="http://schemas.openxmlformats.org/officeDocument/2006/relationships/hyperlink" Target="https://www.expensesmart.com/ImageView.aspx?ClientId=4861&amp;barcode=09406556762" TargetMode="External"/><Relationship Id="rId26" Type="http://schemas.openxmlformats.org/officeDocument/2006/relationships/hyperlink" Target="https://www.expensesmart.com/ImageView.aspx?ClientId=4861&amp;barcode=09411936769" TargetMode="External"/><Relationship Id="rId121" Type="http://schemas.openxmlformats.org/officeDocument/2006/relationships/hyperlink" Target="https://www.expensesmart.com/ImageView.aspx?ClientId=4861&amp;barcode=09376465853" TargetMode="External"/><Relationship Id="rId25" Type="http://schemas.openxmlformats.org/officeDocument/2006/relationships/hyperlink" Target="https://www.expensesmart.com/ImageView.aspx?ClientId=4861&amp;barcode=09411936686" TargetMode="External"/><Relationship Id="rId120" Type="http://schemas.openxmlformats.org/officeDocument/2006/relationships/hyperlink" Target="https://www.expensesmart.com/ImageView.aspx?ClientId=4861&amp;barcode=09406556929" TargetMode="External"/><Relationship Id="rId28" Type="http://schemas.openxmlformats.org/officeDocument/2006/relationships/hyperlink" Target="https://www.expensesmart.com/ImageView.aspx?ClientId=4861&amp;barcode=09411936926" TargetMode="External"/><Relationship Id="rId27" Type="http://schemas.openxmlformats.org/officeDocument/2006/relationships/hyperlink" Target="https://www.expensesmart.com/ImageView.aspx?ClientId=4861&amp;barcode=09411936843" TargetMode="External"/><Relationship Id="rId125" Type="http://schemas.openxmlformats.org/officeDocument/2006/relationships/hyperlink" Target="https://www.expensesmart.com/ImageView.aspx?ClientId=4861&amp;barcode=09376625720" TargetMode="External"/><Relationship Id="rId29" Type="http://schemas.openxmlformats.org/officeDocument/2006/relationships/hyperlink" Target="https://www.expensesmart.com/ImageView.aspx?ClientId=4861&amp;barcode=09411937064" TargetMode="External"/><Relationship Id="rId124" Type="http://schemas.openxmlformats.org/officeDocument/2006/relationships/hyperlink" Target="https://www.expensesmart.com/ImageView.aspx?ClientId=4861&amp;barcode=09406556507" TargetMode="External"/><Relationship Id="rId123" Type="http://schemas.openxmlformats.org/officeDocument/2006/relationships/hyperlink" Target="https://www.expensesmart.com/ImageView.aspx?ClientId=4861&amp;barcode=09376626025" TargetMode="External"/><Relationship Id="rId122" Type="http://schemas.openxmlformats.org/officeDocument/2006/relationships/hyperlink" Target="https://www.expensesmart.com/ImageView.aspx?ClientId=4861&amp;barcode=09406556416" TargetMode="External"/><Relationship Id="rId95" Type="http://schemas.openxmlformats.org/officeDocument/2006/relationships/hyperlink" Target="https://www.expensesmart.com/ImageView.aspx?ClientId=4861&amp;barcode=57389996500" TargetMode="External"/><Relationship Id="rId94" Type="http://schemas.openxmlformats.org/officeDocument/2006/relationships/hyperlink" Target="https://www.expensesmart.com/ImageView.aspx?ClientId=4861&amp;barcode=57389997100" TargetMode="External"/><Relationship Id="rId97" Type="http://schemas.openxmlformats.org/officeDocument/2006/relationships/hyperlink" Target="https://www.expensesmart.com/ImageView.aspx?ClientId=4861&amp;barcode=09406556846" TargetMode="External"/><Relationship Id="rId96" Type="http://schemas.openxmlformats.org/officeDocument/2006/relationships/hyperlink" Target="https://www.expensesmart.com/ImageView.aspx?ClientId=4861&amp;barcode=09376625993" TargetMode="External"/><Relationship Id="rId11" Type="http://schemas.openxmlformats.org/officeDocument/2006/relationships/hyperlink" Target="https://www.expensesmart.com/ImageView.aspx?ClientId=4861&amp;barcode=09374850510" TargetMode="External"/><Relationship Id="rId99" Type="http://schemas.openxmlformats.org/officeDocument/2006/relationships/hyperlink" Target="https://www.expensesmart.com/ImageView.aspx?ClientId=4861&amp;barcode=09406556689" TargetMode="External"/><Relationship Id="rId10" Type="http://schemas.openxmlformats.org/officeDocument/2006/relationships/hyperlink" Target="https://www.expensesmart.com/ImageView.aspx?ClientId=4861&amp;barcode=33518836177" TargetMode="External"/><Relationship Id="rId98" Type="http://schemas.openxmlformats.org/officeDocument/2006/relationships/hyperlink" Target="https://www.expensesmart.com/ImageView.aspx?ClientId=4861&amp;barcode=09376465937" TargetMode="External"/><Relationship Id="rId13" Type="http://schemas.openxmlformats.org/officeDocument/2006/relationships/hyperlink" Target="https://www.expensesmart.com/ImageView.aspx?ClientId=4861&amp;barcode=09374850429" TargetMode="External"/><Relationship Id="rId12" Type="http://schemas.openxmlformats.org/officeDocument/2006/relationships/hyperlink" Target="https://www.expensesmart.com/ImageView.aspx?ClientId=4861&amp;barcode=33518836094" TargetMode="External"/><Relationship Id="rId91" Type="http://schemas.openxmlformats.org/officeDocument/2006/relationships/hyperlink" Target="https://www.expensesmart.com/ImageView.aspx?ClientId=4861&amp;barcode=57389996800" TargetMode="External"/><Relationship Id="rId90" Type="http://schemas.openxmlformats.org/officeDocument/2006/relationships/hyperlink" Target="https://www.expensesmart.com/ImageView.aspx?ClientId=4861&amp;barcode=57367614100" TargetMode="External"/><Relationship Id="rId93" Type="http://schemas.openxmlformats.org/officeDocument/2006/relationships/hyperlink" Target="https://www.expensesmart.com/ImageView.aspx?ClientId=4861&amp;barcode=57389997300" TargetMode="External"/><Relationship Id="rId92" Type="http://schemas.openxmlformats.org/officeDocument/2006/relationships/hyperlink" Target="https://www.expensesmart.com/ImageView.aspx?ClientId=4861&amp;barcode=57389997200" TargetMode="External"/><Relationship Id="rId118" Type="http://schemas.openxmlformats.org/officeDocument/2006/relationships/hyperlink" Target="https://www.expensesmart.com/ImageView.aspx?ClientId=4861&amp;barcode=09406555954" TargetMode="External"/><Relationship Id="rId117" Type="http://schemas.openxmlformats.org/officeDocument/2006/relationships/hyperlink" Target="https://www.expensesmart.com/ImageView.aspx?ClientId=4861&amp;barcode=09376465697" TargetMode="External"/><Relationship Id="rId116" Type="http://schemas.openxmlformats.org/officeDocument/2006/relationships/hyperlink" Target="https://www.expensesmart.com/ImageView.aspx?ClientId=4861&amp;barcode=09407399006" TargetMode="External"/><Relationship Id="rId115" Type="http://schemas.openxmlformats.org/officeDocument/2006/relationships/hyperlink" Target="https://www.expensesmart.com/ImageView.aspx?ClientId=4861&amp;barcode=09407399188" TargetMode="External"/><Relationship Id="rId119" Type="http://schemas.openxmlformats.org/officeDocument/2006/relationships/hyperlink" Target="https://www.expensesmart.com/ImageView.aspx?ClientId=4861&amp;barcode=09376465770" TargetMode="External"/><Relationship Id="rId15" Type="http://schemas.openxmlformats.org/officeDocument/2006/relationships/hyperlink" Target="https://www.expensesmart.com/ImageView.aspx?ClientId=4861&amp;barcode=09374850346" TargetMode="External"/><Relationship Id="rId110" Type="http://schemas.openxmlformats.org/officeDocument/2006/relationships/hyperlink" Target="https://www.expensesmart.com/ImageView.aspx?ClientId=4861&amp;barcode=09374850007" TargetMode="External"/><Relationship Id="rId14" Type="http://schemas.openxmlformats.org/officeDocument/2006/relationships/hyperlink" Target="https://www.expensesmart.com/ImageView.aspx?ClientId=4861&amp;barcode=33518836250" TargetMode="External"/><Relationship Id="rId17" Type="http://schemas.openxmlformats.org/officeDocument/2006/relationships/hyperlink" Target="https://www.expensesmart.com/ImageView.aspx?ClientId=4861&amp;barcode=09394868369" TargetMode="External"/><Relationship Id="rId16" Type="http://schemas.openxmlformats.org/officeDocument/2006/relationships/hyperlink" Target="https://www.expensesmart.com/ImageView.aspx?ClientId=4861&amp;barcode=33518836417" TargetMode="External"/><Relationship Id="rId19" Type="http://schemas.openxmlformats.org/officeDocument/2006/relationships/hyperlink" Target="https://www.expensesmart.com/ImageView.aspx?ClientId=4861&amp;barcode=33518836334" TargetMode="External"/><Relationship Id="rId114" Type="http://schemas.openxmlformats.org/officeDocument/2006/relationships/hyperlink" Target="https://www.expensesmart.com/ImageView.aspx?ClientId=4861&amp;barcode=09382722800" TargetMode="External"/><Relationship Id="rId18" Type="http://schemas.openxmlformats.org/officeDocument/2006/relationships/hyperlink" Target="https://www.expensesmart.com/ImageView.aspx?ClientId=4861&amp;barcode=09374850262" TargetMode="External"/><Relationship Id="rId113" Type="http://schemas.openxmlformats.org/officeDocument/2006/relationships/hyperlink" Target="https://www.expensesmart.com/ImageView.aspx?ClientId=4861&amp;barcode=09407399261" TargetMode="External"/><Relationship Id="rId112" Type="http://schemas.openxmlformats.org/officeDocument/2006/relationships/hyperlink" Target="https://www.expensesmart.com/ImageView.aspx?ClientId=4861&amp;barcode=09382722719" TargetMode="External"/><Relationship Id="rId111" Type="http://schemas.openxmlformats.org/officeDocument/2006/relationships/hyperlink" Target="https://www.expensesmart.com/ImageView.aspx?ClientId=4861&amp;barcode=09409126100" TargetMode="External"/><Relationship Id="rId84" Type="http://schemas.openxmlformats.org/officeDocument/2006/relationships/hyperlink" Target="https://www.expensesmart.com/ImageView.aspx?ClientId=4861&amp;barcode=09412286156" TargetMode="External"/><Relationship Id="rId83" Type="http://schemas.openxmlformats.org/officeDocument/2006/relationships/hyperlink" Target="https://www.expensesmart.com/ImageView.aspx?ClientId=4861&amp;barcode=09382429414" TargetMode="External"/><Relationship Id="rId86" Type="http://schemas.openxmlformats.org/officeDocument/2006/relationships/hyperlink" Target="https://www.expensesmart.com/ImageView.aspx?ClientId=4861&amp;barcode=09412286073" TargetMode="External"/><Relationship Id="rId85" Type="http://schemas.openxmlformats.org/officeDocument/2006/relationships/hyperlink" Target="https://www.expensesmart.com/ImageView.aspx?ClientId=4861&amp;barcode=09382429331" TargetMode="External"/><Relationship Id="rId88" Type="http://schemas.openxmlformats.org/officeDocument/2006/relationships/hyperlink" Target="https://www.expensesmart.com/ImageView.aspx?ClientId=4861&amp;barcode=57389996900" TargetMode="External"/><Relationship Id="rId87" Type="http://schemas.openxmlformats.org/officeDocument/2006/relationships/hyperlink" Target="https://www.expensesmart.com/ImageView.aspx?ClientId=4861&amp;barcode=57389997000" TargetMode="External"/><Relationship Id="rId89" Type="http://schemas.openxmlformats.org/officeDocument/2006/relationships/hyperlink" Target="https://www.expensesmart.com/ImageView.aspx?ClientId=4861&amp;barcode=57389996700" TargetMode="External"/><Relationship Id="rId80" Type="http://schemas.openxmlformats.org/officeDocument/2006/relationships/hyperlink" Target="https://www.expensesmart.com/ImageView.aspx?ClientId=4861&amp;barcode=09412286230" TargetMode="External"/><Relationship Id="rId82" Type="http://schemas.openxmlformats.org/officeDocument/2006/relationships/hyperlink" Target="https://www.expensesmart.com/ImageView.aspx?ClientId=4861&amp;barcode=09412286313" TargetMode="External"/><Relationship Id="rId81" Type="http://schemas.openxmlformats.org/officeDocument/2006/relationships/hyperlink" Target="https://www.expensesmart.com/ImageView.aspx?ClientId=4861&amp;barcode=09382429505" TargetMode="External"/><Relationship Id="rId1" Type="http://schemas.openxmlformats.org/officeDocument/2006/relationships/hyperlink" Target="https://www.expensesmart.com/ImageView.aspx?ClientId=4861&amp;barcode=09376625811" TargetMode="External"/><Relationship Id="rId2" Type="http://schemas.openxmlformats.org/officeDocument/2006/relationships/hyperlink" Target="https://www.expensesmart.com/ImageView.aspx?ClientId=4861&amp;barcode=09406556093" TargetMode="External"/><Relationship Id="rId3" Type="http://schemas.openxmlformats.org/officeDocument/2006/relationships/hyperlink" Target="https://www.expensesmart.com/ImageView.aspx?ClientId=4861&amp;barcode=09376625647" TargetMode="External"/><Relationship Id="rId4" Type="http://schemas.openxmlformats.org/officeDocument/2006/relationships/hyperlink" Target="https://www.expensesmart.com/ImageView.aspx?ClientId=4861&amp;barcode=09406556176" TargetMode="External"/><Relationship Id="rId9" Type="http://schemas.openxmlformats.org/officeDocument/2006/relationships/hyperlink" Target="https://www.expensesmart.com/ImageView.aspx?ClientId=4861&amp;barcode=09374850692" TargetMode="External"/><Relationship Id="rId5" Type="http://schemas.openxmlformats.org/officeDocument/2006/relationships/hyperlink" Target="https://www.expensesmart.com/ImageView.aspx?ClientId=4861&amp;barcode=09376625563" TargetMode="External"/><Relationship Id="rId6" Type="http://schemas.openxmlformats.org/officeDocument/2006/relationships/hyperlink" Target="https://www.expensesmart.com/ImageView.aspx?ClientId=4861&amp;barcode=09406557315" TargetMode="External"/><Relationship Id="rId7" Type="http://schemas.openxmlformats.org/officeDocument/2006/relationships/hyperlink" Target="https://www.expensesmart.com/ImageView.aspx?ClientId=4861&amp;barcode=09376625480" TargetMode="External"/><Relationship Id="rId8" Type="http://schemas.openxmlformats.org/officeDocument/2006/relationships/hyperlink" Target="https://www.expensesmart.com/ImageView.aspx?ClientId=4861&amp;barcode=09406557497" TargetMode="External"/><Relationship Id="rId73" Type="http://schemas.openxmlformats.org/officeDocument/2006/relationships/hyperlink" Target="https://www.expensesmart.com/ImageView.aspx?ClientId=4861&amp;barcode=57381801800" TargetMode="External"/><Relationship Id="rId72" Type="http://schemas.openxmlformats.org/officeDocument/2006/relationships/hyperlink" Target="https://www.expensesmart.com/ImageView.aspx?ClientId=4861&amp;barcode=57367612400" TargetMode="External"/><Relationship Id="rId75" Type="http://schemas.openxmlformats.org/officeDocument/2006/relationships/hyperlink" Target="https://www.expensesmart.com/ImageView.aspx?ClientId=4861&amp;barcode=57381802200" TargetMode="External"/><Relationship Id="rId74" Type="http://schemas.openxmlformats.org/officeDocument/2006/relationships/hyperlink" Target="https://www.expensesmart.com/ImageView.aspx?ClientId=4861&amp;barcode=57381802400" TargetMode="External"/><Relationship Id="rId77" Type="http://schemas.openxmlformats.org/officeDocument/2006/relationships/hyperlink" Target="https://www.expensesmart.com/ImageView.aspx?ClientId=4861&amp;barcode=57381801900" TargetMode="External"/><Relationship Id="rId76" Type="http://schemas.openxmlformats.org/officeDocument/2006/relationships/hyperlink" Target="https://www.expensesmart.com/ImageView.aspx?ClientId=4861&amp;barcode=57381802800" TargetMode="External"/><Relationship Id="rId79" Type="http://schemas.openxmlformats.org/officeDocument/2006/relationships/hyperlink" Target="https://www.expensesmart.com/ImageView.aspx?ClientId=4861&amp;barcode=09382429257" TargetMode="External"/><Relationship Id="rId78" Type="http://schemas.openxmlformats.org/officeDocument/2006/relationships/hyperlink" Target="https://www.expensesmart.com/ImageView.aspx?ClientId=4861&amp;barcode=09394868799" TargetMode="External"/><Relationship Id="rId71" Type="http://schemas.openxmlformats.org/officeDocument/2006/relationships/hyperlink" Target="https://www.expensesmart.com/ImageView.aspx?ClientId=4861&amp;barcode=09406557141" TargetMode="External"/><Relationship Id="rId70" Type="http://schemas.openxmlformats.org/officeDocument/2006/relationships/hyperlink" Target="https://www.expensesmart.com/ImageView.aspx?ClientId=4861&amp;barcode=09376625308" TargetMode="External"/><Relationship Id="rId62" Type="http://schemas.openxmlformats.org/officeDocument/2006/relationships/hyperlink" Target="https://www.expensesmart.com/ImageView.aspx?ClientId=4861&amp;barcode=09384883550" TargetMode="External"/><Relationship Id="rId61" Type="http://schemas.openxmlformats.org/officeDocument/2006/relationships/hyperlink" Target="https://www.expensesmart.com/ImageView.aspx?ClientId=4861&amp;barcode=09409125987" TargetMode="External"/><Relationship Id="rId64" Type="http://schemas.openxmlformats.org/officeDocument/2006/relationships/hyperlink" Target="https://www.expensesmart.com/ImageView.aspx?ClientId=4861&amp;barcode=09382723287" TargetMode="External"/><Relationship Id="rId63" Type="http://schemas.openxmlformats.org/officeDocument/2006/relationships/hyperlink" Target="https://www.expensesmart.com/ImageView.aspx?ClientId=4861&amp;barcode=09414528175" TargetMode="External"/><Relationship Id="rId66" Type="http://schemas.openxmlformats.org/officeDocument/2006/relationships/hyperlink" Target="https://www.expensesmart.com/ImageView.aspx?ClientId=4861&amp;barcode=09374849090" TargetMode="External"/><Relationship Id="rId65" Type="http://schemas.openxmlformats.org/officeDocument/2006/relationships/hyperlink" Target="https://www.expensesmart.com/ImageView.aspx?ClientId=4861&amp;barcode=09414380163" TargetMode="External"/><Relationship Id="rId68" Type="http://schemas.openxmlformats.org/officeDocument/2006/relationships/hyperlink" Target="https://www.expensesmart.com/ImageView.aspx?ClientId=4861&amp;barcode=09382428952" TargetMode="External"/><Relationship Id="rId67" Type="http://schemas.openxmlformats.org/officeDocument/2006/relationships/hyperlink" Target="https://www.expensesmart.com/ImageView.aspx?ClientId=4861&amp;barcode=33518835799" TargetMode="External"/><Relationship Id="rId60" Type="http://schemas.openxmlformats.org/officeDocument/2006/relationships/hyperlink" Target="https://www.expensesmart.com/ImageView.aspx?ClientId=4861&amp;barcode=09374849173" TargetMode="External"/><Relationship Id="rId69" Type="http://schemas.openxmlformats.org/officeDocument/2006/relationships/hyperlink" Target="https://www.expensesmart.com/ImageView.aspx?ClientId=4861&amp;barcode=09410778626" TargetMode="External"/><Relationship Id="rId51" Type="http://schemas.openxmlformats.org/officeDocument/2006/relationships/hyperlink" Target="https://www.expensesmart.com/ImageView.aspx?ClientId=4861&amp;barcode=09399476044" TargetMode="External"/><Relationship Id="rId50" Type="http://schemas.openxmlformats.org/officeDocument/2006/relationships/hyperlink" Target="https://www.expensesmart.com/ImageView.aspx?ClientId=4861&amp;barcode=09399475913" TargetMode="External"/><Relationship Id="rId53" Type="http://schemas.openxmlformats.org/officeDocument/2006/relationships/hyperlink" Target="https://www.expensesmart.com/ImageView.aspx?ClientId=4861&amp;barcode=09394868286" TargetMode="External"/><Relationship Id="rId52" Type="http://schemas.openxmlformats.org/officeDocument/2006/relationships/hyperlink" Target="https://www.expensesmart.com/ImageView.aspx?ClientId=4861&amp;barcode=09394868104" TargetMode="External"/><Relationship Id="rId55" Type="http://schemas.openxmlformats.org/officeDocument/2006/relationships/hyperlink" Target="https://www.expensesmart.com/ImageView.aspx?ClientId=4861&amp;barcode=09401528873" TargetMode="External"/><Relationship Id="rId54" Type="http://schemas.openxmlformats.org/officeDocument/2006/relationships/hyperlink" Target="https://www.expensesmart.com/ImageView.aspx?ClientId=4861&amp;barcode=09401484481" TargetMode="External"/><Relationship Id="rId57" Type="http://schemas.openxmlformats.org/officeDocument/2006/relationships/hyperlink" Target="https://www.expensesmart.com/ImageView.aspx?ClientId=4861&amp;barcode=09374848951" TargetMode="External"/><Relationship Id="rId56" Type="http://schemas.openxmlformats.org/officeDocument/2006/relationships/hyperlink" Target="https://www.expensesmart.com/ImageView.aspx?ClientId=4861&amp;barcode=09401484309" TargetMode="External"/><Relationship Id="rId59" Type="http://schemas.openxmlformats.org/officeDocument/2006/relationships/hyperlink" Target="https://www.expensesmart.com/ImageView.aspx?ClientId=4861&amp;barcode=09401484218" TargetMode="External"/><Relationship Id="rId58" Type="http://schemas.openxmlformats.org/officeDocument/2006/relationships/hyperlink" Target="https://www.expensesmart.com/ImageView.aspx?ClientId=4861&amp;barcode=09409126019" TargetMode="Externa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40" Type="http://schemas.openxmlformats.org/officeDocument/2006/relationships/hyperlink" Target="https://www.expensesmart.com/ImageView.aspx?ClientId=4861&amp;barcode=57327567900" TargetMode="External"/><Relationship Id="rId42" Type="http://schemas.openxmlformats.org/officeDocument/2006/relationships/hyperlink" Target="https://www.expensesmart.com/ImageView.aspx?ClientId=4861&amp;barcode=09350594702" TargetMode="External"/><Relationship Id="rId41" Type="http://schemas.openxmlformats.org/officeDocument/2006/relationships/hyperlink" Target="https://www.expensesmart.com/ImageView.aspx?ClientId=4861&amp;barcode=09357887901" TargetMode="External"/><Relationship Id="rId44" Type="http://schemas.openxmlformats.org/officeDocument/2006/relationships/hyperlink" Target="https://www.expensesmart.com/ImageView.aspx?ClientId=4861&amp;barcode=09350594611" TargetMode="External"/><Relationship Id="rId43" Type="http://schemas.openxmlformats.org/officeDocument/2006/relationships/hyperlink" Target="https://www.expensesmart.com/ImageView.aspx?ClientId=4861&amp;barcode=09378510060" TargetMode="External"/><Relationship Id="rId46" Type="http://schemas.openxmlformats.org/officeDocument/2006/relationships/drawing" Target="../drawings/drawing27.xml"/><Relationship Id="rId45" Type="http://schemas.openxmlformats.org/officeDocument/2006/relationships/hyperlink" Target="https://www.expensesmart.com/ImageView.aspx?ClientId=4861&amp;barcode=09350594538" TargetMode="External"/><Relationship Id="rId31" Type="http://schemas.openxmlformats.org/officeDocument/2006/relationships/hyperlink" Target="https://www.expensesmart.com/ImageView.aspx?ClientId=4861&amp;barcode=09353118962" TargetMode="External"/><Relationship Id="rId30" Type="http://schemas.openxmlformats.org/officeDocument/2006/relationships/hyperlink" Target="https://www.expensesmart.com/ImageView.aspx?ClientId=4861&amp;barcode=09353118889" TargetMode="External"/><Relationship Id="rId33" Type="http://schemas.openxmlformats.org/officeDocument/2006/relationships/hyperlink" Target="https://www.expensesmart.com/ImageView.aspx?ClientId=4861&amp;barcode=57327573200" TargetMode="External"/><Relationship Id="rId32" Type="http://schemas.openxmlformats.org/officeDocument/2006/relationships/hyperlink" Target="https://www.expensesmart.com/ImageView.aspx?ClientId=4861&amp;barcode=57327571100" TargetMode="External"/><Relationship Id="rId35" Type="http://schemas.openxmlformats.org/officeDocument/2006/relationships/hyperlink" Target="https://www.expensesmart.com/ImageView.aspx?ClientId=4861&amp;barcode=57307968800" TargetMode="External"/><Relationship Id="rId34" Type="http://schemas.openxmlformats.org/officeDocument/2006/relationships/hyperlink" Target="https://www.expensesmart.com/ImageView.aspx?ClientId=4861&amp;barcode=57325716200" TargetMode="External"/><Relationship Id="rId37" Type="http://schemas.openxmlformats.org/officeDocument/2006/relationships/hyperlink" Target="https://www.expensesmart.com/ImageView.aspx?ClientId=4861&amp;barcode=57327567500" TargetMode="External"/><Relationship Id="rId36" Type="http://schemas.openxmlformats.org/officeDocument/2006/relationships/hyperlink" Target="https://www.expensesmart.com/ImageView.aspx?ClientId=4861&amp;barcode=57327573900" TargetMode="External"/><Relationship Id="rId39" Type="http://schemas.openxmlformats.org/officeDocument/2006/relationships/hyperlink" Target="https://www.expensesmart.com/ImageView.aspx?ClientId=4861&amp;barcode=57327574100" TargetMode="External"/><Relationship Id="rId38" Type="http://schemas.openxmlformats.org/officeDocument/2006/relationships/hyperlink" Target="https://www.expensesmart.com/ImageView.aspx?ClientId=4861&amp;barcode=57327572600" TargetMode="External"/><Relationship Id="rId20" Type="http://schemas.openxmlformats.org/officeDocument/2006/relationships/hyperlink" Target="https://www.expensesmart.com/ImageView.aspx?ClientId=4861&amp;barcode=09353119267" TargetMode="External"/><Relationship Id="rId22" Type="http://schemas.openxmlformats.org/officeDocument/2006/relationships/hyperlink" Target="https://www.expensesmart.com/ImageView.aspx?ClientId=4861&amp;barcode=57323831400" TargetMode="External"/><Relationship Id="rId21" Type="http://schemas.openxmlformats.org/officeDocument/2006/relationships/hyperlink" Target="https://www.expensesmart.com/ImageView.aspx?ClientId=4861&amp;barcode=57307967200" TargetMode="External"/><Relationship Id="rId24" Type="http://schemas.openxmlformats.org/officeDocument/2006/relationships/hyperlink" Target="https://www.expensesmart.com/ImageView.aspx?ClientId=4861&amp;barcode=57354289400" TargetMode="External"/><Relationship Id="rId23" Type="http://schemas.openxmlformats.org/officeDocument/2006/relationships/hyperlink" Target="https://www.expensesmart.com/ImageView.aspx?ClientId=4861&amp;barcode=57323830000" TargetMode="External"/><Relationship Id="rId26" Type="http://schemas.openxmlformats.org/officeDocument/2006/relationships/hyperlink" Target="https://www.expensesmart.com/ImageView.aspx?ClientId=4861&amp;barcode=57323831200" TargetMode="External"/><Relationship Id="rId25" Type="http://schemas.openxmlformats.org/officeDocument/2006/relationships/hyperlink" Target="https://www.expensesmart.com/ImageView.aspx?ClientId=4861&amp;barcode=57323829100" TargetMode="External"/><Relationship Id="rId28" Type="http://schemas.openxmlformats.org/officeDocument/2006/relationships/hyperlink" Target="https://www.expensesmart.com/ImageView.aspx?ClientId=4861&amp;barcode=09353119184" TargetMode="External"/><Relationship Id="rId27" Type="http://schemas.openxmlformats.org/officeDocument/2006/relationships/hyperlink" Target="https://www.expensesmart.com/ImageView.aspx?ClientId=4861&amp;barcode=09370449689" TargetMode="External"/><Relationship Id="rId29" Type="http://schemas.openxmlformats.org/officeDocument/2006/relationships/hyperlink" Target="https://www.expensesmart.com/ImageView.aspx?ClientId=4861&amp;barcode=09353119002" TargetMode="External"/><Relationship Id="rId11" Type="http://schemas.openxmlformats.org/officeDocument/2006/relationships/hyperlink" Target="https://www.expensesmart.com/ImageView.aspx?ClientId=4861&amp;barcode=09370450265" TargetMode="External"/><Relationship Id="rId10" Type="http://schemas.openxmlformats.org/officeDocument/2006/relationships/hyperlink" Target="https://www.expensesmart.com/ImageView.aspx?ClientId=4861&amp;barcode=09370488745" TargetMode="External"/><Relationship Id="rId13" Type="http://schemas.openxmlformats.org/officeDocument/2006/relationships/hyperlink" Target="https://www.expensesmart.com/ImageView.aspx?ClientId=4861&amp;barcode=09370450000" TargetMode="External"/><Relationship Id="rId12" Type="http://schemas.openxmlformats.org/officeDocument/2006/relationships/hyperlink" Target="https://www.expensesmart.com/ImageView.aspx?ClientId=4861&amp;barcode=09370449846" TargetMode="External"/><Relationship Id="rId15" Type="http://schemas.openxmlformats.org/officeDocument/2006/relationships/hyperlink" Target="https://www.expensesmart.com/ImageView.aspx?ClientId=4861&amp;barcode=09370450422" TargetMode="External"/><Relationship Id="rId14" Type="http://schemas.openxmlformats.org/officeDocument/2006/relationships/hyperlink" Target="https://www.expensesmart.com/ImageView.aspx?ClientId=4861&amp;barcode=09370488828" TargetMode="External"/><Relationship Id="rId17" Type="http://schemas.openxmlformats.org/officeDocument/2006/relationships/hyperlink" Target="https://www.expensesmart.com/ImageView.aspx?ClientId=4861&amp;barcode=09370450182" TargetMode="External"/><Relationship Id="rId16" Type="http://schemas.openxmlformats.org/officeDocument/2006/relationships/hyperlink" Target="https://www.expensesmart.com/ImageView.aspx?ClientId=4861&amp;barcode=09370450349" TargetMode="External"/><Relationship Id="rId19" Type="http://schemas.openxmlformats.org/officeDocument/2006/relationships/hyperlink" Target="https://www.expensesmart.com/ImageView.aspx?ClientId=4861&amp;barcode=09360118963" TargetMode="External"/><Relationship Id="rId18" Type="http://schemas.openxmlformats.org/officeDocument/2006/relationships/hyperlink" Target="https://www.expensesmart.com/ImageView.aspx?ClientId=4861&amp;barcode=09360118880" TargetMode="External"/><Relationship Id="rId1" Type="http://schemas.openxmlformats.org/officeDocument/2006/relationships/hyperlink" Target="https://www.expensesmart.com/ImageView.aspx?ClientId=4861&amp;barcode=09350594371" TargetMode="External"/><Relationship Id="rId2" Type="http://schemas.openxmlformats.org/officeDocument/2006/relationships/hyperlink" Target="https://www.expensesmart.com/ImageView.aspx?ClientId=4861&amp;barcode=09370488588" TargetMode="External"/><Relationship Id="rId3" Type="http://schemas.openxmlformats.org/officeDocument/2006/relationships/hyperlink" Target="https://www.expensesmart.com/ImageView.aspx?ClientId=4861&amp;barcode=09361651764" TargetMode="External"/><Relationship Id="rId4" Type="http://schemas.openxmlformats.org/officeDocument/2006/relationships/hyperlink" Target="https://www.expensesmart.com/ImageView.aspx?ClientId=4861&amp;barcode=09361264055" TargetMode="External"/><Relationship Id="rId9" Type="http://schemas.openxmlformats.org/officeDocument/2006/relationships/hyperlink" Target="https://www.expensesmart.com/ImageView.aspx?ClientId=4861&amp;barcode=09370489040" TargetMode="External"/><Relationship Id="rId5" Type="http://schemas.openxmlformats.org/officeDocument/2006/relationships/hyperlink" Target="https://www.expensesmart.com/ImageView.aspx?ClientId=4861&amp;barcode=09361263834" TargetMode="External"/><Relationship Id="rId6" Type="http://schemas.openxmlformats.org/officeDocument/2006/relationships/hyperlink" Target="https://www.expensesmart.com/ImageView.aspx?ClientId=4861&amp;barcode=09360119003" TargetMode="External"/><Relationship Id="rId7" Type="http://schemas.openxmlformats.org/officeDocument/2006/relationships/hyperlink" Target="https://www.expensesmart.com/ImageView.aspx?ClientId=4861&amp;barcode=09370449929" TargetMode="External"/><Relationship Id="rId8" Type="http://schemas.openxmlformats.org/officeDocument/2006/relationships/hyperlink" Target="https://www.expensesmart.com/ImageView.aspx?ClientId=4861&amp;barcode=09370488919"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40" Type="http://schemas.openxmlformats.org/officeDocument/2006/relationships/hyperlink" Target="https://www.expensesmart.com/ImageView.aspx?ClientId=4861&amp;barcode=57284889700" TargetMode="External"/><Relationship Id="rId42" Type="http://schemas.openxmlformats.org/officeDocument/2006/relationships/hyperlink" Target="https://www.expensesmart.com/ImageView.aspx?ClientId=4861&amp;barcode=57288013000" TargetMode="External"/><Relationship Id="rId41" Type="http://schemas.openxmlformats.org/officeDocument/2006/relationships/hyperlink" Target="https://www.expensesmart.com/ImageView.aspx?ClientId=4861&amp;barcode=09336865580" TargetMode="External"/><Relationship Id="rId44" Type="http://schemas.openxmlformats.org/officeDocument/2006/relationships/hyperlink" Target="https://www.expensesmart.com/ImageView.aspx?ClientId=4861&amp;barcode=57288018100" TargetMode="External"/><Relationship Id="rId43" Type="http://schemas.openxmlformats.org/officeDocument/2006/relationships/hyperlink" Target="https://www.expensesmart.com/ImageView.aspx?ClientId=4861&amp;barcode=57288037100" TargetMode="External"/><Relationship Id="rId46" Type="http://schemas.openxmlformats.org/officeDocument/2006/relationships/hyperlink" Target="https://www.expensesmart.com/ImageView.aspx?ClientId=4861&amp;barcode=57288014700" TargetMode="External"/><Relationship Id="rId45" Type="http://schemas.openxmlformats.org/officeDocument/2006/relationships/hyperlink" Target="https://www.expensesmart.com/ImageView.aspx?ClientId=4861&amp;barcode=57268649100" TargetMode="External"/><Relationship Id="rId48" Type="http://schemas.openxmlformats.org/officeDocument/2006/relationships/hyperlink" Target="https://www.expensesmart.com/ImageView.aspx?ClientId=4861&amp;barcode=57288025400" TargetMode="External"/><Relationship Id="rId47" Type="http://schemas.openxmlformats.org/officeDocument/2006/relationships/hyperlink" Target="https://www.expensesmart.com/ImageView.aspx?ClientId=4861&amp;barcode=57288016200" TargetMode="External"/><Relationship Id="rId49" Type="http://schemas.openxmlformats.org/officeDocument/2006/relationships/hyperlink" Target="https://www.expensesmart.com/ImageView.aspx?ClientId=4861&amp;barcode=57288024800" TargetMode="External"/><Relationship Id="rId31" Type="http://schemas.openxmlformats.org/officeDocument/2006/relationships/hyperlink" Target="https://www.expensesmart.com/ImageView.aspx?ClientId=4861&amp;barcode=09325381136" TargetMode="External"/><Relationship Id="rId30" Type="http://schemas.openxmlformats.org/officeDocument/2006/relationships/hyperlink" Target="https://www.expensesmart.com/ImageView.aspx?ClientId=4861&amp;barcode=09347114416" TargetMode="External"/><Relationship Id="rId33" Type="http://schemas.openxmlformats.org/officeDocument/2006/relationships/hyperlink" Target="https://www.expensesmart.com/ImageView.aspx?ClientId=4861&amp;barcode=09343726205" TargetMode="External"/><Relationship Id="rId32" Type="http://schemas.openxmlformats.org/officeDocument/2006/relationships/hyperlink" Target="https://www.expensesmart.com/ImageView.aspx?ClientId=4861&amp;barcode=09325381219" TargetMode="External"/><Relationship Id="rId35" Type="http://schemas.openxmlformats.org/officeDocument/2006/relationships/hyperlink" Target="https://www.expensesmart.com/ImageView.aspx?ClientId=4861&amp;barcode=57268648600" TargetMode="External"/><Relationship Id="rId34" Type="http://schemas.openxmlformats.org/officeDocument/2006/relationships/hyperlink" Target="https://www.expensesmart.com/ImageView.aspx?ClientId=4861&amp;barcode=09347114325" TargetMode="External"/><Relationship Id="rId37" Type="http://schemas.openxmlformats.org/officeDocument/2006/relationships/hyperlink" Target="https://www.expensesmart.com/ImageView.aspx?ClientId=4861&amp;barcode=57284890700" TargetMode="External"/><Relationship Id="rId36" Type="http://schemas.openxmlformats.org/officeDocument/2006/relationships/hyperlink" Target="https://www.expensesmart.com/ImageView.aspx?ClientId=4861&amp;barcode=57284890600" TargetMode="External"/><Relationship Id="rId39" Type="http://schemas.openxmlformats.org/officeDocument/2006/relationships/hyperlink" Target="https://www.expensesmart.com/ImageView.aspx?ClientId=4861&amp;barcode=57284891000" TargetMode="External"/><Relationship Id="rId38" Type="http://schemas.openxmlformats.org/officeDocument/2006/relationships/hyperlink" Target="https://www.expensesmart.com/ImageView.aspx?ClientId=4861&amp;barcode=57284889800" TargetMode="External"/><Relationship Id="rId20" Type="http://schemas.openxmlformats.org/officeDocument/2006/relationships/hyperlink" Target="https://www.expensesmart.com/ImageView.aspx?ClientId=4861&amp;barcode=09340124024" TargetMode="External"/><Relationship Id="rId22" Type="http://schemas.openxmlformats.org/officeDocument/2006/relationships/hyperlink" Target="https://www.expensesmart.com/ImageView.aspx?ClientId=4861&amp;barcode=09336865150" TargetMode="External"/><Relationship Id="rId21" Type="http://schemas.openxmlformats.org/officeDocument/2006/relationships/hyperlink" Target="https://www.expensesmart.com/ImageView.aspx?ClientId=4861&amp;barcode=09336865317" TargetMode="External"/><Relationship Id="rId24" Type="http://schemas.openxmlformats.org/officeDocument/2006/relationships/hyperlink" Target="https://www.expensesmart.com/ImageView.aspx?ClientId=4861&amp;barcode=09335691441" TargetMode="External"/><Relationship Id="rId23" Type="http://schemas.openxmlformats.org/officeDocument/2006/relationships/hyperlink" Target="https://www.expensesmart.com/ImageView.aspx?ClientId=4861&amp;barcode=09335691797" TargetMode="External"/><Relationship Id="rId26" Type="http://schemas.openxmlformats.org/officeDocument/2006/relationships/hyperlink" Target="https://www.expensesmart.com/ImageView.aspx?ClientId=4861&amp;barcode=09340124115" TargetMode="External"/><Relationship Id="rId25" Type="http://schemas.openxmlformats.org/officeDocument/2006/relationships/hyperlink" Target="https://www.expensesmart.com/ImageView.aspx?ClientId=4861&amp;barcode=09343726114" TargetMode="External"/><Relationship Id="rId28" Type="http://schemas.openxmlformats.org/officeDocument/2006/relationships/hyperlink" Target="https://www.expensesmart.com/ImageView.aspx?ClientId=4861&amp;barcode=09347114598" TargetMode="External"/><Relationship Id="rId27" Type="http://schemas.openxmlformats.org/officeDocument/2006/relationships/hyperlink" Target="https://www.expensesmart.com/ImageView.aspx?ClientId=4861&amp;barcode=09340123992" TargetMode="External"/><Relationship Id="rId29" Type="http://schemas.openxmlformats.org/officeDocument/2006/relationships/hyperlink" Target="https://www.expensesmart.com/ImageView.aspx?ClientId=4861&amp;barcode=09340124297" TargetMode="External"/><Relationship Id="rId11" Type="http://schemas.openxmlformats.org/officeDocument/2006/relationships/hyperlink" Target="https://www.expensesmart.com/ImageView.aspx?ClientId=4861&amp;barcode=09327204518" TargetMode="External"/><Relationship Id="rId10" Type="http://schemas.openxmlformats.org/officeDocument/2006/relationships/hyperlink" Target="https://www.expensesmart.com/ImageView.aspx?ClientId=4861&amp;barcode=09327204773" TargetMode="External"/><Relationship Id="rId13" Type="http://schemas.openxmlformats.org/officeDocument/2006/relationships/hyperlink" Target="https://www.expensesmart.com/ImageView.aspx?ClientId=4861&amp;barcode=09343726544" TargetMode="External"/><Relationship Id="rId12" Type="http://schemas.openxmlformats.org/officeDocument/2006/relationships/hyperlink" Target="https://www.expensesmart.com/ImageView.aspx?ClientId=4861&amp;barcode=09327204690" TargetMode="External"/><Relationship Id="rId15" Type="http://schemas.openxmlformats.org/officeDocument/2006/relationships/hyperlink" Target="https://www.expensesmart.com/ImageView.aspx?ClientId=4861&amp;barcode=09343727278" TargetMode="External"/><Relationship Id="rId14" Type="http://schemas.openxmlformats.org/officeDocument/2006/relationships/hyperlink" Target="https://www.expensesmart.com/ImageView.aspx?ClientId=4861&amp;barcode=09343726387" TargetMode="External"/><Relationship Id="rId17" Type="http://schemas.openxmlformats.org/officeDocument/2006/relationships/hyperlink" Target="https://www.expensesmart.com/ImageView.aspx?ClientId=4861&amp;barcode=09335691615" TargetMode="External"/><Relationship Id="rId16" Type="http://schemas.openxmlformats.org/officeDocument/2006/relationships/hyperlink" Target="https://www.expensesmart.com/ImageView.aspx?ClientId=4861&amp;barcode=09328750634" TargetMode="External"/><Relationship Id="rId19" Type="http://schemas.openxmlformats.org/officeDocument/2006/relationships/hyperlink" Target="https://www.expensesmart.com/ImageView.aspx?ClientId=4861&amp;barcode=09340124370" TargetMode="External"/><Relationship Id="rId18" Type="http://schemas.openxmlformats.org/officeDocument/2006/relationships/hyperlink" Target="https://www.expensesmart.com/ImageView.aspx?ClientId=4861&amp;barcode=09349658501" TargetMode="External"/><Relationship Id="rId1" Type="http://schemas.openxmlformats.org/officeDocument/2006/relationships/hyperlink" Target="https://www.expensesmart.com/ImageView.aspx?ClientId=4861&amp;barcode=09349658683" TargetMode="External"/><Relationship Id="rId2" Type="http://schemas.openxmlformats.org/officeDocument/2006/relationships/hyperlink" Target="https://www.expensesmart.com/ImageView.aspx?ClientId=4861&amp;barcode=09349658923" TargetMode="External"/><Relationship Id="rId3" Type="http://schemas.openxmlformats.org/officeDocument/2006/relationships/hyperlink" Target="https://www.expensesmart.com/ImageView.aspx?ClientId=4861&amp;barcode=09347114085" TargetMode="External"/><Relationship Id="rId4" Type="http://schemas.openxmlformats.org/officeDocument/2006/relationships/hyperlink" Target="https://www.expensesmart.com/ImageView.aspx?ClientId=4861&amp;barcode=09343727195" TargetMode="External"/><Relationship Id="rId9" Type="http://schemas.openxmlformats.org/officeDocument/2006/relationships/hyperlink" Target="https://www.expensesmart.com/ImageView.aspx?ClientId=4861&amp;barcode=09343726460" TargetMode="External"/><Relationship Id="rId5" Type="http://schemas.openxmlformats.org/officeDocument/2006/relationships/hyperlink" Target="https://www.expensesmart.com/ImageView.aspx?ClientId=4861&amp;barcode=09343726627" TargetMode="External"/><Relationship Id="rId6" Type="http://schemas.openxmlformats.org/officeDocument/2006/relationships/hyperlink" Target="https://www.expensesmart.com/ImageView.aspx?ClientId=4861&amp;barcode=09343727013" TargetMode="External"/><Relationship Id="rId7" Type="http://schemas.openxmlformats.org/officeDocument/2006/relationships/hyperlink" Target="https://www.expensesmart.com/ImageView.aspx?ClientId=4861&amp;barcode=09343726973" TargetMode="External"/><Relationship Id="rId8" Type="http://schemas.openxmlformats.org/officeDocument/2006/relationships/hyperlink" Target="https://www.expensesmart.com/ImageView.aspx?ClientId=4861&amp;barcode=09335691524" TargetMode="External"/><Relationship Id="rId62" Type="http://schemas.openxmlformats.org/officeDocument/2006/relationships/hyperlink" Target="https://www.expensesmart.com/ImageView.aspx?ClientId=4861&amp;barcode=09349659061" TargetMode="External"/><Relationship Id="rId61" Type="http://schemas.openxmlformats.org/officeDocument/2006/relationships/hyperlink" Target="https://www.expensesmart.com/ImageView.aspx?ClientId=4861&amp;barcode=09349659228" TargetMode="External"/><Relationship Id="rId63" Type="http://schemas.openxmlformats.org/officeDocument/2006/relationships/drawing" Target="../drawings/drawing29.xml"/><Relationship Id="rId60" Type="http://schemas.openxmlformats.org/officeDocument/2006/relationships/hyperlink" Target="https://www.expensesmart.com/ImageView.aspx?ClientId=4861&amp;barcode=09349658410" TargetMode="External"/><Relationship Id="rId51" Type="http://schemas.openxmlformats.org/officeDocument/2006/relationships/hyperlink" Target="https://www.expensesmart.com/ImageView.aspx?ClientId=4861&amp;barcode=09349659145" TargetMode="External"/><Relationship Id="rId50" Type="http://schemas.openxmlformats.org/officeDocument/2006/relationships/hyperlink" Target="https://www.expensesmart.com/ImageView.aspx?ClientId=4861&amp;barcode=57288047300" TargetMode="External"/><Relationship Id="rId53" Type="http://schemas.openxmlformats.org/officeDocument/2006/relationships/hyperlink" Target="https://www.expensesmart.com/ImageView.aspx?ClientId=4861&amp;barcode=09349658840" TargetMode="External"/><Relationship Id="rId52" Type="http://schemas.openxmlformats.org/officeDocument/2006/relationships/hyperlink" Target="https://www.expensesmart.com/ImageView.aspx?ClientId=4861&amp;barcode=09349659319" TargetMode="External"/><Relationship Id="rId55" Type="http://schemas.openxmlformats.org/officeDocument/2006/relationships/hyperlink" Target="https://www.expensesmart.com/ImageView.aspx?ClientId=4861&amp;barcode=09343726890" TargetMode="External"/><Relationship Id="rId54" Type="http://schemas.openxmlformats.org/officeDocument/2006/relationships/hyperlink" Target="https://www.expensesmart.com/ImageView.aspx?ClientId=4861&amp;barcode=09332226167" TargetMode="External"/><Relationship Id="rId57" Type="http://schemas.openxmlformats.org/officeDocument/2006/relationships/hyperlink" Target="https://www.expensesmart.com/ImageView.aspx?ClientId=4861&amp;barcode=09347113434" TargetMode="External"/><Relationship Id="rId56" Type="http://schemas.openxmlformats.org/officeDocument/2006/relationships/hyperlink" Target="https://www.expensesmart.com/ImageView.aspx?ClientId=4861&amp;barcode=09343726718" TargetMode="External"/><Relationship Id="rId59" Type="http://schemas.openxmlformats.org/officeDocument/2006/relationships/hyperlink" Target="https://www.expensesmart.com/ImageView.aspx?ClientId=4861&amp;barcode=09349658766" TargetMode="External"/><Relationship Id="rId58" Type="http://schemas.openxmlformats.org/officeDocument/2006/relationships/hyperlink" Target="https://www.expensesmart.com/ImageView.aspx?ClientId=4861&amp;barcode=09349657958"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40" Type="http://schemas.openxmlformats.org/officeDocument/2006/relationships/hyperlink" Target="https://www.expensesmart.com/ImageView.aspx?ClientId=4861&amp;barcode=09307708256" TargetMode="External"/><Relationship Id="rId42" Type="http://schemas.openxmlformats.org/officeDocument/2006/relationships/hyperlink" Target="https://www.expensesmart.com/ImageView.aspx?ClientId=4861&amp;barcode=09312893903" TargetMode="External"/><Relationship Id="rId41" Type="http://schemas.openxmlformats.org/officeDocument/2006/relationships/hyperlink" Target="https://www.expensesmart.com/ImageView.aspx?ClientId=4861&amp;barcode=09312932222" TargetMode="External"/><Relationship Id="rId44" Type="http://schemas.openxmlformats.org/officeDocument/2006/relationships/hyperlink" Target="https://www.expensesmart.com/ImageView.aspx?ClientId=4861&amp;barcode=09315858192" TargetMode="External"/><Relationship Id="rId43" Type="http://schemas.openxmlformats.org/officeDocument/2006/relationships/hyperlink" Target="https://www.expensesmart.com/ImageView.aspx?ClientId=4861&amp;barcode=09312932495" TargetMode="External"/><Relationship Id="rId46" Type="http://schemas.openxmlformats.org/officeDocument/2006/relationships/hyperlink" Target="https://www.expensesmart.com/ImageView.aspx?ClientId=4861&amp;barcode=09315858010" TargetMode="External"/><Relationship Id="rId45" Type="http://schemas.openxmlformats.org/officeDocument/2006/relationships/hyperlink" Target="https://www.expensesmart.com/ImageView.aspx?ClientId=4861&amp;barcode=09312893655" TargetMode="External"/><Relationship Id="rId48" Type="http://schemas.openxmlformats.org/officeDocument/2006/relationships/hyperlink" Target="https://www.expensesmart.com/ImageView.aspx?ClientId=4861&amp;barcode=09299564949" TargetMode="External"/><Relationship Id="rId47" Type="http://schemas.openxmlformats.org/officeDocument/2006/relationships/hyperlink" Target="https://www.expensesmart.com/ImageView.aspx?ClientId=4861&amp;barcode=09294738845" TargetMode="External"/><Relationship Id="rId49" Type="http://schemas.openxmlformats.org/officeDocument/2006/relationships/hyperlink" Target="https://www.expensesmart.com/ImageView.aspx?ClientId=4861&amp;barcode=09313878556" TargetMode="External"/><Relationship Id="rId103" Type="http://schemas.openxmlformats.org/officeDocument/2006/relationships/drawing" Target="../drawings/drawing31.xml"/><Relationship Id="rId102" Type="http://schemas.openxmlformats.org/officeDocument/2006/relationships/hyperlink" Target="https://www.expensesmart.com/ImageView.aspx?ClientId=4861&amp;barcode=33471408121" TargetMode="External"/><Relationship Id="rId101" Type="http://schemas.openxmlformats.org/officeDocument/2006/relationships/hyperlink" Target="https://www.expensesmart.com/ImageView.aspx?ClientId=4861&amp;barcode=33457367937" TargetMode="External"/><Relationship Id="rId100" Type="http://schemas.openxmlformats.org/officeDocument/2006/relationships/hyperlink" Target="https://www.expensesmart.com/ImageView.aspx?ClientId=4861&amp;barcode=09318238509" TargetMode="External"/><Relationship Id="rId31" Type="http://schemas.openxmlformats.org/officeDocument/2006/relationships/hyperlink" Target="https://www.expensesmart.com/ImageView.aspx?ClientId=4861&amp;barcode=09313878390" TargetMode="External"/><Relationship Id="rId30" Type="http://schemas.openxmlformats.org/officeDocument/2006/relationships/hyperlink" Target="https://www.expensesmart.com/ImageView.aspx?ClientId=4861&amp;barcode=09313878473" TargetMode="External"/><Relationship Id="rId33" Type="http://schemas.openxmlformats.org/officeDocument/2006/relationships/hyperlink" Target="https://www.expensesmart.com/ImageView.aspx?ClientId=4861&amp;barcode=09307629544" TargetMode="External"/><Relationship Id="rId32" Type="http://schemas.openxmlformats.org/officeDocument/2006/relationships/hyperlink" Target="https://www.expensesmart.com/ImageView.aspx?ClientId=4861&amp;barcode=09296502637" TargetMode="External"/><Relationship Id="rId35" Type="http://schemas.openxmlformats.org/officeDocument/2006/relationships/hyperlink" Target="https://www.expensesmart.com/ImageView.aspx?ClientId=4861&amp;barcode=09312893812" TargetMode="External"/><Relationship Id="rId34" Type="http://schemas.openxmlformats.org/officeDocument/2006/relationships/hyperlink" Target="https://www.expensesmart.com/ImageView.aspx?ClientId=4861&amp;barcode=09318237618" TargetMode="External"/><Relationship Id="rId37" Type="http://schemas.openxmlformats.org/officeDocument/2006/relationships/hyperlink" Target="https://www.expensesmart.com/ImageView.aspx?ClientId=4861&amp;barcode=09312893739" TargetMode="External"/><Relationship Id="rId36" Type="http://schemas.openxmlformats.org/officeDocument/2006/relationships/hyperlink" Target="https://www.expensesmart.com/ImageView.aspx?ClientId=4861&amp;barcode=09312932313" TargetMode="External"/><Relationship Id="rId39" Type="http://schemas.openxmlformats.org/officeDocument/2006/relationships/hyperlink" Target="https://www.expensesmart.com/ImageView.aspx?ClientId=4861&amp;barcode=09307708330" TargetMode="External"/><Relationship Id="rId38" Type="http://schemas.openxmlformats.org/officeDocument/2006/relationships/hyperlink" Target="https://www.expensesmart.com/ImageView.aspx?ClientId=4861&amp;barcode=09312932578" TargetMode="External"/><Relationship Id="rId20" Type="http://schemas.openxmlformats.org/officeDocument/2006/relationships/hyperlink" Target="https://www.expensesmart.com/ImageView.aspx?ClientId=4861&amp;barcode=09313799414" TargetMode="External"/><Relationship Id="rId22" Type="http://schemas.openxmlformats.org/officeDocument/2006/relationships/hyperlink" Target="https://www.expensesmart.com/ImageView.aspx?ClientId=4861&amp;barcode=09313799687" TargetMode="External"/><Relationship Id="rId21" Type="http://schemas.openxmlformats.org/officeDocument/2006/relationships/hyperlink" Target="https://www.expensesmart.com/ImageView.aspx?ClientId=4861&amp;barcode=09313799505" TargetMode="External"/><Relationship Id="rId24" Type="http://schemas.openxmlformats.org/officeDocument/2006/relationships/hyperlink" Target="https://www.expensesmart.com/ImageView.aspx?ClientId=4861&amp;barcode=09313799844" TargetMode="External"/><Relationship Id="rId23" Type="http://schemas.openxmlformats.org/officeDocument/2006/relationships/hyperlink" Target="https://www.expensesmart.com/ImageView.aspx?ClientId=4861&amp;barcode=09313799760" TargetMode="External"/><Relationship Id="rId26" Type="http://schemas.openxmlformats.org/officeDocument/2006/relationships/hyperlink" Target="https://www.expensesmart.com/ImageView.aspx?ClientId=4861&amp;barcode=09299565326" TargetMode="External"/><Relationship Id="rId25" Type="http://schemas.openxmlformats.org/officeDocument/2006/relationships/hyperlink" Target="https://www.expensesmart.com/ImageView.aspx?ClientId=4861&amp;barcode=09313799927" TargetMode="External"/><Relationship Id="rId28" Type="http://schemas.openxmlformats.org/officeDocument/2006/relationships/hyperlink" Target="https://www.expensesmart.com/ImageView.aspx?ClientId=4861&amp;barcode=09299565169" TargetMode="External"/><Relationship Id="rId27" Type="http://schemas.openxmlformats.org/officeDocument/2006/relationships/hyperlink" Target="https://www.expensesmart.com/ImageView.aspx?ClientId=4861&amp;barcode=09299565243" TargetMode="External"/><Relationship Id="rId29" Type="http://schemas.openxmlformats.org/officeDocument/2006/relationships/hyperlink" Target="https://www.expensesmart.com/ImageView.aspx?ClientId=4861&amp;barcode=09313877582" TargetMode="External"/><Relationship Id="rId95" Type="http://schemas.openxmlformats.org/officeDocument/2006/relationships/hyperlink" Target="https://www.expensesmart.com/ImageView.aspx?ClientId=4861&amp;barcode=33468053906" TargetMode="External"/><Relationship Id="rId94" Type="http://schemas.openxmlformats.org/officeDocument/2006/relationships/hyperlink" Target="https://www.expensesmart.com/ImageView.aspx?ClientId=4861&amp;barcode=33468053906" TargetMode="External"/><Relationship Id="rId97" Type="http://schemas.openxmlformats.org/officeDocument/2006/relationships/hyperlink" Target="https://www.expensesmart.com/ImageView.aspx?ClientId=4861&amp;barcode=09318237527" TargetMode="External"/><Relationship Id="rId96" Type="http://schemas.openxmlformats.org/officeDocument/2006/relationships/hyperlink" Target="https://www.expensesmart.com/ImageView.aspx?ClientId=4861&amp;barcode=09318238251" TargetMode="External"/><Relationship Id="rId11" Type="http://schemas.openxmlformats.org/officeDocument/2006/relationships/hyperlink" Target="https://www.expensesmart.com/ImageView.aspx?ClientId=4861&amp;barcode=09313798523" TargetMode="External"/><Relationship Id="rId99" Type="http://schemas.openxmlformats.org/officeDocument/2006/relationships/hyperlink" Target="https://www.expensesmart.com/ImageView.aspx?ClientId=4861&amp;barcode=09318237873" TargetMode="External"/><Relationship Id="rId10" Type="http://schemas.openxmlformats.org/officeDocument/2006/relationships/hyperlink" Target="https://www.expensesmart.com/ImageView.aspx?ClientId=4861&amp;barcode=09313877822" TargetMode="External"/><Relationship Id="rId98" Type="http://schemas.openxmlformats.org/officeDocument/2006/relationships/hyperlink" Target="https://www.expensesmart.com/ImageView.aspx?ClientId=4861&amp;barcode=09318237956" TargetMode="External"/><Relationship Id="rId13" Type="http://schemas.openxmlformats.org/officeDocument/2006/relationships/hyperlink" Target="https://www.expensesmart.com/ImageView.aspx?ClientId=4861&amp;barcode=09313798796" TargetMode="External"/><Relationship Id="rId12" Type="http://schemas.openxmlformats.org/officeDocument/2006/relationships/hyperlink" Target="https://www.expensesmart.com/ImageView.aspx?ClientId=4861&amp;barcode=09313798614" TargetMode="External"/><Relationship Id="rId91" Type="http://schemas.openxmlformats.org/officeDocument/2006/relationships/hyperlink" Target="https://www.expensesmart.com/ImageView.aspx?ClientId=4861&amp;barcode=33468053906" TargetMode="External"/><Relationship Id="rId90" Type="http://schemas.openxmlformats.org/officeDocument/2006/relationships/hyperlink" Target="https://www.expensesmart.com/ImageView.aspx?ClientId=4861&amp;barcode=33468053906" TargetMode="External"/><Relationship Id="rId93" Type="http://schemas.openxmlformats.org/officeDocument/2006/relationships/hyperlink" Target="https://www.expensesmart.com/ImageView.aspx?ClientId=4861&amp;barcode=33468053906" TargetMode="External"/><Relationship Id="rId92" Type="http://schemas.openxmlformats.org/officeDocument/2006/relationships/hyperlink" Target="https://www.expensesmart.com/ImageView.aspx?ClientId=4861&amp;barcode=33468053906" TargetMode="External"/><Relationship Id="rId15" Type="http://schemas.openxmlformats.org/officeDocument/2006/relationships/hyperlink" Target="https://www.expensesmart.com/ImageView.aspx?ClientId=4861&amp;barcode=09313798952" TargetMode="External"/><Relationship Id="rId14" Type="http://schemas.openxmlformats.org/officeDocument/2006/relationships/hyperlink" Target="https://www.expensesmart.com/ImageView.aspx?ClientId=4861&amp;barcode=09313798879" TargetMode="External"/><Relationship Id="rId17" Type="http://schemas.openxmlformats.org/officeDocument/2006/relationships/hyperlink" Target="https://www.expensesmart.com/ImageView.aspx?ClientId=4861&amp;barcode=09313799174" TargetMode="External"/><Relationship Id="rId16" Type="http://schemas.openxmlformats.org/officeDocument/2006/relationships/hyperlink" Target="https://www.expensesmart.com/ImageView.aspx?ClientId=4861&amp;barcode=09313799091" TargetMode="External"/><Relationship Id="rId19" Type="http://schemas.openxmlformats.org/officeDocument/2006/relationships/hyperlink" Target="https://www.expensesmart.com/ImageView.aspx?ClientId=4861&amp;barcode=09313799331" TargetMode="External"/><Relationship Id="rId18" Type="http://schemas.openxmlformats.org/officeDocument/2006/relationships/hyperlink" Target="https://www.expensesmart.com/ImageView.aspx?ClientId=4861&amp;barcode=09313799257" TargetMode="External"/><Relationship Id="rId84" Type="http://schemas.openxmlformats.org/officeDocument/2006/relationships/hyperlink" Target="https://www.expensesmart.com/ImageView.aspx?ClientId=4861&amp;barcode=09313877665" TargetMode="External"/><Relationship Id="rId83" Type="http://schemas.openxmlformats.org/officeDocument/2006/relationships/hyperlink" Target="https://www.expensesmart.com/ImageView.aspx?ClientId=4861&amp;barcode=09313877749" TargetMode="External"/><Relationship Id="rId86" Type="http://schemas.openxmlformats.org/officeDocument/2006/relationships/hyperlink" Target="https://www.expensesmart.com/ImageView.aspx?ClientId=4861&amp;barcode=09313877152" TargetMode="External"/><Relationship Id="rId85" Type="http://schemas.openxmlformats.org/officeDocument/2006/relationships/hyperlink" Target="https://www.expensesmart.com/ImageView.aspx?ClientId=4861&amp;barcode=09296501910" TargetMode="External"/><Relationship Id="rId88" Type="http://schemas.openxmlformats.org/officeDocument/2006/relationships/hyperlink" Target="https://www.expensesmart.com/ImageView.aspx?ClientId=4861&amp;barcode=09318237360" TargetMode="External"/><Relationship Id="rId87" Type="http://schemas.openxmlformats.org/officeDocument/2006/relationships/hyperlink" Target="https://www.expensesmart.com/ImageView.aspx?ClientId=4861&amp;barcode=09296501829" TargetMode="External"/><Relationship Id="rId89" Type="http://schemas.openxmlformats.org/officeDocument/2006/relationships/hyperlink" Target="https://www.expensesmart.com/ImageView.aspx?ClientId=4861&amp;barcode=09320503072" TargetMode="External"/><Relationship Id="rId80" Type="http://schemas.openxmlformats.org/officeDocument/2006/relationships/hyperlink" Target="https://www.expensesmart.com/ImageView.aspx?ClientId=4861&amp;barcode=09318237790" TargetMode="External"/><Relationship Id="rId82" Type="http://schemas.openxmlformats.org/officeDocument/2006/relationships/hyperlink" Target="https://www.expensesmart.com/ImageView.aspx?ClientId=4861&amp;barcode=09304182695" TargetMode="External"/><Relationship Id="rId81" Type="http://schemas.openxmlformats.org/officeDocument/2006/relationships/hyperlink" Target="https://www.expensesmart.com/ImageView.aspx?ClientId=4861&amp;barcode=09318238418" TargetMode="External"/><Relationship Id="rId1" Type="http://schemas.openxmlformats.org/officeDocument/2006/relationships/hyperlink" Target="https://www.expensesmart.com/ImageView.aspx?ClientId=4861&amp;barcode=09318238178" TargetMode="External"/><Relationship Id="rId2" Type="http://schemas.openxmlformats.org/officeDocument/2006/relationships/hyperlink" Target="https://www.expensesmart.com/ImageView.aspx?ClientId=4861&amp;barcode=09318238335" TargetMode="External"/><Relationship Id="rId3" Type="http://schemas.openxmlformats.org/officeDocument/2006/relationships/hyperlink" Target="https://www.expensesmart.com/ImageView.aspx?ClientId=4861&amp;barcode=09315858358" TargetMode="External"/><Relationship Id="rId4" Type="http://schemas.openxmlformats.org/officeDocument/2006/relationships/hyperlink" Target="https://www.expensesmart.com/ImageView.aspx?ClientId=4861&amp;barcode=09315858432" TargetMode="External"/><Relationship Id="rId9" Type="http://schemas.openxmlformats.org/officeDocument/2006/relationships/hyperlink" Target="https://www.expensesmart.com/ImageView.aspx?ClientId=4861&amp;barcode=09307708090" TargetMode="External"/><Relationship Id="rId5" Type="http://schemas.openxmlformats.org/officeDocument/2006/relationships/hyperlink" Target="https://www.expensesmart.com/ImageView.aspx?ClientId=4861&amp;barcode=09313878218" TargetMode="External"/><Relationship Id="rId6" Type="http://schemas.openxmlformats.org/officeDocument/2006/relationships/hyperlink" Target="https://www.expensesmart.com/ImageView.aspx?ClientId=4861&amp;barcode=09313878127" TargetMode="External"/><Relationship Id="rId7" Type="http://schemas.openxmlformats.org/officeDocument/2006/relationships/hyperlink" Target="https://www.expensesmart.com/ImageView.aspx?ClientId=4861&amp;barcode=09313878044" TargetMode="External"/><Relationship Id="rId8" Type="http://schemas.openxmlformats.org/officeDocument/2006/relationships/hyperlink" Target="https://www.expensesmart.com/ImageView.aspx?ClientId=4861&amp;barcode=09313877913" TargetMode="External"/><Relationship Id="rId73" Type="http://schemas.openxmlformats.org/officeDocument/2006/relationships/hyperlink" Target="https://www.expensesmart.com/ImageView.aspx?ClientId=4861&amp;barcode=57236408300" TargetMode="External"/><Relationship Id="rId72" Type="http://schemas.openxmlformats.org/officeDocument/2006/relationships/hyperlink" Target="https://www.expensesmart.com/ImageView.aspx?ClientId=4861&amp;barcode=57244096700" TargetMode="External"/><Relationship Id="rId75" Type="http://schemas.openxmlformats.org/officeDocument/2006/relationships/hyperlink" Target="https://www.expensesmart.com/ImageView.aspx?ClientId=4861&amp;barcode=57246338300" TargetMode="External"/><Relationship Id="rId74" Type="http://schemas.openxmlformats.org/officeDocument/2006/relationships/hyperlink" Target="https://www.expensesmart.com/ImageView.aspx?ClientId=4861&amp;barcode=57246338800" TargetMode="External"/><Relationship Id="rId77" Type="http://schemas.openxmlformats.org/officeDocument/2006/relationships/hyperlink" Target="https://www.expensesmart.com/ImageView.aspx?ClientId=4861&amp;barcode=57246343800" TargetMode="External"/><Relationship Id="rId76" Type="http://schemas.openxmlformats.org/officeDocument/2006/relationships/hyperlink" Target="https://www.expensesmart.com/ImageView.aspx?ClientId=4861&amp;barcode=57246337700" TargetMode="External"/><Relationship Id="rId79" Type="http://schemas.openxmlformats.org/officeDocument/2006/relationships/hyperlink" Target="https://www.expensesmart.com/ImageView.aspx?ClientId=4861&amp;barcode=09318238095" TargetMode="External"/><Relationship Id="rId78" Type="http://schemas.openxmlformats.org/officeDocument/2006/relationships/hyperlink" Target="https://www.expensesmart.com/ImageView.aspx?ClientId=4861&amp;barcode=57246337100" TargetMode="External"/><Relationship Id="rId71" Type="http://schemas.openxmlformats.org/officeDocument/2006/relationships/hyperlink" Target="https://www.expensesmart.com/ImageView.aspx?ClientId=4861&amp;barcode=57246336900" TargetMode="External"/><Relationship Id="rId70" Type="http://schemas.openxmlformats.org/officeDocument/2006/relationships/hyperlink" Target="https://www.expensesmart.com/ImageView.aspx?ClientId=4861&amp;barcode=57246341100" TargetMode="External"/><Relationship Id="rId62" Type="http://schemas.openxmlformats.org/officeDocument/2006/relationships/hyperlink" Target="https://www.expensesmart.com/ImageView.aspx?ClientId=4861&amp;barcode=09292241321" TargetMode="External"/><Relationship Id="rId61" Type="http://schemas.openxmlformats.org/officeDocument/2006/relationships/hyperlink" Target="https://www.expensesmart.com/ImageView.aspx?ClientId=4861&amp;barcode=09307629387" TargetMode="External"/><Relationship Id="rId64" Type="http://schemas.openxmlformats.org/officeDocument/2006/relationships/hyperlink" Target="https://www.expensesmart.com/ImageView.aspx?ClientId=4861&amp;barcode=09292241248" TargetMode="External"/><Relationship Id="rId63" Type="http://schemas.openxmlformats.org/officeDocument/2006/relationships/hyperlink" Target="https://www.expensesmart.com/ImageView.aspx?ClientId=4861&amp;barcode=33470662561" TargetMode="External"/><Relationship Id="rId66" Type="http://schemas.openxmlformats.org/officeDocument/2006/relationships/hyperlink" Target="https://www.expensesmart.com/ImageView.aspx?ClientId=4861&amp;barcode=09292241164" TargetMode="External"/><Relationship Id="rId65" Type="http://schemas.openxmlformats.org/officeDocument/2006/relationships/hyperlink" Target="https://www.expensesmart.com/ImageView.aspx?ClientId=4861&amp;barcode=33470662215" TargetMode="External"/><Relationship Id="rId68" Type="http://schemas.openxmlformats.org/officeDocument/2006/relationships/hyperlink" Target="https://www.expensesmart.com/ImageView.aspx?ClientId=4861&amp;barcode=09292241081" TargetMode="External"/><Relationship Id="rId67" Type="http://schemas.openxmlformats.org/officeDocument/2006/relationships/hyperlink" Target="https://www.expensesmart.com/ImageView.aspx?ClientId=4861&amp;barcode=33470662306" TargetMode="External"/><Relationship Id="rId60" Type="http://schemas.openxmlformats.org/officeDocument/2006/relationships/hyperlink" Target="https://www.expensesmart.com/ImageView.aspx?ClientId=4861&amp;barcode=57241828800" TargetMode="External"/><Relationship Id="rId69" Type="http://schemas.openxmlformats.org/officeDocument/2006/relationships/hyperlink" Target="https://www.expensesmart.com/ImageView.aspx?ClientId=4861&amp;barcode=33470662488" TargetMode="External"/><Relationship Id="rId51" Type="http://schemas.openxmlformats.org/officeDocument/2006/relationships/hyperlink" Target="https://www.expensesmart.com/ImageView.aspx?ClientId=4861&amp;barcode=33470662645" TargetMode="External"/><Relationship Id="rId50" Type="http://schemas.openxmlformats.org/officeDocument/2006/relationships/hyperlink" Target="https://www.expensesmart.com/ImageView.aspx?ClientId=4861&amp;barcode=09294738761" TargetMode="External"/><Relationship Id="rId53" Type="http://schemas.openxmlformats.org/officeDocument/2006/relationships/hyperlink" Target="https://www.expensesmart.com/ImageView.aspx?ClientId=4861&amp;barcode=57236417100" TargetMode="External"/><Relationship Id="rId52" Type="http://schemas.openxmlformats.org/officeDocument/2006/relationships/hyperlink" Target="https://www.expensesmart.com/ImageView.aspx?ClientId=4861&amp;barcode=09315858275" TargetMode="External"/><Relationship Id="rId55" Type="http://schemas.openxmlformats.org/officeDocument/2006/relationships/hyperlink" Target="https://www.expensesmart.com/ImageView.aspx?ClientId=4861&amp;barcode=57241829500" TargetMode="External"/><Relationship Id="rId54" Type="http://schemas.openxmlformats.org/officeDocument/2006/relationships/hyperlink" Target="https://www.expensesmart.com/ImageView.aspx?ClientId=4861&amp;barcode=57241829000" TargetMode="External"/><Relationship Id="rId57" Type="http://schemas.openxmlformats.org/officeDocument/2006/relationships/hyperlink" Target="https://www.expensesmart.com/ImageView.aspx?ClientId=4861&amp;barcode=57213831300" TargetMode="External"/><Relationship Id="rId56" Type="http://schemas.openxmlformats.org/officeDocument/2006/relationships/hyperlink" Target="https://www.expensesmart.com/ImageView.aspx?ClientId=4861&amp;barcode=33456665828" TargetMode="External"/><Relationship Id="rId59" Type="http://schemas.openxmlformats.org/officeDocument/2006/relationships/hyperlink" Target="https://www.expensesmart.com/ImageView.aspx?ClientId=4861&amp;barcode=57241829700" TargetMode="External"/><Relationship Id="rId58" Type="http://schemas.openxmlformats.org/officeDocument/2006/relationships/hyperlink" Target="https://www.expensesmart.com/ImageView.aspx?ClientId=4861&amp;barcode=57241829900" TargetMode="Externa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40" Type="http://schemas.openxmlformats.org/officeDocument/2006/relationships/hyperlink" Target="https://www.expensesmart.com/ImageView.aspx?ClientId=4861&amp;barcode=85099515281" TargetMode="External"/><Relationship Id="rId42" Type="http://schemas.openxmlformats.org/officeDocument/2006/relationships/hyperlink" Target="https://www.expensesmart.com/ImageView.aspx?ClientId=4861&amp;barcode=57202787200" TargetMode="External"/><Relationship Id="rId41" Type="http://schemas.openxmlformats.org/officeDocument/2006/relationships/hyperlink" Target="https://www.expensesmart.com/ImageView.aspx?ClientId=4861&amp;barcode=57202788600" TargetMode="External"/><Relationship Id="rId44" Type="http://schemas.openxmlformats.org/officeDocument/2006/relationships/hyperlink" Target="https://www.expensesmart.com/ImageView.aspx?ClientId=4861&amp;barcode=09264254047" TargetMode="External"/><Relationship Id="rId43" Type="http://schemas.openxmlformats.org/officeDocument/2006/relationships/hyperlink" Target="https://www.expensesmart.com/ImageView.aspx?ClientId=4861&amp;barcode=09274217398" TargetMode="External"/><Relationship Id="rId46" Type="http://schemas.openxmlformats.org/officeDocument/2006/relationships/hyperlink" Target="https://www.expensesmart.com/ImageView.aspx?ClientId=4861&amp;barcode=09264253825" TargetMode="External"/><Relationship Id="rId45" Type="http://schemas.openxmlformats.org/officeDocument/2006/relationships/hyperlink" Target="https://www.expensesmart.com/ImageView.aspx?ClientId=4861&amp;barcode=09264253916" TargetMode="External"/><Relationship Id="rId48" Type="http://schemas.openxmlformats.org/officeDocument/2006/relationships/hyperlink" Target="https://www.expensesmart.com/ImageView.aspx?ClientId=4861&amp;barcode=57208599100" TargetMode="External"/><Relationship Id="rId47" Type="http://schemas.openxmlformats.org/officeDocument/2006/relationships/hyperlink" Target="https://www.expensesmart.com/ImageView.aspx?ClientId=4861&amp;barcode=09264253742" TargetMode="External"/><Relationship Id="rId49" Type="http://schemas.openxmlformats.org/officeDocument/2006/relationships/hyperlink" Target="https://www.expensesmart.com/ImageView.aspx?ClientId=4861&amp;barcode=57208608200" TargetMode="External"/><Relationship Id="rId31" Type="http://schemas.openxmlformats.org/officeDocument/2006/relationships/hyperlink" Target="https://www.expensesmart.com/ImageView.aspx?ClientId=4861&amp;barcode=09284851616" TargetMode="External"/><Relationship Id="rId30" Type="http://schemas.openxmlformats.org/officeDocument/2006/relationships/hyperlink" Target="https://www.expensesmart.com/ImageView.aspx?ClientId=4861&amp;barcode=09275779412" TargetMode="External"/><Relationship Id="rId33" Type="http://schemas.openxmlformats.org/officeDocument/2006/relationships/hyperlink" Target="https://www.expensesmart.com/ImageView.aspx?ClientId=4861&amp;barcode=09266627596" TargetMode="External"/><Relationship Id="rId32" Type="http://schemas.openxmlformats.org/officeDocument/2006/relationships/hyperlink" Target="https://www.expensesmart.com/ImageView.aspx?ClientId=4861&amp;barcode=09266627414" TargetMode="External"/><Relationship Id="rId35" Type="http://schemas.openxmlformats.org/officeDocument/2006/relationships/hyperlink" Target="https://www.expensesmart.com/ImageView.aspx?ClientId=4861&amp;barcode=09285580966" TargetMode="External"/><Relationship Id="rId34" Type="http://schemas.openxmlformats.org/officeDocument/2006/relationships/hyperlink" Target="https://www.expensesmart.com/ImageView.aspx?ClientId=4861&amp;barcode=09282013177" TargetMode="External"/><Relationship Id="rId37" Type="http://schemas.openxmlformats.org/officeDocument/2006/relationships/hyperlink" Target="https://www.expensesmart.com/ImageView.aspx?ClientId=4861&amp;barcode=57202788200" TargetMode="External"/><Relationship Id="rId36" Type="http://schemas.openxmlformats.org/officeDocument/2006/relationships/hyperlink" Target="https://www.expensesmart.com/ImageView.aspx?ClientId=4861&amp;barcode=57197867800" TargetMode="External"/><Relationship Id="rId39" Type="http://schemas.openxmlformats.org/officeDocument/2006/relationships/hyperlink" Target="https://www.expensesmart.com/ImageView.aspx?ClientId=4861&amp;barcode=57172387900" TargetMode="External"/><Relationship Id="rId38" Type="http://schemas.openxmlformats.org/officeDocument/2006/relationships/hyperlink" Target="https://www.expensesmart.com/ImageView.aspx?ClientId=4861&amp;barcode=57202782600" TargetMode="External"/><Relationship Id="rId20" Type="http://schemas.openxmlformats.org/officeDocument/2006/relationships/hyperlink" Target="https://www.expensesmart.com/ImageView.aspx?ClientId=4861&amp;barcode=09275779503" TargetMode="External"/><Relationship Id="rId22" Type="http://schemas.openxmlformats.org/officeDocument/2006/relationships/hyperlink" Target="https://www.expensesmart.com/ImageView.aspx?ClientId=4861&amp;barcode=09275779339" TargetMode="External"/><Relationship Id="rId21" Type="http://schemas.openxmlformats.org/officeDocument/2006/relationships/hyperlink" Target="https://www.expensesmart.com/ImageView.aspx?ClientId=4861&amp;barcode=09275779255" TargetMode="External"/><Relationship Id="rId24" Type="http://schemas.openxmlformats.org/officeDocument/2006/relationships/hyperlink" Target="https://www.expensesmart.com/ImageView.aspx?ClientId=4861&amp;barcode=09274217554" TargetMode="External"/><Relationship Id="rId23" Type="http://schemas.openxmlformats.org/officeDocument/2006/relationships/hyperlink" Target="https://www.expensesmart.com/ImageView.aspx?ClientId=4861&amp;barcode=09275779842" TargetMode="External"/><Relationship Id="rId26" Type="http://schemas.openxmlformats.org/officeDocument/2006/relationships/hyperlink" Target="https://www.expensesmart.com/ImageView.aspx?ClientId=4861&amp;barcode=09280159980" TargetMode="External"/><Relationship Id="rId25" Type="http://schemas.openxmlformats.org/officeDocument/2006/relationships/hyperlink" Target="https://www.expensesmart.com/ImageView.aspx?ClientId=4861&amp;barcode=09274217711" TargetMode="External"/><Relationship Id="rId28" Type="http://schemas.openxmlformats.org/officeDocument/2006/relationships/hyperlink" Target="https://www.expensesmart.com/ImageView.aspx?ClientId=4861&amp;barcode=09275779685" TargetMode="External"/><Relationship Id="rId27" Type="http://schemas.openxmlformats.org/officeDocument/2006/relationships/hyperlink" Target="https://www.expensesmart.com/ImageView.aspx?ClientId=4861&amp;barcode=09275779768" TargetMode="External"/><Relationship Id="rId29" Type="http://schemas.openxmlformats.org/officeDocument/2006/relationships/hyperlink" Target="https://www.expensesmart.com/ImageView.aspx?ClientId=4861&amp;barcode=09284851707" TargetMode="External"/><Relationship Id="rId11" Type="http://schemas.openxmlformats.org/officeDocument/2006/relationships/hyperlink" Target="https://www.expensesmart.com/ImageView.aspx?ClientId=4861&amp;barcode=09266627752" TargetMode="External"/><Relationship Id="rId10" Type="http://schemas.openxmlformats.org/officeDocument/2006/relationships/hyperlink" Target="https://www.expensesmart.com/ImageView.aspx?ClientId=4861&amp;barcode=09282012443" TargetMode="External"/><Relationship Id="rId13" Type="http://schemas.openxmlformats.org/officeDocument/2006/relationships/hyperlink" Target="https://www.expensesmart.com/ImageView.aspx?ClientId=4861&amp;barcode=09266380253" TargetMode="External"/><Relationship Id="rId12" Type="http://schemas.openxmlformats.org/officeDocument/2006/relationships/hyperlink" Target="https://www.expensesmart.com/ImageView.aspx?ClientId=4861&amp;barcode=09266380337" TargetMode="External"/><Relationship Id="rId15" Type="http://schemas.openxmlformats.org/officeDocument/2006/relationships/hyperlink" Target="https://www.expensesmart.com/ImageView.aspx?ClientId=4861&amp;barcode=09282013094" TargetMode="External"/><Relationship Id="rId14" Type="http://schemas.openxmlformats.org/officeDocument/2006/relationships/hyperlink" Target="https://www.expensesmart.com/ImageView.aspx?ClientId=4861&amp;barcode=09282012104" TargetMode="External"/><Relationship Id="rId17" Type="http://schemas.openxmlformats.org/officeDocument/2006/relationships/hyperlink" Target="https://www.expensesmart.com/ImageView.aspx?ClientId=4861&amp;barcode=09268129120" TargetMode="External"/><Relationship Id="rId16" Type="http://schemas.openxmlformats.org/officeDocument/2006/relationships/hyperlink" Target="https://www.expensesmart.com/ImageView.aspx?ClientId=4861&amp;barcode=09282012955" TargetMode="External"/><Relationship Id="rId19" Type="http://schemas.openxmlformats.org/officeDocument/2006/relationships/hyperlink" Target="https://www.expensesmart.com/ImageView.aspx?ClientId=4861&amp;barcode=09290031955" TargetMode="External"/><Relationship Id="rId18" Type="http://schemas.openxmlformats.org/officeDocument/2006/relationships/hyperlink" Target="https://www.expensesmart.com/ImageView.aspx?ClientId=4861&amp;barcode=09274217638" TargetMode="External"/><Relationship Id="rId1" Type="http://schemas.openxmlformats.org/officeDocument/2006/relationships/hyperlink" Target="https://www.expensesmart.com/ImageView.aspx?ClientId=4861&amp;barcode=09289985096" TargetMode="External"/><Relationship Id="rId2" Type="http://schemas.openxmlformats.org/officeDocument/2006/relationships/hyperlink" Target="https://www.expensesmart.com/ImageView.aspx?ClientId=4861&amp;barcode=09289985419" TargetMode="External"/><Relationship Id="rId3" Type="http://schemas.openxmlformats.org/officeDocument/2006/relationships/hyperlink" Target="https://www.expensesmart.com/ImageView.aspx?ClientId=4861&amp;barcode=09285581261" TargetMode="External"/><Relationship Id="rId4" Type="http://schemas.openxmlformats.org/officeDocument/2006/relationships/hyperlink" Target="https://www.expensesmart.com/ImageView.aspx?ClientId=4861&amp;barcode=09285581006" TargetMode="External"/><Relationship Id="rId9" Type="http://schemas.openxmlformats.org/officeDocument/2006/relationships/hyperlink" Target="https://www.expensesmart.com/ImageView.aspx?ClientId=4861&amp;barcode=09274217216" TargetMode="External"/><Relationship Id="rId5" Type="http://schemas.openxmlformats.org/officeDocument/2006/relationships/hyperlink" Target="https://www.expensesmart.com/ImageView.aspx?ClientId=4861&amp;barcode=09282012872" TargetMode="External"/><Relationship Id="rId6" Type="http://schemas.openxmlformats.org/officeDocument/2006/relationships/hyperlink" Target="https://www.expensesmart.com/ImageView.aspx?ClientId=4861&amp;barcode=09282012799" TargetMode="External"/><Relationship Id="rId7" Type="http://schemas.openxmlformats.org/officeDocument/2006/relationships/hyperlink" Target="https://www.expensesmart.com/ImageView.aspx?ClientId=4861&amp;barcode=09282012617" TargetMode="External"/><Relationship Id="rId8" Type="http://schemas.openxmlformats.org/officeDocument/2006/relationships/hyperlink" Target="https://www.expensesmart.com/ImageView.aspx?ClientId=4861&amp;barcode=09282012526" TargetMode="External"/><Relationship Id="rId73" Type="http://schemas.openxmlformats.org/officeDocument/2006/relationships/drawing" Target="../drawings/drawing33.xml"/><Relationship Id="rId72" Type="http://schemas.openxmlformats.org/officeDocument/2006/relationships/hyperlink" Target="https://www.expensesmart.com/ImageView.aspx?ClientId=4861&amp;barcode=33441495257" TargetMode="External"/><Relationship Id="rId71" Type="http://schemas.openxmlformats.org/officeDocument/2006/relationships/hyperlink" Target="https://www.expensesmart.com/ImageView.aspx?ClientId=4861&amp;barcode=09289985336" TargetMode="External"/><Relationship Id="rId70" Type="http://schemas.openxmlformats.org/officeDocument/2006/relationships/hyperlink" Target="https://www.expensesmart.com/ImageView.aspx?ClientId=4861&amp;barcode=09289985179" TargetMode="External"/><Relationship Id="rId62" Type="http://schemas.openxmlformats.org/officeDocument/2006/relationships/hyperlink" Target="https://www.expensesmart.com/ImageView.aspx?ClientId=4861&amp;barcode=09282012369" TargetMode="External"/><Relationship Id="rId61" Type="http://schemas.openxmlformats.org/officeDocument/2006/relationships/hyperlink" Target="https://www.expensesmart.com/ImageView.aspx?ClientId=4861&amp;barcode=09268129393" TargetMode="External"/><Relationship Id="rId64" Type="http://schemas.openxmlformats.org/officeDocument/2006/relationships/hyperlink" Target="https://www.expensesmart.com/ImageView.aspx?ClientId=4861&amp;barcode=09266379917" TargetMode="External"/><Relationship Id="rId63" Type="http://schemas.openxmlformats.org/officeDocument/2006/relationships/hyperlink" Target="https://www.expensesmart.com/ImageView.aspx?ClientId=4861&amp;barcode=09282012286" TargetMode="External"/><Relationship Id="rId66" Type="http://schemas.openxmlformats.org/officeDocument/2006/relationships/hyperlink" Target="https://www.expensesmart.com/ImageView.aspx?ClientId=4861&amp;barcode=09289984107" TargetMode="External"/><Relationship Id="rId65" Type="http://schemas.openxmlformats.org/officeDocument/2006/relationships/hyperlink" Target="https://www.expensesmart.com/ImageView.aspx?ClientId=4861&amp;barcode=09266626945" TargetMode="External"/><Relationship Id="rId68" Type="http://schemas.openxmlformats.org/officeDocument/2006/relationships/hyperlink" Target="https://www.expensesmart.com/ImageView.aspx?ClientId=4861&amp;barcode=09290032177" TargetMode="External"/><Relationship Id="rId67" Type="http://schemas.openxmlformats.org/officeDocument/2006/relationships/hyperlink" Target="https://www.expensesmart.com/ImageView.aspx?ClientId=4861&amp;barcode=09290032094" TargetMode="External"/><Relationship Id="rId60" Type="http://schemas.openxmlformats.org/officeDocument/2006/relationships/hyperlink" Target="https://www.expensesmart.com/ImageView.aspx?ClientId=4861&amp;barcode=09290032417" TargetMode="External"/><Relationship Id="rId69" Type="http://schemas.openxmlformats.org/officeDocument/2006/relationships/hyperlink" Target="https://www.expensesmart.com/ImageView.aspx?ClientId=4861&amp;barcode=09290032334" TargetMode="External"/><Relationship Id="rId51" Type="http://schemas.openxmlformats.org/officeDocument/2006/relationships/hyperlink" Target="https://www.expensesmart.com/ImageView.aspx?ClientId=4861&amp;barcode=57208605100" TargetMode="External"/><Relationship Id="rId50" Type="http://schemas.openxmlformats.org/officeDocument/2006/relationships/hyperlink" Target="https://www.expensesmart.com/ImageView.aspx?ClientId=4861&amp;barcode=33439770414" TargetMode="External"/><Relationship Id="rId53" Type="http://schemas.openxmlformats.org/officeDocument/2006/relationships/hyperlink" Target="https://www.expensesmart.com/ImageView.aspx?ClientId=4861&amp;barcode=57208602500" TargetMode="External"/><Relationship Id="rId52" Type="http://schemas.openxmlformats.org/officeDocument/2006/relationships/hyperlink" Target="https://www.expensesmart.com/ImageView.aspx?ClientId=4861&amp;barcode=57197867600" TargetMode="External"/><Relationship Id="rId55" Type="http://schemas.openxmlformats.org/officeDocument/2006/relationships/hyperlink" Target="https://www.expensesmart.com/ImageView.aspx?ClientId=4861&amp;barcode=57208598500" TargetMode="External"/><Relationship Id="rId54" Type="http://schemas.openxmlformats.org/officeDocument/2006/relationships/hyperlink" Target="https://www.expensesmart.com/ImageView.aspx?ClientId=4861&amp;barcode=57208597800" TargetMode="External"/><Relationship Id="rId57" Type="http://schemas.openxmlformats.org/officeDocument/2006/relationships/hyperlink" Target="https://www.expensesmart.com/ImageView.aspx?ClientId=4861&amp;barcode=57208599800" TargetMode="External"/><Relationship Id="rId56" Type="http://schemas.openxmlformats.org/officeDocument/2006/relationships/hyperlink" Target="https://www.expensesmart.com/ImageView.aspx?ClientId=4861&amp;barcode=57208606600" TargetMode="External"/><Relationship Id="rId59" Type="http://schemas.openxmlformats.org/officeDocument/2006/relationships/hyperlink" Target="https://www.expensesmart.com/ImageView.aspx?ClientId=4861&amp;barcode=09290032250" TargetMode="External"/><Relationship Id="rId58" Type="http://schemas.openxmlformats.org/officeDocument/2006/relationships/hyperlink" Target="https://www.expensesmart.com/ImageView.aspx?ClientId=4861&amp;barcode=09289985252" TargetMode="Externa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40" Type="http://schemas.openxmlformats.org/officeDocument/2006/relationships/hyperlink" Target="https://www.expensesmart.com/ImageView.aspx?ClientId=4861&amp;barcode=57172368300" TargetMode="External"/><Relationship Id="rId42" Type="http://schemas.openxmlformats.org/officeDocument/2006/relationships/hyperlink" Target="https://www.expensesmart.com/ImageView.aspx?ClientId=4861&amp;barcode=09230896418" TargetMode="External"/><Relationship Id="rId41" Type="http://schemas.openxmlformats.org/officeDocument/2006/relationships/hyperlink" Target="https://www.expensesmart.com/ImageView.aspx?ClientId=4861&amp;barcode=09244709508" TargetMode="External"/><Relationship Id="rId44" Type="http://schemas.openxmlformats.org/officeDocument/2006/relationships/hyperlink" Target="https://www.expensesmart.com/ImageView.aspx?ClientId=4861&amp;barcode=09230896327" TargetMode="External"/><Relationship Id="rId43" Type="http://schemas.openxmlformats.org/officeDocument/2006/relationships/hyperlink" Target="https://www.expensesmart.com/ImageView.aspx?ClientId=4861&amp;barcode=09231073215" TargetMode="External"/><Relationship Id="rId46" Type="http://schemas.openxmlformats.org/officeDocument/2006/relationships/hyperlink" Target="https://www.expensesmart.com/ImageView.aspx?ClientId=4861&amp;barcode=57172392900" TargetMode="External"/><Relationship Id="rId45" Type="http://schemas.openxmlformats.org/officeDocument/2006/relationships/hyperlink" Target="https://www.expensesmart.com/ImageView.aspx?ClientId=4861&amp;barcode=57136749800" TargetMode="External"/><Relationship Id="rId48" Type="http://schemas.openxmlformats.org/officeDocument/2006/relationships/hyperlink" Target="https://www.expensesmart.com/ImageView.aspx?ClientId=4861&amp;barcode=57172382700" TargetMode="External"/><Relationship Id="rId47" Type="http://schemas.openxmlformats.org/officeDocument/2006/relationships/hyperlink" Target="https://www.expensesmart.com/ImageView.aspx?ClientId=4861&amp;barcode=57136755800" TargetMode="External"/><Relationship Id="rId49" Type="http://schemas.openxmlformats.org/officeDocument/2006/relationships/hyperlink" Target="https://www.expensesmart.com/ImageView.aspx?ClientId=4861&amp;barcode=85098361505" TargetMode="External"/><Relationship Id="rId31" Type="http://schemas.openxmlformats.org/officeDocument/2006/relationships/hyperlink" Target="https://www.expensesmart.com/ImageView.aspx?ClientId=4861&amp;barcode=09253012489" TargetMode="External"/><Relationship Id="rId30" Type="http://schemas.openxmlformats.org/officeDocument/2006/relationships/hyperlink" Target="https://www.expensesmart.com/ImageView.aspx?ClientId=4861&amp;barcode=09247031991" TargetMode="External"/><Relationship Id="rId33" Type="http://schemas.openxmlformats.org/officeDocument/2006/relationships/hyperlink" Target="https://www.expensesmart.com/ImageView.aspx?ClientId=4861&amp;barcode=09230896590" TargetMode="External"/><Relationship Id="rId32" Type="http://schemas.openxmlformats.org/officeDocument/2006/relationships/hyperlink" Target="https://www.expensesmart.com/ImageView.aspx?ClientId=4861&amp;barcode=09231073470" TargetMode="External"/><Relationship Id="rId35" Type="http://schemas.openxmlformats.org/officeDocument/2006/relationships/hyperlink" Target="https://www.expensesmart.com/ImageView.aspx?ClientId=4861&amp;barcode=09260027751" TargetMode="External"/><Relationship Id="rId34" Type="http://schemas.openxmlformats.org/officeDocument/2006/relationships/hyperlink" Target="https://www.expensesmart.com/ImageView.aspx?ClientId=4861&amp;barcode=09251991338" TargetMode="External"/><Relationship Id="rId37" Type="http://schemas.openxmlformats.org/officeDocument/2006/relationships/hyperlink" Target="https://www.expensesmart.com/ImageView.aspx?ClientId=4861&amp;barcode=57152206700" TargetMode="External"/><Relationship Id="rId36" Type="http://schemas.openxmlformats.org/officeDocument/2006/relationships/hyperlink" Target="https://www.expensesmart.com/ImageView.aspx?ClientId=4861&amp;barcode=09256280349" TargetMode="External"/><Relationship Id="rId39" Type="http://schemas.openxmlformats.org/officeDocument/2006/relationships/hyperlink" Target="https://www.expensesmart.com/ImageView.aspx?ClientId=4861&amp;barcode=57172372100" TargetMode="External"/><Relationship Id="rId38" Type="http://schemas.openxmlformats.org/officeDocument/2006/relationships/hyperlink" Target="https://www.expensesmart.com/ImageView.aspx?ClientId=4861&amp;barcode=57172381500" TargetMode="External"/><Relationship Id="rId20" Type="http://schemas.openxmlformats.org/officeDocument/2006/relationships/hyperlink" Target="https://www.expensesmart.com/ImageView.aspx?ClientId=4861&amp;barcode=09247032379" TargetMode="External"/><Relationship Id="rId22" Type="http://schemas.openxmlformats.org/officeDocument/2006/relationships/hyperlink" Target="https://www.expensesmart.com/ImageView.aspx?ClientId=4861&amp;barcode=09247031561" TargetMode="External"/><Relationship Id="rId21" Type="http://schemas.openxmlformats.org/officeDocument/2006/relationships/hyperlink" Target="https://www.expensesmart.com/ImageView.aspx?ClientId=4861&amp;barcode=09247032023" TargetMode="External"/><Relationship Id="rId24" Type="http://schemas.openxmlformats.org/officeDocument/2006/relationships/hyperlink" Target="https://www.expensesmart.com/ImageView.aspx?ClientId=4861&amp;barcode=09244709763" TargetMode="External"/><Relationship Id="rId23" Type="http://schemas.openxmlformats.org/officeDocument/2006/relationships/hyperlink" Target="https://www.expensesmart.com/ImageView.aspx?ClientId=4861&amp;barcode=09247031728" TargetMode="External"/><Relationship Id="rId26" Type="http://schemas.openxmlformats.org/officeDocument/2006/relationships/hyperlink" Target="https://www.expensesmart.com/ImageView.aspx?ClientId=4861&amp;barcode=09247032452" TargetMode="External"/><Relationship Id="rId25" Type="http://schemas.openxmlformats.org/officeDocument/2006/relationships/hyperlink" Target="https://www.expensesmart.com/ImageView.aspx?ClientId=4861&amp;barcode=09244709847" TargetMode="External"/><Relationship Id="rId28" Type="http://schemas.openxmlformats.org/officeDocument/2006/relationships/hyperlink" Target="https://www.expensesmart.com/ImageView.aspx?ClientId=4861&amp;barcode=09247032296" TargetMode="External"/><Relationship Id="rId27" Type="http://schemas.openxmlformats.org/officeDocument/2006/relationships/hyperlink" Target="https://www.expensesmart.com/ImageView.aspx?ClientId=4861&amp;barcode=09247032114" TargetMode="External"/><Relationship Id="rId29" Type="http://schemas.openxmlformats.org/officeDocument/2006/relationships/hyperlink" Target="https://www.expensesmart.com/ImageView.aspx?ClientId=4861&amp;barcode=09253012562" TargetMode="External"/><Relationship Id="rId11" Type="http://schemas.openxmlformats.org/officeDocument/2006/relationships/hyperlink" Target="https://www.expensesmart.com/ImageView.aspx?ClientId=4861&amp;barcode=09232917766" TargetMode="External"/><Relationship Id="rId10" Type="http://schemas.openxmlformats.org/officeDocument/2006/relationships/hyperlink" Target="https://www.expensesmart.com/ImageView.aspx?ClientId=4861&amp;barcode=09251991767" TargetMode="External"/><Relationship Id="rId13" Type="http://schemas.openxmlformats.org/officeDocument/2006/relationships/hyperlink" Target="https://www.expensesmart.com/ImageView.aspx?ClientId=4861&amp;barcode=09232917410" TargetMode="External"/><Relationship Id="rId12" Type="http://schemas.openxmlformats.org/officeDocument/2006/relationships/hyperlink" Target="https://www.expensesmart.com/ImageView.aspx?ClientId=4861&amp;barcode=09232917683" TargetMode="External"/><Relationship Id="rId15" Type="http://schemas.openxmlformats.org/officeDocument/2006/relationships/hyperlink" Target="https://www.expensesmart.com/ImageView.aspx?ClientId=4861&amp;barcode=09251991171" TargetMode="External"/><Relationship Id="rId14" Type="http://schemas.openxmlformats.org/officeDocument/2006/relationships/hyperlink" Target="https://www.expensesmart.com/ImageView.aspx?ClientId=4861&amp;barcode=09251991411" TargetMode="External"/><Relationship Id="rId17" Type="http://schemas.openxmlformats.org/officeDocument/2006/relationships/hyperlink" Target="https://www.expensesmart.com/ImageView.aspx?ClientId=4861&amp;barcode=09237007142" TargetMode="External"/><Relationship Id="rId16" Type="http://schemas.openxmlformats.org/officeDocument/2006/relationships/hyperlink" Target="https://www.expensesmart.com/ImageView.aspx?ClientId=4861&amp;barcode=09251991254" TargetMode="External"/><Relationship Id="rId19" Type="http://schemas.openxmlformats.org/officeDocument/2006/relationships/hyperlink" Target="https://www.expensesmart.com/ImageView.aspx?ClientId=4861&amp;barcode=33441494524" TargetMode="External"/><Relationship Id="rId18" Type="http://schemas.openxmlformats.org/officeDocument/2006/relationships/hyperlink" Target="https://www.expensesmart.com/ImageView.aspx?ClientId=4861&amp;barcode=09244709680" TargetMode="External"/><Relationship Id="rId1" Type="http://schemas.openxmlformats.org/officeDocument/2006/relationships/hyperlink" Target="https://www.expensesmart.com/ImageView.aspx?ClientId=4861&amp;barcode=33441494367" TargetMode="External"/><Relationship Id="rId2" Type="http://schemas.openxmlformats.org/officeDocument/2006/relationships/hyperlink" Target="https://www.expensesmart.com/ImageView.aspx?ClientId=4861&amp;barcode=33441495174" TargetMode="External"/><Relationship Id="rId3" Type="http://schemas.openxmlformats.org/officeDocument/2006/relationships/hyperlink" Target="https://www.expensesmart.com/ImageView.aspx?ClientId=4861&amp;barcode=09256280265" TargetMode="External"/><Relationship Id="rId4" Type="http://schemas.openxmlformats.org/officeDocument/2006/relationships/hyperlink" Target="https://www.expensesmart.com/ImageView.aspx?ClientId=4861&amp;barcode=09256280182" TargetMode="External"/><Relationship Id="rId9" Type="http://schemas.openxmlformats.org/officeDocument/2006/relationships/hyperlink" Target="https://www.expensesmart.com/ImageView.aspx?ClientId=4861&amp;barcode=09244709417" TargetMode="External"/><Relationship Id="rId5" Type="http://schemas.openxmlformats.org/officeDocument/2006/relationships/hyperlink" Target="https://www.expensesmart.com/ImageView.aspx?ClientId=4861&amp;barcode=09251991098" TargetMode="External"/><Relationship Id="rId6" Type="http://schemas.openxmlformats.org/officeDocument/2006/relationships/hyperlink" Target="https://www.expensesmart.com/ImageView.aspx?ClientId=4861&amp;barcode=09251990959" TargetMode="External"/><Relationship Id="rId7" Type="http://schemas.openxmlformats.org/officeDocument/2006/relationships/hyperlink" Target="https://www.expensesmart.com/ImageView.aspx?ClientId=4861&amp;barcode=09251991841" TargetMode="External"/><Relationship Id="rId8" Type="http://schemas.openxmlformats.org/officeDocument/2006/relationships/hyperlink" Target="https://www.expensesmart.com/ImageView.aspx?ClientId=4861&amp;barcode=09251991924" TargetMode="External"/><Relationship Id="rId73" Type="http://schemas.openxmlformats.org/officeDocument/2006/relationships/drawing" Target="../drawings/drawing35.xml"/><Relationship Id="rId72" Type="http://schemas.openxmlformats.org/officeDocument/2006/relationships/hyperlink" Target="https://www.expensesmart.com/ImageView.aspx?ClientId=4861&amp;barcode=33441494797" TargetMode="External"/><Relationship Id="rId71" Type="http://schemas.openxmlformats.org/officeDocument/2006/relationships/hyperlink" Target="https://www.expensesmart.com/ImageView.aspx?ClientId=4861&amp;barcode=33441494953" TargetMode="External"/><Relationship Id="rId70" Type="http://schemas.openxmlformats.org/officeDocument/2006/relationships/hyperlink" Target="https://www.expensesmart.com/ImageView.aspx?ClientId=4861&amp;barcode=33441495091" TargetMode="External"/><Relationship Id="rId62" Type="http://schemas.openxmlformats.org/officeDocument/2006/relationships/hyperlink" Target="https://www.expensesmart.com/ImageView.aspx?ClientId=4861&amp;barcode=33441494870" TargetMode="External"/><Relationship Id="rId61" Type="http://schemas.openxmlformats.org/officeDocument/2006/relationships/hyperlink" Target="https://www.expensesmart.com/ImageView.aspx?ClientId=4861&amp;barcode=33441494284" TargetMode="External"/><Relationship Id="rId64" Type="http://schemas.openxmlformats.org/officeDocument/2006/relationships/hyperlink" Target="https://www.expensesmart.com/ImageView.aspx?ClientId=4861&amp;barcode=09239323810" TargetMode="External"/><Relationship Id="rId63" Type="http://schemas.openxmlformats.org/officeDocument/2006/relationships/hyperlink" Target="https://www.expensesmart.com/ImageView.aspx?ClientId=4861&amp;barcode=33441494615" TargetMode="External"/><Relationship Id="rId66" Type="http://schemas.openxmlformats.org/officeDocument/2006/relationships/hyperlink" Target="https://www.expensesmart.com/ImageView.aspx?ClientId=4861&amp;barcode=09251991502" TargetMode="External"/><Relationship Id="rId65" Type="http://schemas.openxmlformats.org/officeDocument/2006/relationships/hyperlink" Target="https://www.expensesmart.com/ImageView.aspx?ClientId=4861&amp;barcode=09251991684" TargetMode="External"/><Relationship Id="rId68" Type="http://schemas.openxmlformats.org/officeDocument/2006/relationships/hyperlink" Target="https://www.expensesmart.com/ImageView.aspx?ClientId=4861&amp;barcode=33441494441" TargetMode="External"/><Relationship Id="rId67" Type="http://schemas.openxmlformats.org/officeDocument/2006/relationships/hyperlink" Target="https://www.expensesmart.com/ImageView.aspx?ClientId=4861&amp;barcode=09256422917" TargetMode="External"/><Relationship Id="rId60" Type="http://schemas.openxmlformats.org/officeDocument/2006/relationships/hyperlink" Target="https://www.expensesmart.com/ImageView.aspx?ClientId=4861&amp;barcode=57172359100" TargetMode="External"/><Relationship Id="rId69" Type="http://schemas.openxmlformats.org/officeDocument/2006/relationships/hyperlink" Target="https://www.expensesmart.com/ImageView.aspx?ClientId=4861&amp;barcode=33441494102" TargetMode="External"/><Relationship Id="rId51" Type="http://schemas.openxmlformats.org/officeDocument/2006/relationships/hyperlink" Target="https://www.expensesmart.com/ImageView.aspx?ClientId=4861&amp;barcode=57136749900" TargetMode="External"/><Relationship Id="rId50" Type="http://schemas.openxmlformats.org/officeDocument/2006/relationships/hyperlink" Target="https://www.expensesmart.com/ImageView.aspx?ClientId=4861&amp;barcode=57152210400" TargetMode="External"/><Relationship Id="rId53" Type="http://schemas.openxmlformats.org/officeDocument/2006/relationships/hyperlink" Target="https://www.expensesmart.com/ImageView.aspx?ClientId=4861&amp;barcode=57136753200" TargetMode="External"/><Relationship Id="rId52" Type="http://schemas.openxmlformats.org/officeDocument/2006/relationships/hyperlink" Target="https://www.expensesmart.com/ImageView.aspx?ClientId=4861&amp;barcode=57172362500" TargetMode="External"/><Relationship Id="rId55" Type="http://schemas.openxmlformats.org/officeDocument/2006/relationships/hyperlink" Target="https://www.expensesmart.com/ImageView.aspx?ClientId=4861&amp;barcode=57136748900" TargetMode="External"/><Relationship Id="rId54" Type="http://schemas.openxmlformats.org/officeDocument/2006/relationships/hyperlink" Target="https://www.expensesmart.com/ImageView.aspx?ClientId=4861&amp;barcode=57172395700" TargetMode="External"/><Relationship Id="rId57" Type="http://schemas.openxmlformats.org/officeDocument/2006/relationships/hyperlink" Target="https://www.expensesmart.com/ImageView.aspx?ClientId=4861&amp;barcode=57136742500" TargetMode="External"/><Relationship Id="rId56" Type="http://schemas.openxmlformats.org/officeDocument/2006/relationships/hyperlink" Target="https://www.expensesmart.com/ImageView.aspx?ClientId=4861&amp;barcode=57172396700" TargetMode="External"/><Relationship Id="rId59" Type="http://schemas.openxmlformats.org/officeDocument/2006/relationships/hyperlink" Target="https://www.expensesmart.com/ImageView.aspx?ClientId=4861&amp;barcode=57136749200" TargetMode="External"/><Relationship Id="rId58" Type="http://schemas.openxmlformats.org/officeDocument/2006/relationships/hyperlink" Target="https://www.expensesmart.com/ImageView.aspx?ClientId=4861&amp;barcode=57172369900" TargetMode="External"/></Relationships>
</file>

<file path=xl/worksheets/_rels/sheet36.xml.rels><?xml version="1.0" encoding="UTF-8" standalone="yes"?><Relationships xmlns="http://schemas.openxmlformats.org/package/2006/relationships"><Relationship Id="rId40" Type="http://schemas.openxmlformats.org/officeDocument/2006/relationships/hyperlink" Target="https://www.expensesmart.com/ImageView.aspx?ClientId=4861&amp;barcode=09217033928" TargetMode="External"/><Relationship Id="rId42" Type="http://schemas.openxmlformats.org/officeDocument/2006/relationships/hyperlink" Target="https://www.expensesmart.com/ImageView.aspx?ClientId=4861&amp;barcode=09217033688" TargetMode="External"/><Relationship Id="rId41" Type="http://schemas.openxmlformats.org/officeDocument/2006/relationships/hyperlink" Target="https://www.expensesmart.com/ImageView.aspx?ClientId=4861&amp;barcode=09218404383" TargetMode="External"/><Relationship Id="rId44" Type="http://schemas.openxmlformats.org/officeDocument/2006/relationships/hyperlink" Target="https://www.expensesmart.com/ImageView.aspx?ClientId=4861&amp;barcode=09203887360" TargetMode="External"/><Relationship Id="rId43" Type="http://schemas.openxmlformats.org/officeDocument/2006/relationships/hyperlink" Target="https://www.expensesmart.com/ImageView.aspx?ClientId=4861&amp;barcode=09218404110" TargetMode="External"/><Relationship Id="rId46" Type="http://schemas.openxmlformats.org/officeDocument/2006/relationships/hyperlink" Target="https://www.expensesmart.com/ImageView.aspx?ClientId=4861&amp;barcode=09218404037" TargetMode="External"/><Relationship Id="rId45" Type="http://schemas.openxmlformats.org/officeDocument/2006/relationships/hyperlink" Target="https://www.expensesmart.com/ImageView.aspx?ClientId=4861&amp;barcode=09203887444" TargetMode="External"/><Relationship Id="rId48" Type="http://schemas.openxmlformats.org/officeDocument/2006/relationships/hyperlink" Target="https://www.expensesmart.com/ImageView.aspx?ClientId=4861&amp;barcode=09227806412" TargetMode="External"/><Relationship Id="rId47" Type="http://schemas.openxmlformats.org/officeDocument/2006/relationships/hyperlink" Target="https://www.expensesmart.com/ImageView.aspx?ClientId=4861&amp;barcode=09227806339" TargetMode="External"/><Relationship Id="rId49" Type="http://schemas.openxmlformats.org/officeDocument/2006/relationships/hyperlink" Target="https://www.expensesmart.com/ImageView.aspx?ClientId=4861&amp;barcode=57112625200" TargetMode="External"/><Relationship Id="rId31" Type="http://schemas.openxmlformats.org/officeDocument/2006/relationships/hyperlink" Target="https://www.expensesmart.com/ImageView.aspx?ClientId=4861&amp;barcode=09215057523" TargetMode="External"/><Relationship Id="rId30" Type="http://schemas.openxmlformats.org/officeDocument/2006/relationships/hyperlink" Target="https://www.expensesmart.com/ImageView.aspx?ClientId=4861&amp;barcode=09207838724" TargetMode="External"/><Relationship Id="rId33" Type="http://schemas.openxmlformats.org/officeDocument/2006/relationships/hyperlink" Target="https://www.expensesmart.com/ImageView.aspx?ClientId=4861&amp;barcode=09217033761" TargetMode="External"/><Relationship Id="rId32" Type="http://schemas.openxmlformats.org/officeDocument/2006/relationships/hyperlink" Target="https://www.expensesmart.com/ImageView.aspx?ClientId=4861&amp;barcode=09217033845" TargetMode="External"/><Relationship Id="rId35" Type="http://schemas.openxmlformats.org/officeDocument/2006/relationships/hyperlink" Target="https://www.expensesmart.com/ImageView.aspx?ClientId=4861&amp;barcode=09217034140" TargetMode="External"/><Relationship Id="rId34" Type="http://schemas.openxmlformats.org/officeDocument/2006/relationships/hyperlink" Target="https://www.expensesmart.com/ImageView.aspx?ClientId=4861&amp;barcode=09217033506" TargetMode="External"/><Relationship Id="rId37" Type="http://schemas.openxmlformats.org/officeDocument/2006/relationships/hyperlink" Target="https://www.expensesmart.com/ImageView.aspx?ClientId=4861&amp;barcode=09215057952" TargetMode="External"/><Relationship Id="rId36" Type="http://schemas.openxmlformats.org/officeDocument/2006/relationships/hyperlink" Target="https://www.expensesmart.com/ImageView.aspx?ClientId=4861&amp;barcode=09215058174" TargetMode="External"/><Relationship Id="rId39" Type="http://schemas.openxmlformats.org/officeDocument/2006/relationships/hyperlink" Target="https://www.expensesmart.com/ImageView.aspx?ClientId=4861&amp;barcode=09217034066" TargetMode="External"/><Relationship Id="rId38" Type="http://schemas.openxmlformats.org/officeDocument/2006/relationships/hyperlink" Target="https://www.expensesmart.com/ImageView.aspx?ClientId=4861&amp;barcode=09217034223" TargetMode="External"/><Relationship Id="rId20" Type="http://schemas.openxmlformats.org/officeDocument/2006/relationships/hyperlink" Target="https://www.expensesmart.com/ImageView.aspx?ClientId=4861&amp;barcode=09224760802" TargetMode="External"/><Relationship Id="rId22" Type="http://schemas.openxmlformats.org/officeDocument/2006/relationships/hyperlink" Target="https://www.expensesmart.com/ImageView.aspx?ClientId=4861&amp;barcode=09224760984" TargetMode="External"/><Relationship Id="rId21" Type="http://schemas.openxmlformats.org/officeDocument/2006/relationships/hyperlink" Target="https://www.expensesmart.com/ImageView.aspx?ClientId=4861&amp;barcode=09224761107" TargetMode="External"/><Relationship Id="rId24" Type="http://schemas.openxmlformats.org/officeDocument/2006/relationships/hyperlink" Target="https://www.expensesmart.com/ImageView.aspx?ClientId=4861&amp;barcode=09203887527" TargetMode="External"/><Relationship Id="rId23" Type="http://schemas.openxmlformats.org/officeDocument/2006/relationships/hyperlink" Target="https://www.expensesmart.com/ImageView.aspx?ClientId=4861&amp;barcode=09224761016" TargetMode="External"/><Relationship Id="rId26" Type="http://schemas.openxmlformats.org/officeDocument/2006/relationships/hyperlink" Target="https://www.expensesmart.com/ImageView.aspx?ClientId=4861&amp;barcode=09203887873" TargetMode="External"/><Relationship Id="rId25" Type="http://schemas.openxmlformats.org/officeDocument/2006/relationships/hyperlink" Target="https://www.expensesmart.com/ImageView.aspx?ClientId=4861&amp;barcode=09203887790" TargetMode="External"/><Relationship Id="rId28" Type="http://schemas.openxmlformats.org/officeDocument/2006/relationships/hyperlink" Target="https://www.expensesmart.com/ImageView.aspx?ClientId=4861&amp;barcode=09218403906" TargetMode="External"/><Relationship Id="rId27" Type="http://schemas.openxmlformats.org/officeDocument/2006/relationships/hyperlink" Target="https://www.expensesmart.com/ImageView.aspx?ClientId=4861&amp;barcode=09218403062" TargetMode="External"/><Relationship Id="rId29" Type="http://schemas.openxmlformats.org/officeDocument/2006/relationships/hyperlink" Target="https://www.expensesmart.com/ImageView.aspx?ClientId=4861&amp;barcode=09218403658" TargetMode="External"/><Relationship Id="rId11" Type="http://schemas.openxmlformats.org/officeDocument/2006/relationships/hyperlink" Target="https://www.expensesmart.com/ImageView.aspx?ClientId=4861&amp;barcode=09224760042" TargetMode="External"/><Relationship Id="rId10" Type="http://schemas.openxmlformats.org/officeDocument/2006/relationships/hyperlink" Target="https://www.expensesmart.com/ImageView.aspx?ClientId=4861&amp;barcode=09224759978" TargetMode="External"/><Relationship Id="rId13" Type="http://schemas.openxmlformats.org/officeDocument/2006/relationships/hyperlink" Target="https://www.expensesmart.com/ImageView.aspx?ClientId=4861&amp;barcode=09224760216" TargetMode="External"/><Relationship Id="rId12" Type="http://schemas.openxmlformats.org/officeDocument/2006/relationships/hyperlink" Target="https://www.expensesmart.com/ImageView.aspx?ClientId=4861&amp;barcode=09224760125" TargetMode="External"/><Relationship Id="rId15" Type="http://schemas.openxmlformats.org/officeDocument/2006/relationships/hyperlink" Target="https://www.expensesmart.com/ImageView.aspx?ClientId=4861&amp;barcode=09224760471" TargetMode="External"/><Relationship Id="rId14" Type="http://schemas.openxmlformats.org/officeDocument/2006/relationships/hyperlink" Target="https://www.expensesmart.com/ImageView.aspx?ClientId=4861&amp;barcode=09224760398" TargetMode="External"/><Relationship Id="rId17" Type="http://schemas.openxmlformats.org/officeDocument/2006/relationships/hyperlink" Target="https://www.expensesmart.com/ImageView.aspx?ClientId=4861&amp;barcode=09224760638" TargetMode="External"/><Relationship Id="rId16" Type="http://schemas.openxmlformats.org/officeDocument/2006/relationships/hyperlink" Target="https://www.expensesmart.com/ImageView.aspx?ClientId=4861&amp;barcode=09224760554" TargetMode="External"/><Relationship Id="rId19" Type="http://schemas.openxmlformats.org/officeDocument/2006/relationships/hyperlink" Target="https://www.expensesmart.com/ImageView.aspx?ClientId=4861&amp;barcode=09224761289" TargetMode="External"/><Relationship Id="rId18" Type="http://schemas.openxmlformats.org/officeDocument/2006/relationships/hyperlink" Target="https://www.expensesmart.com/ImageView.aspx?ClientId=4861&amp;barcode=09224760711" TargetMode="External"/><Relationship Id="rId1" Type="http://schemas.openxmlformats.org/officeDocument/2006/relationships/hyperlink" Target="https://www.expensesmart.com/ImageView.aspx?ClientId=4861&amp;barcode=09227806842" TargetMode="External"/><Relationship Id="rId2" Type="http://schemas.openxmlformats.org/officeDocument/2006/relationships/hyperlink" Target="https://www.expensesmart.com/ImageView.aspx?ClientId=4861&amp;barcode=09227806503" TargetMode="External"/><Relationship Id="rId3" Type="http://schemas.openxmlformats.org/officeDocument/2006/relationships/hyperlink" Target="https://www.expensesmart.com/ImageView.aspx?ClientId=4861&amp;barcode=09218403815" TargetMode="External"/><Relationship Id="rId4" Type="http://schemas.openxmlformats.org/officeDocument/2006/relationships/hyperlink" Target="https://www.expensesmart.com/ImageView.aspx?ClientId=4861&amp;barcode=09218403732" TargetMode="External"/><Relationship Id="rId9" Type="http://schemas.openxmlformats.org/officeDocument/2006/relationships/hyperlink" Target="https://www.expensesmart.com/ImageView.aspx?ClientId=4861&amp;barcode=09224759895" TargetMode="External"/><Relationship Id="rId5" Type="http://schemas.openxmlformats.org/officeDocument/2006/relationships/hyperlink" Target="https://www.expensesmart.com/ImageView.aspx?ClientId=4861&amp;barcode=09218403575" TargetMode="External"/><Relationship Id="rId6" Type="http://schemas.openxmlformats.org/officeDocument/2006/relationships/hyperlink" Target="https://www.expensesmart.com/ImageView.aspx?ClientId=4861&amp;barcode=09218403492" TargetMode="External"/><Relationship Id="rId7" Type="http://schemas.openxmlformats.org/officeDocument/2006/relationships/hyperlink" Target="https://www.expensesmart.com/ImageView.aspx?ClientId=4861&amp;barcode=09215057796" TargetMode="External"/><Relationship Id="rId8" Type="http://schemas.openxmlformats.org/officeDocument/2006/relationships/hyperlink" Target="https://www.expensesmart.com/ImageView.aspx?ClientId=4861&amp;barcode=09218403146" TargetMode="External"/><Relationship Id="rId73" Type="http://schemas.openxmlformats.org/officeDocument/2006/relationships/hyperlink" Target="https://www.expensesmart.com/ImageView.aspx?ClientId=4861&amp;barcode=33425229896" TargetMode="External"/><Relationship Id="rId72" Type="http://schemas.openxmlformats.org/officeDocument/2006/relationships/hyperlink" Target="https://www.expensesmart.com/ImageView.aspx?ClientId=4861&amp;barcode=09226548411" TargetMode="External"/><Relationship Id="rId75" Type="http://schemas.openxmlformats.org/officeDocument/2006/relationships/hyperlink" Target="https://www.expensesmart.com/ImageView.aspx?ClientId=4861&amp;barcode=33425229896" TargetMode="External"/><Relationship Id="rId74" Type="http://schemas.openxmlformats.org/officeDocument/2006/relationships/hyperlink" Target="https://www.expensesmart.com/ImageView.aspx?ClientId=4861&amp;barcode=33425229896" TargetMode="External"/><Relationship Id="rId77" Type="http://schemas.openxmlformats.org/officeDocument/2006/relationships/hyperlink" Target="https://www.expensesmart.com/ImageView.aspx?ClientId=4861&amp;barcode=33425229896" TargetMode="External"/><Relationship Id="rId76" Type="http://schemas.openxmlformats.org/officeDocument/2006/relationships/hyperlink" Target="https://www.expensesmart.com/ImageView.aspx?ClientId=4861&amp;barcode=33425229896" TargetMode="External"/><Relationship Id="rId79" Type="http://schemas.openxmlformats.org/officeDocument/2006/relationships/drawing" Target="../drawings/drawing36.xml"/><Relationship Id="rId78" Type="http://schemas.openxmlformats.org/officeDocument/2006/relationships/hyperlink" Target="https://www.expensesmart.com/ImageView.aspx?ClientId=4861&amp;barcode=33425229896" TargetMode="External"/><Relationship Id="rId71" Type="http://schemas.openxmlformats.org/officeDocument/2006/relationships/hyperlink" Target="https://www.expensesmart.com/ImageView.aspx?ClientId=4861&amp;barcode=09226548320" TargetMode="External"/><Relationship Id="rId70" Type="http://schemas.openxmlformats.org/officeDocument/2006/relationships/hyperlink" Target="https://www.expensesmart.com/ImageView.aspx?ClientId=4861&amp;barcode=09226548593" TargetMode="External"/><Relationship Id="rId62" Type="http://schemas.openxmlformats.org/officeDocument/2006/relationships/hyperlink" Target="https://www.expensesmart.com/ImageView.aspx?ClientId=4861&amp;barcode=57102808600" TargetMode="External"/><Relationship Id="rId61" Type="http://schemas.openxmlformats.org/officeDocument/2006/relationships/hyperlink" Target="https://www.expensesmart.com/ImageView.aspx?ClientId=4861&amp;barcode=57102808100" TargetMode="External"/><Relationship Id="rId64" Type="http://schemas.openxmlformats.org/officeDocument/2006/relationships/hyperlink" Target="https://www.expensesmart.com/ImageView.aspx?ClientId=4861&amp;barcode=57102808400" TargetMode="External"/><Relationship Id="rId63" Type="http://schemas.openxmlformats.org/officeDocument/2006/relationships/hyperlink" Target="https://www.expensesmart.com/ImageView.aspx?ClientId=4861&amp;barcode=57102808700" TargetMode="External"/><Relationship Id="rId66" Type="http://schemas.openxmlformats.org/officeDocument/2006/relationships/hyperlink" Target="https://www.expensesmart.com/ImageView.aspx?ClientId=4861&amp;barcode=09218404201" TargetMode="External"/><Relationship Id="rId65" Type="http://schemas.openxmlformats.org/officeDocument/2006/relationships/hyperlink" Target="https://www.expensesmart.com/ImageView.aspx?ClientId=4861&amp;barcode=57102808500" TargetMode="External"/><Relationship Id="rId68" Type="http://schemas.openxmlformats.org/officeDocument/2006/relationships/hyperlink" Target="https://www.expensesmart.com/ImageView.aspx?ClientId=4861&amp;barcode=09218403310" TargetMode="External"/><Relationship Id="rId67" Type="http://schemas.openxmlformats.org/officeDocument/2006/relationships/hyperlink" Target="https://www.expensesmart.com/ImageView.aspx?ClientId=4861&amp;barcode=09207374399" TargetMode="External"/><Relationship Id="rId60" Type="http://schemas.openxmlformats.org/officeDocument/2006/relationships/hyperlink" Target="https://www.expensesmart.com/ImageView.aspx?ClientId=4861&amp;barcode=57112625400" TargetMode="External"/><Relationship Id="rId69" Type="http://schemas.openxmlformats.org/officeDocument/2006/relationships/hyperlink" Target="https://www.expensesmart.com/ImageView.aspx?ClientId=4861&amp;barcode=09218403229" TargetMode="External"/><Relationship Id="rId51" Type="http://schemas.openxmlformats.org/officeDocument/2006/relationships/hyperlink" Target="https://www.expensesmart.com/ImageView.aspx?ClientId=4861&amp;barcode=57112625000" TargetMode="External"/><Relationship Id="rId50" Type="http://schemas.openxmlformats.org/officeDocument/2006/relationships/hyperlink" Target="https://www.expensesmart.com/ImageView.aspx?ClientId=4861&amp;barcode=57112625300" TargetMode="External"/><Relationship Id="rId53" Type="http://schemas.openxmlformats.org/officeDocument/2006/relationships/hyperlink" Target="https://www.expensesmart.com/ImageView.aspx?ClientId=4861&amp;barcode=57112625500" TargetMode="External"/><Relationship Id="rId52" Type="http://schemas.openxmlformats.org/officeDocument/2006/relationships/hyperlink" Target="https://www.expensesmart.com/ImageView.aspx?ClientId=4861&amp;barcode=57112625100" TargetMode="External"/><Relationship Id="rId55" Type="http://schemas.openxmlformats.org/officeDocument/2006/relationships/hyperlink" Target="https://www.expensesmart.com/ImageView.aspx?ClientId=4861&amp;barcode=09215058091" TargetMode="External"/><Relationship Id="rId54" Type="http://schemas.openxmlformats.org/officeDocument/2006/relationships/hyperlink" Target="https://www.expensesmart.com/ImageView.aspx?ClientId=4861&amp;barcode=57112625600" TargetMode="External"/><Relationship Id="rId57" Type="http://schemas.openxmlformats.org/officeDocument/2006/relationships/hyperlink" Target="https://www.expensesmart.com/ImageView.aspx?ClientId=4861&amp;barcode=57102808200" TargetMode="External"/><Relationship Id="rId56" Type="http://schemas.openxmlformats.org/officeDocument/2006/relationships/hyperlink" Target="https://www.expensesmart.com/ImageView.aspx?ClientId=4861&amp;barcode=09227806768" TargetMode="External"/><Relationship Id="rId59" Type="http://schemas.openxmlformats.org/officeDocument/2006/relationships/hyperlink" Target="https://www.expensesmart.com/ImageView.aspx?ClientId=4861&amp;barcode=57102808000" TargetMode="External"/><Relationship Id="rId58" Type="http://schemas.openxmlformats.org/officeDocument/2006/relationships/hyperlink" Target="https://www.expensesmart.com/ImageView.aspx?ClientId=4861&amp;barcode=57102808300" TargetMode="Externa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40" Type="http://schemas.openxmlformats.org/officeDocument/2006/relationships/hyperlink" Target="https://www.expensesmart.com/ImageView.aspx?ClientId=4861&amp;barcode=09200378363" TargetMode="External"/><Relationship Id="rId42" Type="http://schemas.openxmlformats.org/officeDocument/2006/relationships/hyperlink" Target="https://www.expensesmart.com/ImageView.aspx?ClientId=4861&amp;barcode=09200378447" TargetMode="External"/><Relationship Id="rId41" Type="http://schemas.openxmlformats.org/officeDocument/2006/relationships/hyperlink" Target="https://www.expensesmart.com/ImageView.aspx?ClientId=4861&amp;barcode=09184546324" TargetMode="External"/><Relationship Id="rId44" Type="http://schemas.openxmlformats.org/officeDocument/2006/relationships/hyperlink" Target="https://www.expensesmart.com/ImageView.aspx?ClientId=4861&amp;barcode=09200378611" TargetMode="External"/><Relationship Id="rId43" Type="http://schemas.openxmlformats.org/officeDocument/2006/relationships/hyperlink" Target="https://www.expensesmart.com/ImageView.aspx?ClientId=4861&amp;barcode=09184546415" TargetMode="External"/><Relationship Id="rId46" Type="http://schemas.openxmlformats.org/officeDocument/2006/relationships/hyperlink" Target="https://www.expensesmart.com/ImageView.aspx?ClientId=4861&amp;barcode=09200378520" TargetMode="External"/><Relationship Id="rId45" Type="http://schemas.openxmlformats.org/officeDocument/2006/relationships/hyperlink" Target="https://www.expensesmart.com/ImageView.aspx?ClientId=4861&amp;barcode=09184546597" TargetMode="External"/><Relationship Id="rId48" Type="http://schemas.openxmlformats.org/officeDocument/2006/relationships/hyperlink" Target="https://www.expensesmart.com/ImageView.aspx?ClientId=4861&amp;barcode=09195252318" TargetMode="External"/><Relationship Id="rId47" Type="http://schemas.openxmlformats.org/officeDocument/2006/relationships/hyperlink" Target="https://www.expensesmart.com/ImageView.aspx?ClientId=4861&amp;barcode=57059605300" TargetMode="External"/><Relationship Id="rId49" Type="http://schemas.openxmlformats.org/officeDocument/2006/relationships/hyperlink" Target="https://www.expensesmart.com/ImageView.aspx?ClientId=4861&amp;barcode=09184546167" TargetMode="External"/><Relationship Id="rId31" Type="http://schemas.openxmlformats.org/officeDocument/2006/relationships/hyperlink" Target="https://www.expensesmart.com/ImageView.aspx?ClientId=4861&amp;barcode=09181156333" TargetMode="External"/><Relationship Id="rId30" Type="http://schemas.openxmlformats.org/officeDocument/2006/relationships/hyperlink" Target="https://www.expensesmart.com/ImageView.aspx?ClientId=4861&amp;barcode=09195252581" TargetMode="External"/><Relationship Id="rId33" Type="http://schemas.openxmlformats.org/officeDocument/2006/relationships/hyperlink" Target="https://www.expensesmart.com/ImageView.aspx?ClientId=4861&amp;barcode=09192382837" TargetMode="External"/><Relationship Id="rId32" Type="http://schemas.openxmlformats.org/officeDocument/2006/relationships/hyperlink" Target="https://www.expensesmart.com/ImageView.aspx?ClientId=4861&amp;barcode=09181349219" TargetMode="External"/><Relationship Id="rId35" Type="http://schemas.openxmlformats.org/officeDocument/2006/relationships/hyperlink" Target="https://www.expensesmart.com/ImageView.aspx?ClientId=4861&amp;barcode=09200378793" TargetMode="External"/><Relationship Id="rId34" Type="http://schemas.openxmlformats.org/officeDocument/2006/relationships/hyperlink" Target="https://www.expensesmart.com/ImageView.aspx?ClientId=4861&amp;barcode=09176435981" TargetMode="External"/><Relationship Id="rId37" Type="http://schemas.openxmlformats.org/officeDocument/2006/relationships/hyperlink" Target="https://www.expensesmart.com/ImageView.aspx?ClientId=4861&amp;barcode=57059605500" TargetMode="External"/><Relationship Id="rId36" Type="http://schemas.openxmlformats.org/officeDocument/2006/relationships/hyperlink" Target="https://www.expensesmart.com/ImageView.aspx?ClientId=4861&amp;barcode=09195252821" TargetMode="External"/><Relationship Id="rId39" Type="http://schemas.openxmlformats.org/officeDocument/2006/relationships/hyperlink" Target="https://www.expensesmart.com/ImageView.aspx?ClientId=4861&amp;barcode=09184546241" TargetMode="External"/><Relationship Id="rId38" Type="http://schemas.openxmlformats.org/officeDocument/2006/relationships/hyperlink" Target="https://www.expensesmart.com/ImageView.aspx?ClientId=4861&amp;barcode=09187038535" TargetMode="External"/><Relationship Id="rId20" Type="http://schemas.openxmlformats.org/officeDocument/2006/relationships/hyperlink" Target="https://www.expensesmart.com/ImageView.aspx?ClientId=4861&amp;barcode=09187037727" TargetMode="External"/><Relationship Id="rId22" Type="http://schemas.openxmlformats.org/officeDocument/2006/relationships/hyperlink" Target="https://www.expensesmart.com/ImageView.aspx?ClientId=4861&amp;barcode=09187038113" TargetMode="External"/><Relationship Id="rId21" Type="http://schemas.openxmlformats.org/officeDocument/2006/relationships/hyperlink" Target="https://www.expensesmart.com/ImageView.aspx?ClientId=4861&amp;barcode=09187038022" TargetMode="External"/><Relationship Id="rId24" Type="http://schemas.openxmlformats.org/officeDocument/2006/relationships/hyperlink" Target="https://www.expensesmart.com/ImageView.aspx?ClientId=4861&amp;barcode=09187038378" TargetMode="External"/><Relationship Id="rId23" Type="http://schemas.openxmlformats.org/officeDocument/2006/relationships/hyperlink" Target="https://www.expensesmart.com/ImageView.aspx?ClientId=4861&amp;barcode=09187038295" TargetMode="External"/><Relationship Id="rId26" Type="http://schemas.openxmlformats.org/officeDocument/2006/relationships/hyperlink" Target="https://www.expensesmart.com/ImageView.aspx?ClientId=4861&amp;barcode=09187037560" TargetMode="External"/><Relationship Id="rId25" Type="http://schemas.openxmlformats.org/officeDocument/2006/relationships/hyperlink" Target="https://www.expensesmart.com/ImageView.aspx?ClientId=4861&amp;barcode=09187037487" TargetMode="External"/><Relationship Id="rId28" Type="http://schemas.openxmlformats.org/officeDocument/2006/relationships/hyperlink" Target="https://www.expensesmart.com/ImageView.aspx?ClientId=4861&amp;barcode=09195252409" TargetMode="External"/><Relationship Id="rId27" Type="http://schemas.openxmlformats.org/officeDocument/2006/relationships/hyperlink" Target="https://www.expensesmart.com/ImageView.aspx?ClientId=4861&amp;barcode=09187037644" TargetMode="External"/><Relationship Id="rId29" Type="http://schemas.openxmlformats.org/officeDocument/2006/relationships/hyperlink" Target="https://www.expensesmart.com/ImageView.aspx?ClientId=4861&amp;barcode=09187037990" TargetMode="External"/><Relationship Id="rId11" Type="http://schemas.openxmlformats.org/officeDocument/2006/relationships/hyperlink" Target="https://www.expensesmart.com/ImageView.aspx?ClientId=4861&amp;barcode=09181349300" TargetMode="External"/><Relationship Id="rId10" Type="http://schemas.openxmlformats.org/officeDocument/2006/relationships/hyperlink" Target="https://www.expensesmart.com/ImageView.aspx?ClientId=4861&amp;barcode=09181156507" TargetMode="External"/><Relationship Id="rId13" Type="http://schemas.openxmlformats.org/officeDocument/2006/relationships/hyperlink" Target="https://www.expensesmart.com/ImageView.aspx?ClientId=4861&amp;barcode=09192382753" TargetMode="External"/><Relationship Id="rId12" Type="http://schemas.openxmlformats.org/officeDocument/2006/relationships/hyperlink" Target="https://www.expensesmart.com/ImageView.aspx?ClientId=4861&amp;barcode=09192382910" TargetMode="External"/><Relationship Id="rId15" Type="http://schemas.openxmlformats.org/officeDocument/2006/relationships/hyperlink" Target="https://www.expensesmart.com/ImageView.aspx?ClientId=4861&amp;barcode=85093059872" TargetMode="External"/><Relationship Id="rId14" Type="http://schemas.openxmlformats.org/officeDocument/2006/relationships/hyperlink" Target="https://www.expensesmart.com/ImageView.aspx?ClientId=4861&amp;barcode=09192382670" TargetMode="External"/><Relationship Id="rId17" Type="http://schemas.openxmlformats.org/officeDocument/2006/relationships/hyperlink" Target="https://www.expensesmart.com/ImageView.aspx?ClientId=4861&amp;barcode=85093060029" TargetMode="External"/><Relationship Id="rId16" Type="http://schemas.openxmlformats.org/officeDocument/2006/relationships/hyperlink" Target="https://www.expensesmart.com/ImageView.aspx?ClientId=4861&amp;barcode=85093059955" TargetMode="External"/><Relationship Id="rId19" Type="http://schemas.openxmlformats.org/officeDocument/2006/relationships/hyperlink" Target="https://www.expensesmart.com/ImageView.aspx?ClientId=4861&amp;barcode=09187037818" TargetMode="External"/><Relationship Id="rId18" Type="http://schemas.openxmlformats.org/officeDocument/2006/relationships/hyperlink" Target="https://www.expensesmart.com/ImageView.aspx?ClientId=4861&amp;barcode=09187038451" TargetMode="External"/><Relationship Id="rId1" Type="http://schemas.openxmlformats.org/officeDocument/2006/relationships/hyperlink" Target="https://www.expensesmart.com/ImageView.aspx?ClientId=4861&amp;barcode=09195252664" TargetMode="External"/><Relationship Id="rId2" Type="http://schemas.openxmlformats.org/officeDocument/2006/relationships/hyperlink" Target="https://www.expensesmart.com/ImageView.aspx?ClientId=4861&amp;barcode=09195252748" TargetMode="External"/><Relationship Id="rId3" Type="http://schemas.openxmlformats.org/officeDocument/2006/relationships/hyperlink" Target="https://www.expensesmart.com/ImageView.aspx?ClientId=4861&amp;barcode=09192382597" TargetMode="External"/><Relationship Id="rId4" Type="http://schemas.openxmlformats.org/officeDocument/2006/relationships/hyperlink" Target="https://www.expensesmart.com/ImageView.aspx?ClientId=4861&amp;barcode=09192382415" TargetMode="External"/><Relationship Id="rId9" Type="http://schemas.openxmlformats.org/officeDocument/2006/relationships/hyperlink" Target="https://www.expensesmart.com/ImageView.aspx?ClientId=4861&amp;barcode=09181349482" TargetMode="External"/><Relationship Id="rId5" Type="http://schemas.openxmlformats.org/officeDocument/2006/relationships/hyperlink" Target="https://www.expensesmart.com/ImageView.aspx?ClientId=4861&amp;barcode=09192382324" TargetMode="External"/><Relationship Id="rId6" Type="http://schemas.openxmlformats.org/officeDocument/2006/relationships/hyperlink" Target="https://www.expensesmart.com/ImageView.aspx?ClientId=4861&amp;barcode=09192382241" TargetMode="External"/><Relationship Id="rId7" Type="http://schemas.openxmlformats.org/officeDocument/2006/relationships/hyperlink" Target="https://www.expensesmart.com/ImageView.aspx?ClientId=4861&amp;barcode=09187038881" TargetMode="External"/><Relationship Id="rId8" Type="http://schemas.openxmlformats.org/officeDocument/2006/relationships/hyperlink" Target="https://www.expensesmart.com/ImageView.aspx?ClientId=4861&amp;barcode=09192382167" TargetMode="External"/><Relationship Id="rId51" Type="http://schemas.openxmlformats.org/officeDocument/2006/relationships/hyperlink" Target="https://www.expensesmart.com/ImageView.aspx?ClientId=4861&amp;barcode=09192383058" TargetMode="External"/><Relationship Id="rId50" Type="http://schemas.openxmlformats.org/officeDocument/2006/relationships/hyperlink" Target="https://www.expensesmart.com/ImageView.aspx?ClientId=4861&amp;barcode=09192382084" TargetMode="External"/><Relationship Id="rId53" Type="http://schemas.openxmlformats.org/officeDocument/2006/relationships/hyperlink" Target="https://www.expensesmart.com/ImageView.aspx?ClientId=4861&amp;barcode=09194096575" TargetMode="External"/><Relationship Id="rId52" Type="http://schemas.openxmlformats.org/officeDocument/2006/relationships/hyperlink" Target="https://www.expensesmart.com/ImageView.aspx?ClientId=4861&amp;barcode=09195251930" TargetMode="External"/><Relationship Id="rId55" Type="http://schemas.openxmlformats.org/officeDocument/2006/relationships/drawing" Target="../drawings/drawing38.xml"/><Relationship Id="rId54" Type="http://schemas.openxmlformats.org/officeDocument/2006/relationships/hyperlink" Target="https://www.expensesmart.com/ImageView.aspx?ClientId=4861&amp;barcode=09195251856" TargetMode="Externa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40" Type="http://schemas.openxmlformats.org/officeDocument/2006/relationships/hyperlink" Target="https://www.expensesmart.com/ImageView.aspx?ClientId=4861&amp;barcode=33770880251" TargetMode="External"/><Relationship Id="rId42" Type="http://schemas.openxmlformats.org/officeDocument/2006/relationships/hyperlink" Target="https://www.expensesmart.com/ImageView.aspx?ClientId=4861&amp;barcode=33770881143" TargetMode="External"/><Relationship Id="rId41" Type="http://schemas.openxmlformats.org/officeDocument/2006/relationships/hyperlink" Target="https://www.expensesmart.com/ImageView.aspx?ClientId=4861&amp;barcode=33770882380" TargetMode="External"/><Relationship Id="rId44" Type="http://schemas.openxmlformats.org/officeDocument/2006/relationships/hyperlink" Target="https://www.expensesmart.com/ImageView.aspx?ClientId=4861&amp;barcode=33770879592" TargetMode="External"/><Relationship Id="rId43" Type="http://schemas.openxmlformats.org/officeDocument/2006/relationships/hyperlink" Target="https://www.expensesmart.com/ImageView.aspx?ClientId=4861&amp;barcode=33770879758" TargetMode="External"/><Relationship Id="rId46" Type="http://schemas.openxmlformats.org/officeDocument/2006/relationships/hyperlink" Target="https://www.expensesmart.com/ImageView.aspx?ClientId=4861&amp;barcode=33770880921" TargetMode="External"/><Relationship Id="rId45" Type="http://schemas.openxmlformats.org/officeDocument/2006/relationships/hyperlink" Target="https://www.expensesmart.com/ImageView.aspx?ClientId=4861&amp;barcode=33770880095" TargetMode="External"/><Relationship Id="rId107" Type="http://schemas.openxmlformats.org/officeDocument/2006/relationships/hyperlink" Target="https://www.expensesmart.com/ImageView.aspx?ClientId=4861&amp;barcode=58055797400" TargetMode="External"/><Relationship Id="rId106" Type="http://schemas.openxmlformats.org/officeDocument/2006/relationships/hyperlink" Target="https://www.expensesmart.com/ImageView.aspx?ClientId=4861&amp;barcode=58055798300" TargetMode="External"/><Relationship Id="rId105" Type="http://schemas.openxmlformats.org/officeDocument/2006/relationships/hyperlink" Target="https://www.expensesmart.com/ImageView.aspx?ClientId=4861&amp;barcode=58055797600" TargetMode="External"/><Relationship Id="rId104" Type="http://schemas.openxmlformats.org/officeDocument/2006/relationships/hyperlink" Target="https://www.expensesmart.com/ImageView.aspx?ClientId=4861&amp;barcode=58055797500" TargetMode="External"/><Relationship Id="rId109" Type="http://schemas.openxmlformats.org/officeDocument/2006/relationships/hyperlink" Target="https://www.expensesmart.com/ImageView.aspx?ClientId=4861&amp;barcode=58055797700" TargetMode="External"/><Relationship Id="rId108" Type="http://schemas.openxmlformats.org/officeDocument/2006/relationships/hyperlink" Target="https://www.expensesmart.com/ImageView.aspx?ClientId=4861&amp;barcode=58055797800" TargetMode="External"/><Relationship Id="rId48" Type="http://schemas.openxmlformats.org/officeDocument/2006/relationships/hyperlink" Target="https://www.expensesmart.com/ImageView.aspx?ClientId=4861&amp;barcode=33770878438" TargetMode="External"/><Relationship Id="rId47" Type="http://schemas.openxmlformats.org/officeDocument/2006/relationships/hyperlink" Target="https://www.expensesmart.com/ImageView.aspx?ClientId=4861&amp;barcode=33770880764" TargetMode="External"/><Relationship Id="rId49" Type="http://schemas.openxmlformats.org/officeDocument/2006/relationships/hyperlink" Target="https://www.expensesmart.com/ImageView.aspx?ClientId=4861&amp;barcode=33770879329" TargetMode="External"/><Relationship Id="rId103" Type="http://schemas.openxmlformats.org/officeDocument/2006/relationships/hyperlink" Target="https://www.expensesmart.com/ImageView.aspx?ClientId=4861&amp;barcode=58037074000" TargetMode="External"/><Relationship Id="rId102" Type="http://schemas.openxmlformats.org/officeDocument/2006/relationships/hyperlink" Target="https://www.expensesmart.com/ImageView.aspx?ClientId=4861&amp;barcode=58055798100" TargetMode="External"/><Relationship Id="rId101" Type="http://schemas.openxmlformats.org/officeDocument/2006/relationships/hyperlink" Target="https://www.expensesmart.com/ImageView.aspx?ClientId=4861&amp;barcode=33782215355" TargetMode="External"/><Relationship Id="rId100" Type="http://schemas.openxmlformats.org/officeDocument/2006/relationships/hyperlink" Target="https://www.expensesmart.com/ImageView.aspx?ClientId=4861&amp;barcode=33782215603" TargetMode="External"/><Relationship Id="rId31" Type="http://schemas.openxmlformats.org/officeDocument/2006/relationships/hyperlink" Target="https://www.expensesmart.com/ImageView.aspx?ClientId=4861&amp;barcode=33770883438" TargetMode="External"/><Relationship Id="rId30" Type="http://schemas.openxmlformats.org/officeDocument/2006/relationships/hyperlink" Target="https://www.expensesmart.com/ImageView.aspx?ClientId=4861&amp;barcode=33770880509" TargetMode="External"/><Relationship Id="rId33" Type="http://schemas.openxmlformats.org/officeDocument/2006/relationships/hyperlink" Target="https://www.expensesmart.com/ImageView.aspx?ClientId=4861&amp;barcode=33770879162" TargetMode="External"/><Relationship Id="rId32" Type="http://schemas.openxmlformats.org/officeDocument/2006/relationships/hyperlink" Target="https://www.expensesmart.com/ImageView.aspx?ClientId=4861&amp;barcode=33770880178" TargetMode="External"/><Relationship Id="rId35" Type="http://schemas.openxmlformats.org/officeDocument/2006/relationships/hyperlink" Target="https://www.expensesmart.com/ImageView.aspx?ClientId=4861&amp;barcode=33770878511" TargetMode="External"/><Relationship Id="rId34" Type="http://schemas.openxmlformats.org/officeDocument/2006/relationships/hyperlink" Target="https://www.expensesmart.com/ImageView.aspx?ClientId=4861&amp;barcode=33770883271" TargetMode="External"/><Relationship Id="rId37" Type="http://schemas.openxmlformats.org/officeDocument/2006/relationships/hyperlink" Target="https://www.expensesmart.com/ImageView.aspx?ClientId=4861&amp;barcode=33770878198" TargetMode="External"/><Relationship Id="rId36" Type="http://schemas.openxmlformats.org/officeDocument/2006/relationships/hyperlink" Target="https://www.expensesmart.com/ImageView.aspx?ClientId=4861&amp;barcode=33770881069" TargetMode="External"/><Relationship Id="rId39" Type="http://schemas.openxmlformats.org/officeDocument/2006/relationships/hyperlink" Target="https://www.expensesmart.com/ImageView.aspx?ClientId=4861&amp;barcode=33770878271" TargetMode="External"/><Relationship Id="rId38" Type="http://schemas.openxmlformats.org/officeDocument/2006/relationships/hyperlink" Target="https://www.expensesmart.com/ImageView.aspx?ClientId=4861&amp;barcode=33770883198" TargetMode="External"/><Relationship Id="rId20" Type="http://schemas.openxmlformats.org/officeDocument/2006/relationships/hyperlink" Target="https://www.expensesmart.com/ImageView.aspx?ClientId=4861&amp;barcode=33778594557" TargetMode="External"/><Relationship Id="rId22" Type="http://schemas.openxmlformats.org/officeDocument/2006/relationships/hyperlink" Target="https://www.expensesmart.com/ImageView.aspx?ClientId=4861&amp;barcode=33778572157" TargetMode="External"/><Relationship Id="rId21" Type="http://schemas.openxmlformats.org/officeDocument/2006/relationships/hyperlink" Target="https://www.expensesmart.com/ImageView.aspx?ClientId=4861&amp;barcode=33778594631" TargetMode="External"/><Relationship Id="rId24" Type="http://schemas.openxmlformats.org/officeDocument/2006/relationships/hyperlink" Target="https://www.expensesmart.com/ImageView.aspx?ClientId=4861&amp;barcode=33775991012" TargetMode="External"/><Relationship Id="rId23" Type="http://schemas.openxmlformats.org/officeDocument/2006/relationships/hyperlink" Target="https://www.expensesmart.com/ImageView.aspx?ClientId=4861&amp;barcode=33775990543" TargetMode="External"/><Relationship Id="rId129" Type="http://schemas.openxmlformats.org/officeDocument/2006/relationships/hyperlink" Target="https://www.expensesmart.com/ImageView.aspx?ClientId=4861&amp;barcode=33778956566" TargetMode="External"/><Relationship Id="rId128" Type="http://schemas.openxmlformats.org/officeDocument/2006/relationships/hyperlink" Target="https://www.expensesmart.com/ImageView.aspx?ClientId=4861&amp;barcode=33770877976" TargetMode="External"/><Relationship Id="rId127" Type="http://schemas.openxmlformats.org/officeDocument/2006/relationships/hyperlink" Target="https://www.expensesmart.com/ImageView.aspx?ClientId=4861&amp;barcode=33780013315" TargetMode="External"/><Relationship Id="rId126" Type="http://schemas.openxmlformats.org/officeDocument/2006/relationships/hyperlink" Target="https://www.expensesmart.com/ImageView.aspx?ClientId=4861&amp;barcode=33778958182" TargetMode="External"/><Relationship Id="rId26" Type="http://schemas.openxmlformats.org/officeDocument/2006/relationships/hyperlink" Target="https://www.expensesmart.com/ImageView.aspx?ClientId=4861&amp;barcode=33778572231" TargetMode="External"/><Relationship Id="rId121" Type="http://schemas.openxmlformats.org/officeDocument/2006/relationships/hyperlink" Target="https://www.expensesmart.com/ImageView.aspx?ClientId=4861&amp;barcode=58059633900" TargetMode="External"/><Relationship Id="rId25" Type="http://schemas.openxmlformats.org/officeDocument/2006/relationships/hyperlink" Target="https://www.expensesmart.com/ImageView.aspx?ClientId=4861&amp;barcode=33775990972" TargetMode="External"/><Relationship Id="rId120" Type="http://schemas.openxmlformats.org/officeDocument/2006/relationships/hyperlink" Target="https://www.expensesmart.com/ImageView.aspx?ClientId=4861&amp;barcode=58059633500" TargetMode="External"/><Relationship Id="rId28" Type="http://schemas.openxmlformats.org/officeDocument/2006/relationships/hyperlink" Target="https://www.expensesmart.com/ImageView.aspx?ClientId=4861&amp;barcode=33778959586" TargetMode="External"/><Relationship Id="rId27" Type="http://schemas.openxmlformats.org/officeDocument/2006/relationships/hyperlink" Target="https://www.expensesmart.com/ImageView.aspx?ClientId=4861&amp;barcode=33778959669" TargetMode="External"/><Relationship Id="rId125" Type="http://schemas.openxmlformats.org/officeDocument/2006/relationships/hyperlink" Target="https://www.expensesmart.com/ImageView.aspx?ClientId=4861&amp;barcode=33770491869" TargetMode="External"/><Relationship Id="rId29" Type="http://schemas.openxmlformats.org/officeDocument/2006/relationships/hyperlink" Target="https://www.expensesmart.com/ImageView.aspx?ClientId=4861&amp;barcode=33778959404" TargetMode="External"/><Relationship Id="rId124" Type="http://schemas.openxmlformats.org/officeDocument/2006/relationships/hyperlink" Target="https://www.expensesmart.com/ImageView.aspx?ClientId=4861&amp;barcode=33784535842" TargetMode="External"/><Relationship Id="rId123" Type="http://schemas.openxmlformats.org/officeDocument/2006/relationships/hyperlink" Target="https://www.expensesmart.com/ImageView.aspx?ClientId=4861&amp;barcode=58059633600" TargetMode="External"/><Relationship Id="rId122" Type="http://schemas.openxmlformats.org/officeDocument/2006/relationships/hyperlink" Target="https://www.expensesmart.com/ImageView.aspx?ClientId=4861&amp;barcode=58059633400" TargetMode="External"/><Relationship Id="rId95" Type="http://schemas.openxmlformats.org/officeDocument/2006/relationships/hyperlink" Target="https://www.expensesmart.com/ImageView.aspx?ClientId=4861&amp;barcode=58053626500" TargetMode="External"/><Relationship Id="rId94" Type="http://schemas.openxmlformats.org/officeDocument/2006/relationships/hyperlink" Target="https://www.expensesmart.com/ImageView.aspx?ClientId=4861&amp;barcode=58053626700" TargetMode="External"/><Relationship Id="rId97" Type="http://schemas.openxmlformats.org/officeDocument/2006/relationships/hyperlink" Target="https://www.expensesmart.com/ImageView.aspx?ClientId=4861&amp;barcode=33775990469" TargetMode="External"/><Relationship Id="rId96" Type="http://schemas.openxmlformats.org/officeDocument/2006/relationships/hyperlink" Target="https://www.expensesmart.com/ImageView.aspx?ClientId=4861&amp;barcode=58053626600" TargetMode="External"/><Relationship Id="rId11" Type="http://schemas.openxmlformats.org/officeDocument/2006/relationships/hyperlink" Target="https://www.expensesmart.com/ImageView.aspx?ClientId=4861&amp;barcode=33770882034" TargetMode="External"/><Relationship Id="rId99" Type="http://schemas.openxmlformats.org/officeDocument/2006/relationships/hyperlink" Target="https://www.expensesmart.com/ImageView.aspx?ClientId=4861&amp;barcode=33782180203" TargetMode="External"/><Relationship Id="rId10" Type="http://schemas.openxmlformats.org/officeDocument/2006/relationships/hyperlink" Target="https://www.expensesmart.com/ImageView.aspx?ClientId=4861&amp;barcode=33778959826" TargetMode="External"/><Relationship Id="rId98" Type="http://schemas.openxmlformats.org/officeDocument/2006/relationships/hyperlink" Target="https://www.expensesmart.com/ImageView.aspx?ClientId=4861&amp;barcode=33782215512" TargetMode="External"/><Relationship Id="rId13" Type="http://schemas.openxmlformats.org/officeDocument/2006/relationships/hyperlink" Target="https://www.expensesmart.com/ImageView.aspx?ClientId=4861&amp;barcode=33772106960" TargetMode="External"/><Relationship Id="rId12" Type="http://schemas.openxmlformats.org/officeDocument/2006/relationships/hyperlink" Target="https://www.expensesmart.com/ImageView.aspx?ClientId=4861&amp;barcode=33772106887" TargetMode="External"/><Relationship Id="rId91" Type="http://schemas.openxmlformats.org/officeDocument/2006/relationships/hyperlink" Target="https://www.expensesmart.com/ImageView.aspx?ClientId=4861&amp;barcode=58053626400" TargetMode="External"/><Relationship Id="rId90" Type="http://schemas.openxmlformats.org/officeDocument/2006/relationships/hyperlink" Target="https://www.expensesmart.com/ImageView.aspx?ClientId=4861&amp;barcode=33780013497" TargetMode="External"/><Relationship Id="rId93" Type="http://schemas.openxmlformats.org/officeDocument/2006/relationships/hyperlink" Target="https://www.expensesmart.com/ImageView.aspx?ClientId=4861&amp;barcode=58053626800" TargetMode="External"/><Relationship Id="rId92" Type="http://schemas.openxmlformats.org/officeDocument/2006/relationships/hyperlink" Target="https://www.expensesmart.com/ImageView.aspx?ClientId=4861&amp;barcode=58037073900" TargetMode="External"/><Relationship Id="rId118" Type="http://schemas.openxmlformats.org/officeDocument/2006/relationships/hyperlink" Target="https://www.expensesmart.com/ImageView.aspx?ClientId=4861&amp;barcode=33773915260" TargetMode="External"/><Relationship Id="rId117" Type="http://schemas.openxmlformats.org/officeDocument/2006/relationships/hyperlink" Target="https://www.expensesmart.com/ImageView.aspx?ClientId=4861&amp;barcode=33769443517" TargetMode="External"/><Relationship Id="rId116" Type="http://schemas.openxmlformats.org/officeDocument/2006/relationships/hyperlink" Target="https://www.expensesmart.com/ImageView.aspx?ClientId=4861&amp;barcode=33780013901" TargetMode="External"/><Relationship Id="rId115" Type="http://schemas.openxmlformats.org/officeDocument/2006/relationships/hyperlink" Target="https://www.expensesmart.com/ImageView.aspx?ClientId=4861&amp;barcode=33780014719" TargetMode="External"/><Relationship Id="rId119" Type="http://schemas.openxmlformats.org/officeDocument/2006/relationships/hyperlink" Target="https://www.expensesmart.com/ImageView.aspx?ClientId=4861&amp;barcode=33780014206" TargetMode="External"/><Relationship Id="rId15" Type="http://schemas.openxmlformats.org/officeDocument/2006/relationships/hyperlink" Target="https://www.expensesmart.com/ImageView.aspx?ClientId=4861&amp;barcode=33778960592" TargetMode="External"/><Relationship Id="rId110" Type="http://schemas.openxmlformats.org/officeDocument/2006/relationships/hyperlink" Target="https://www.expensesmart.com/ImageView.aspx?ClientId=4861&amp;barcode=58055798200" TargetMode="External"/><Relationship Id="rId14" Type="http://schemas.openxmlformats.org/officeDocument/2006/relationships/hyperlink" Target="https://www.expensesmart.com/ImageView.aspx?ClientId=4861&amp;barcode=33778959743" TargetMode="External"/><Relationship Id="rId17" Type="http://schemas.openxmlformats.org/officeDocument/2006/relationships/hyperlink" Target="https://www.expensesmart.com/ImageView.aspx?ClientId=4861&amp;barcode=33770879246" TargetMode="External"/><Relationship Id="rId16" Type="http://schemas.openxmlformats.org/officeDocument/2006/relationships/hyperlink" Target="https://www.expensesmart.com/ImageView.aspx?ClientId=4861&amp;barcode=33778960246" TargetMode="External"/><Relationship Id="rId19" Type="http://schemas.openxmlformats.org/officeDocument/2006/relationships/hyperlink" Target="https://www.expensesmart.com/ImageView.aspx?ClientId=4861&amp;barcode=33780013653" TargetMode="External"/><Relationship Id="rId114" Type="http://schemas.openxmlformats.org/officeDocument/2006/relationships/hyperlink" Target="https://www.expensesmart.com/ImageView.aspx?ClientId=4861&amp;barcode=33780014628" TargetMode="External"/><Relationship Id="rId18" Type="http://schemas.openxmlformats.org/officeDocument/2006/relationships/hyperlink" Target="https://www.expensesmart.com/ImageView.aspx?ClientId=4861&amp;barcode=33775990899" TargetMode="External"/><Relationship Id="rId113" Type="http://schemas.openxmlformats.org/officeDocument/2006/relationships/hyperlink" Target="https://www.expensesmart.com/ImageView.aspx?ClientId=4861&amp;barcode=33780014032" TargetMode="External"/><Relationship Id="rId112" Type="http://schemas.openxmlformats.org/officeDocument/2006/relationships/hyperlink" Target="https://www.expensesmart.com/ImageView.aspx?ClientId=4861&amp;barcode=33780014115" TargetMode="External"/><Relationship Id="rId111" Type="http://schemas.openxmlformats.org/officeDocument/2006/relationships/hyperlink" Target="https://www.expensesmart.com/ImageView.aspx?ClientId=4861&amp;barcode=33780014388" TargetMode="External"/><Relationship Id="rId84" Type="http://schemas.openxmlformats.org/officeDocument/2006/relationships/hyperlink" Target="https://www.expensesmart.com/ImageView.aspx?ClientId=4861&amp;barcode=33781329405" TargetMode="External"/><Relationship Id="rId83" Type="http://schemas.openxmlformats.org/officeDocument/2006/relationships/hyperlink" Target="https://www.expensesmart.com/ImageView.aspx?ClientId=4861&amp;barcode=33781329587" TargetMode="External"/><Relationship Id="rId86" Type="http://schemas.openxmlformats.org/officeDocument/2006/relationships/hyperlink" Target="https://www.expensesmart.com/ImageView.aspx?ClientId=4861&amp;barcode=33783323372" TargetMode="External"/><Relationship Id="rId85" Type="http://schemas.openxmlformats.org/officeDocument/2006/relationships/hyperlink" Target="https://www.expensesmart.com/ImageView.aspx?ClientId=4861&amp;barcode=33770881655" TargetMode="External"/><Relationship Id="rId88" Type="http://schemas.openxmlformats.org/officeDocument/2006/relationships/hyperlink" Target="https://www.expensesmart.com/ImageView.aspx?ClientId=4861&amp;barcode=33781675906" TargetMode="External"/><Relationship Id="rId87" Type="http://schemas.openxmlformats.org/officeDocument/2006/relationships/hyperlink" Target="https://www.expensesmart.com/ImageView.aspx?ClientId=4861&amp;barcode=33778960329" TargetMode="External"/><Relationship Id="rId89" Type="http://schemas.openxmlformats.org/officeDocument/2006/relationships/hyperlink" Target="https://www.expensesmart.com/ImageView.aspx?ClientId=4861&amp;barcode=33770491943" TargetMode="External"/><Relationship Id="rId80" Type="http://schemas.openxmlformats.org/officeDocument/2006/relationships/hyperlink" Target="https://www.expensesmart.com/ImageView.aspx?ClientId=4861&amp;barcode=33770879675" TargetMode="External"/><Relationship Id="rId82" Type="http://schemas.openxmlformats.org/officeDocument/2006/relationships/hyperlink" Target="https://www.expensesmart.com/ImageView.aspx?ClientId=4861&amp;barcode=33778572074" TargetMode="External"/><Relationship Id="rId81" Type="http://schemas.openxmlformats.org/officeDocument/2006/relationships/hyperlink" Target="https://www.expensesmart.com/ImageView.aspx?ClientId=4861&amp;barcode=33770883016" TargetMode="External"/><Relationship Id="rId1" Type="http://schemas.openxmlformats.org/officeDocument/2006/relationships/hyperlink" Target="https://www.expensesmart.com/ImageView.aspx?ClientId=4861&amp;barcode=33780013737" TargetMode="External"/><Relationship Id="rId2" Type="http://schemas.openxmlformats.org/officeDocument/2006/relationships/hyperlink" Target="https://www.expensesmart.com/ImageView.aspx?ClientId=4861&amp;barcode=33780013810" TargetMode="External"/><Relationship Id="rId3" Type="http://schemas.openxmlformats.org/officeDocument/2006/relationships/hyperlink" Target="https://www.expensesmart.com/ImageView.aspx?ClientId=4861&amp;barcode=33780013224" TargetMode="External"/><Relationship Id="rId4" Type="http://schemas.openxmlformats.org/officeDocument/2006/relationships/hyperlink" Target="https://www.expensesmart.com/ImageView.aspx?ClientId=4861&amp;barcode=33780013570" TargetMode="External"/><Relationship Id="rId9" Type="http://schemas.openxmlformats.org/officeDocument/2006/relationships/hyperlink" Target="https://www.expensesmart.com/ImageView.aspx?ClientId=4861&amp;barcode=33774639778" TargetMode="External"/><Relationship Id="rId5" Type="http://schemas.openxmlformats.org/officeDocument/2006/relationships/hyperlink" Target="https://www.expensesmart.com/ImageView.aspx?ClientId=4861&amp;barcode=33778959917" TargetMode="External"/><Relationship Id="rId6" Type="http://schemas.openxmlformats.org/officeDocument/2006/relationships/hyperlink" Target="https://www.expensesmart.com/ImageView.aspx?ClientId=4861&amp;barcode=33778960410" TargetMode="External"/><Relationship Id="rId7" Type="http://schemas.openxmlformats.org/officeDocument/2006/relationships/hyperlink" Target="https://www.expensesmart.com/ImageView.aspx?ClientId=4861&amp;barcode=33778960089" TargetMode="External"/><Relationship Id="rId8" Type="http://schemas.openxmlformats.org/officeDocument/2006/relationships/hyperlink" Target="https://www.expensesmart.com/ImageView.aspx?ClientId=4861&amp;barcode=33778960162" TargetMode="External"/><Relationship Id="rId73" Type="http://schemas.openxmlformats.org/officeDocument/2006/relationships/hyperlink" Target="https://www.expensesmart.com/ImageView.aspx?ClientId=4861&amp;barcode=33770878784" TargetMode="External"/><Relationship Id="rId72" Type="http://schemas.openxmlformats.org/officeDocument/2006/relationships/hyperlink" Target="https://www.expensesmart.com/ImageView.aspx?ClientId=4861&amp;barcode=33770882547" TargetMode="External"/><Relationship Id="rId75" Type="http://schemas.openxmlformats.org/officeDocument/2006/relationships/hyperlink" Target="https://www.expensesmart.com/ImageView.aspx?ClientId=4861&amp;barcode=33770882711" TargetMode="External"/><Relationship Id="rId74" Type="http://schemas.openxmlformats.org/officeDocument/2006/relationships/hyperlink" Target="https://www.expensesmart.com/ImageView.aspx?ClientId=4861&amp;barcode=33770882208" TargetMode="External"/><Relationship Id="rId77" Type="http://schemas.openxmlformats.org/officeDocument/2006/relationships/hyperlink" Target="https://www.expensesmart.com/ImageView.aspx?ClientId=4861&amp;barcode=33770881499" TargetMode="External"/><Relationship Id="rId76" Type="http://schemas.openxmlformats.org/officeDocument/2006/relationships/hyperlink" Target="https://www.expensesmart.com/ImageView.aspx?ClientId=4861&amp;barcode=33770883602" TargetMode="External"/><Relationship Id="rId79" Type="http://schemas.openxmlformats.org/officeDocument/2006/relationships/hyperlink" Target="https://www.expensesmart.com/ImageView.aspx?ClientId=4861&amp;barcode=33770882893" TargetMode="External"/><Relationship Id="rId78" Type="http://schemas.openxmlformats.org/officeDocument/2006/relationships/hyperlink" Target="https://www.expensesmart.com/ImageView.aspx?ClientId=4861&amp;barcode=33770882463" TargetMode="External"/><Relationship Id="rId71" Type="http://schemas.openxmlformats.org/officeDocument/2006/relationships/hyperlink" Target="https://www.expensesmart.com/ImageView.aspx?ClientId=4861&amp;barcode=33770878941" TargetMode="External"/><Relationship Id="rId70" Type="http://schemas.openxmlformats.org/officeDocument/2006/relationships/hyperlink" Target="https://www.expensesmart.com/ImageView.aspx?ClientId=4861&amp;barcode=33770880681" TargetMode="External"/><Relationship Id="rId132" Type="http://schemas.openxmlformats.org/officeDocument/2006/relationships/hyperlink" Target="https://www.expensesmart.com/ImageView.aspx?ClientId=4861&amp;barcode=33780014545" TargetMode="External"/><Relationship Id="rId131" Type="http://schemas.openxmlformats.org/officeDocument/2006/relationships/hyperlink" Target="https://www.expensesmart.com/ImageView.aspx?ClientId=4861&amp;barcode=33780012093" TargetMode="External"/><Relationship Id="rId130" Type="http://schemas.openxmlformats.org/officeDocument/2006/relationships/hyperlink" Target="https://www.expensesmart.com/ImageView.aspx?ClientId=4861&amp;barcode=33778996513" TargetMode="External"/><Relationship Id="rId134" Type="http://schemas.openxmlformats.org/officeDocument/2006/relationships/drawing" Target="../drawings/drawing4.xml"/><Relationship Id="rId133" Type="http://schemas.openxmlformats.org/officeDocument/2006/relationships/hyperlink" Target="https://www.expensesmart.com/ImageView.aspx?ClientId=4861&amp;barcode=33780014461" TargetMode="External"/><Relationship Id="rId62" Type="http://schemas.openxmlformats.org/officeDocument/2006/relationships/hyperlink" Target="https://www.expensesmart.com/ImageView.aspx?ClientId=4861&amp;barcode=33770882620" TargetMode="External"/><Relationship Id="rId61" Type="http://schemas.openxmlformats.org/officeDocument/2006/relationships/hyperlink" Target="https://www.expensesmart.com/ImageView.aspx?ClientId=4861&amp;barcode=33770882976" TargetMode="External"/><Relationship Id="rId64" Type="http://schemas.openxmlformats.org/officeDocument/2006/relationships/hyperlink" Target="https://www.expensesmart.com/ImageView.aspx?ClientId=4861&amp;barcode=33770880335" TargetMode="External"/><Relationship Id="rId63" Type="http://schemas.openxmlformats.org/officeDocument/2006/relationships/hyperlink" Target="https://www.expensesmart.com/ImageView.aspx?ClientId=4861&amp;barcode=33770878354" TargetMode="External"/><Relationship Id="rId66" Type="http://schemas.openxmlformats.org/officeDocument/2006/relationships/hyperlink" Target="https://www.expensesmart.com/ImageView.aspx?ClientId=4861&amp;barcode=33770881226" TargetMode="External"/><Relationship Id="rId65" Type="http://schemas.openxmlformats.org/officeDocument/2006/relationships/hyperlink" Target="https://www.expensesmart.com/ImageView.aspx?ClientId=4861&amp;barcode=33770879915" TargetMode="External"/><Relationship Id="rId68" Type="http://schemas.openxmlformats.org/officeDocument/2006/relationships/hyperlink" Target="https://www.expensesmart.com/ImageView.aspx?ClientId=4861&amp;barcode=33770881903" TargetMode="External"/><Relationship Id="rId67" Type="http://schemas.openxmlformats.org/officeDocument/2006/relationships/hyperlink" Target="https://www.expensesmart.com/ImageView.aspx?ClientId=4861&amp;barcode=33770883784" TargetMode="External"/><Relationship Id="rId60" Type="http://schemas.openxmlformats.org/officeDocument/2006/relationships/hyperlink" Target="https://www.expensesmart.com/ImageView.aspx?ClientId=4861&amp;barcode=33770881739" TargetMode="External"/><Relationship Id="rId69" Type="http://schemas.openxmlformats.org/officeDocument/2006/relationships/hyperlink" Target="https://www.expensesmart.com/ImageView.aspx?ClientId=4861&amp;barcode=33770879832" TargetMode="External"/><Relationship Id="rId51" Type="http://schemas.openxmlformats.org/officeDocument/2006/relationships/hyperlink" Target="https://www.expensesmart.com/ImageView.aspx?ClientId=4861&amp;barcode=33770880418" TargetMode="External"/><Relationship Id="rId50" Type="http://schemas.openxmlformats.org/officeDocument/2006/relationships/hyperlink" Target="https://www.expensesmart.com/ImageView.aspx?ClientId=4861&amp;barcode=33770883511" TargetMode="External"/><Relationship Id="rId53" Type="http://schemas.openxmlformats.org/officeDocument/2006/relationships/hyperlink" Target="https://www.expensesmart.com/ImageView.aspx?ClientId=4861&amp;barcode=33770879410" TargetMode="External"/><Relationship Id="rId52" Type="http://schemas.openxmlformats.org/officeDocument/2006/relationships/hyperlink" Target="https://www.expensesmart.com/ImageView.aspx?ClientId=4861&amp;barcode=33770881572" TargetMode="External"/><Relationship Id="rId55" Type="http://schemas.openxmlformats.org/officeDocument/2006/relationships/hyperlink" Target="https://www.expensesmart.com/ImageView.aspx?ClientId=4861&amp;barcode=33770880848" TargetMode="External"/><Relationship Id="rId54" Type="http://schemas.openxmlformats.org/officeDocument/2006/relationships/hyperlink" Target="https://www.expensesmart.com/ImageView.aspx?ClientId=4861&amp;barcode=33770882117" TargetMode="External"/><Relationship Id="rId57" Type="http://schemas.openxmlformats.org/officeDocument/2006/relationships/hyperlink" Target="https://www.expensesmart.com/ImageView.aspx?ClientId=4861&amp;barcode=33770878602" TargetMode="External"/><Relationship Id="rId56" Type="http://schemas.openxmlformats.org/officeDocument/2006/relationships/hyperlink" Target="https://www.expensesmart.com/ImageView.aspx?ClientId=4861&amp;barcode=33770879089" TargetMode="External"/><Relationship Id="rId59" Type="http://schemas.openxmlformats.org/officeDocument/2006/relationships/hyperlink" Target="https://www.expensesmart.com/ImageView.aspx?ClientId=4861&amp;barcode=33770883354" TargetMode="External"/><Relationship Id="rId58" Type="http://schemas.openxmlformats.org/officeDocument/2006/relationships/hyperlink" Target="https://www.expensesmart.com/ImageView.aspx?ClientId=4861&amp;barcode=33770878867" TargetMode="External"/></Relationships>
</file>

<file path=xl/worksheets/_rels/sheet40.xml.rels><?xml version="1.0" encoding="UTF-8" standalone="yes"?><Relationships xmlns="http://schemas.openxmlformats.org/package/2006/relationships"><Relationship Id="rId40" Type="http://schemas.openxmlformats.org/officeDocument/2006/relationships/hyperlink" Target="https://www.expensesmart.com/ImageView.aspx?ClientId=4861&amp;barcode=09148993117" TargetMode="External"/><Relationship Id="rId42" Type="http://schemas.openxmlformats.org/officeDocument/2006/relationships/hyperlink" Target="https://www.expensesmart.com/ImageView.aspx?ClientId=4861&amp;barcode=57039447500" TargetMode="External"/><Relationship Id="rId41" Type="http://schemas.openxmlformats.org/officeDocument/2006/relationships/hyperlink" Target="https://www.expensesmart.com/ImageView.aspx?ClientId=4861&amp;barcode=09148993034" TargetMode="External"/><Relationship Id="rId44" Type="http://schemas.openxmlformats.org/officeDocument/2006/relationships/hyperlink" Target="https://www.expensesmart.com/ImageView.aspx?ClientId=4861&amp;barcode=57039447800" TargetMode="External"/><Relationship Id="rId43" Type="http://schemas.openxmlformats.org/officeDocument/2006/relationships/hyperlink" Target="https://www.expensesmart.com/ImageView.aspx?ClientId=4861&amp;barcode=57039447700" TargetMode="External"/><Relationship Id="rId46" Type="http://schemas.openxmlformats.org/officeDocument/2006/relationships/hyperlink" Target="https://www.expensesmart.com/ImageView.aspx?ClientId=4861&amp;barcode=57039447100" TargetMode="External"/><Relationship Id="rId45" Type="http://schemas.openxmlformats.org/officeDocument/2006/relationships/hyperlink" Target="https://www.expensesmart.com/ImageView.aspx?ClientId=4861&amp;barcode=57039447200" TargetMode="External"/><Relationship Id="rId48" Type="http://schemas.openxmlformats.org/officeDocument/2006/relationships/hyperlink" Target="https://www.expensesmart.com/ImageView.aspx?ClientId=4861&amp;barcode=57039447400" TargetMode="External"/><Relationship Id="rId47" Type="http://schemas.openxmlformats.org/officeDocument/2006/relationships/hyperlink" Target="https://www.expensesmart.com/ImageView.aspx?ClientId=4861&amp;barcode=57039447900" TargetMode="External"/><Relationship Id="rId49" Type="http://schemas.openxmlformats.org/officeDocument/2006/relationships/hyperlink" Target="https://www.expensesmart.com/ImageView.aspx?ClientId=4861&amp;barcode=57020971400" TargetMode="External"/><Relationship Id="rId31" Type="http://schemas.openxmlformats.org/officeDocument/2006/relationships/hyperlink" Target="https://www.expensesmart.com/ImageView.aspx?ClientId=4861&amp;barcode=57020971700" TargetMode="External"/><Relationship Id="rId30" Type="http://schemas.openxmlformats.org/officeDocument/2006/relationships/hyperlink" Target="https://www.expensesmart.com/ImageView.aspx?ClientId=4861&amp;barcode=57034227500" TargetMode="External"/><Relationship Id="rId33" Type="http://schemas.openxmlformats.org/officeDocument/2006/relationships/hyperlink" Target="https://www.expensesmart.com/ImageView.aspx?ClientId=4861&amp;barcode=33387963730" TargetMode="External"/><Relationship Id="rId32" Type="http://schemas.openxmlformats.org/officeDocument/2006/relationships/hyperlink" Target="https://www.expensesmart.com/ImageView.aspx?ClientId=4861&amp;barcode=57034227200" TargetMode="External"/><Relationship Id="rId35" Type="http://schemas.openxmlformats.org/officeDocument/2006/relationships/hyperlink" Target="https://www.expensesmart.com/ImageView.aspx?ClientId=4861&amp;barcode=57034226700" TargetMode="External"/><Relationship Id="rId34" Type="http://schemas.openxmlformats.org/officeDocument/2006/relationships/hyperlink" Target="https://www.expensesmart.com/ImageView.aspx?ClientId=4861&amp;barcode=57034227600" TargetMode="External"/><Relationship Id="rId37" Type="http://schemas.openxmlformats.org/officeDocument/2006/relationships/hyperlink" Target="https://www.expensesmart.com/ImageView.aspx?ClientId=4861&amp;barcode=09158605247" TargetMode="External"/><Relationship Id="rId36" Type="http://schemas.openxmlformats.org/officeDocument/2006/relationships/hyperlink" Target="https://www.expensesmart.com/ImageView.aspx?ClientId=4861&amp;barcode=57034227000" TargetMode="External"/><Relationship Id="rId39" Type="http://schemas.openxmlformats.org/officeDocument/2006/relationships/hyperlink" Target="https://www.expensesmart.com/ImageView.aspx?ClientId=4861&amp;barcode=09148992903" TargetMode="External"/><Relationship Id="rId38" Type="http://schemas.openxmlformats.org/officeDocument/2006/relationships/hyperlink" Target="https://www.expensesmart.com/ImageView.aspx?ClientId=4861&amp;barcode=09148992812" TargetMode="External"/><Relationship Id="rId20" Type="http://schemas.openxmlformats.org/officeDocument/2006/relationships/hyperlink" Target="https://www.expensesmart.com/ImageView.aspx?ClientId=4861&amp;barcode=09158605593" TargetMode="External"/><Relationship Id="rId22" Type="http://schemas.openxmlformats.org/officeDocument/2006/relationships/hyperlink" Target="https://www.expensesmart.com/ImageView.aspx?ClientId=4861&amp;barcode=09161444238" TargetMode="External"/><Relationship Id="rId21" Type="http://schemas.openxmlformats.org/officeDocument/2006/relationships/hyperlink" Target="https://www.expensesmart.com/ImageView.aspx?ClientId=4861&amp;barcode=09158605411" TargetMode="External"/><Relationship Id="rId24" Type="http://schemas.openxmlformats.org/officeDocument/2006/relationships/hyperlink" Target="https://www.expensesmart.com/ImageView.aspx?ClientId=4861&amp;barcode=09161444402" TargetMode="External"/><Relationship Id="rId23" Type="http://schemas.openxmlformats.org/officeDocument/2006/relationships/hyperlink" Target="https://www.expensesmart.com/ImageView.aspx?ClientId=4861&amp;barcode=09161444154" TargetMode="External"/><Relationship Id="rId26" Type="http://schemas.openxmlformats.org/officeDocument/2006/relationships/hyperlink" Target="https://www.expensesmart.com/ImageView.aspx?ClientId=4861&amp;barcode=09173659625" TargetMode="External"/><Relationship Id="rId25" Type="http://schemas.openxmlformats.org/officeDocument/2006/relationships/hyperlink" Target="https://www.expensesmart.com/ImageView.aspx?ClientId=4861&amp;barcode=09161444311" TargetMode="External"/><Relationship Id="rId28" Type="http://schemas.openxmlformats.org/officeDocument/2006/relationships/hyperlink" Target="https://www.expensesmart.com/ImageView.aspx?ClientId=4861&amp;barcode=09146390936" TargetMode="External"/><Relationship Id="rId27" Type="http://schemas.openxmlformats.org/officeDocument/2006/relationships/hyperlink" Target="https://www.expensesmart.com/ImageView.aspx?ClientId=4861&amp;barcode=09173659542" TargetMode="External"/><Relationship Id="rId29" Type="http://schemas.openxmlformats.org/officeDocument/2006/relationships/hyperlink" Target="https://www.expensesmart.com/ImageView.aspx?ClientId=4861&amp;barcode=09167381111" TargetMode="External"/><Relationship Id="rId11" Type="http://schemas.openxmlformats.org/officeDocument/2006/relationships/hyperlink" Target="https://www.expensesmart.com/ImageView.aspx?ClientId=4861&amp;barcode=09149194012" TargetMode="External"/><Relationship Id="rId10" Type="http://schemas.openxmlformats.org/officeDocument/2006/relationships/hyperlink" Target="https://www.expensesmart.com/ImageView.aspx?ClientId=4861&amp;barcode=09148992655" TargetMode="External"/><Relationship Id="rId13" Type="http://schemas.openxmlformats.org/officeDocument/2006/relationships/hyperlink" Target="https://www.expensesmart.com/ImageView.aspx?ClientId=4861&amp;barcode=09167381020" TargetMode="External"/><Relationship Id="rId12" Type="http://schemas.openxmlformats.org/officeDocument/2006/relationships/hyperlink" Target="https://www.expensesmart.com/ImageView.aspx?ClientId=4861&amp;barcode=09167380568" TargetMode="External"/><Relationship Id="rId15" Type="http://schemas.openxmlformats.org/officeDocument/2006/relationships/hyperlink" Target="https://www.expensesmart.com/ImageView.aspx?ClientId=4861&amp;barcode=09158605320" TargetMode="External"/><Relationship Id="rId14" Type="http://schemas.openxmlformats.org/officeDocument/2006/relationships/hyperlink" Target="https://www.expensesmart.com/ImageView.aspx?ClientId=4861&amp;barcode=09167380998" TargetMode="External"/><Relationship Id="rId17" Type="http://schemas.openxmlformats.org/officeDocument/2006/relationships/hyperlink" Target="https://www.expensesmart.com/ImageView.aspx?ClientId=4861&amp;barcode=09161444584" TargetMode="External"/><Relationship Id="rId16" Type="http://schemas.openxmlformats.org/officeDocument/2006/relationships/hyperlink" Target="https://www.expensesmart.com/ImageView.aspx?ClientId=4861&amp;barcode=09161444667" TargetMode="External"/><Relationship Id="rId19" Type="http://schemas.openxmlformats.org/officeDocument/2006/relationships/hyperlink" Target="https://www.expensesmart.com/ImageView.aspx?ClientId=4861&amp;barcode=09158605676" TargetMode="External"/><Relationship Id="rId18" Type="http://schemas.openxmlformats.org/officeDocument/2006/relationships/hyperlink" Target="https://www.expensesmart.com/ImageView.aspx?ClientId=4861&amp;barcode=09158604943" TargetMode="External"/><Relationship Id="rId1" Type="http://schemas.openxmlformats.org/officeDocument/2006/relationships/hyperlink" Target="https://www.expensesmart.com/ImageView.aspx?ClientId=4861&amp;barcode=33387981476" TargetMode="External"/><Relationship Id="rId2" Type="http://schemas.openxmlformats.org/officeDocument/2006/relationships/hyperlink" Target="https://www.expensesmart.com/ImageView.aspx?ClientId=4861&amp;barcode=33387981393" TargetMode="External"/><Relationship Id="rId3" Type="http://schemas.openxmlformats.org/officeDocument/2006/relationships/hyperlink" Target="https://www.expensesmart.com/ImageView.aspx?ClientId=4861&amp;barcode=09167380725" TargetMode="External"/><Relationship Id="rId4" Type="http://schemas.openxmlformats.org/officeDocument/2006/relationships/hyperlink" Target="https://www.expensesmart.com/ImageView.aspx?ClientId=4861&amp;barcode=09167380816" TargetMode="External"/><Relationship Id="rId9" Type="http://schemas.openxmlformats.org/officeDocument/2006/relationships/hyperlink" Target="https://www.expensesmart.com/ImageView.aspx?ClientId=4861&amp;barcode=09148992739" TargetMode="External"/><Relationship Id="rId5" Type="http://schemas.openxmlformats.org/officeDocument/2006/relationships/hyperlink" Target="https://www.expensesmart.com/ImageView.aspx?ClientId=4861&amp;barcode=09167380485" TargetMode="External"/><Relationship Id="rId6" Type="http://schemas.openxmlformats.org/officeDocument/2006/relationships/hyperlink" Target="https://www.expensesmart.com/ImageView.aspx?ClientId=4861&amp;barcode=09167380303" TargetMode="External"/><Relationship Id="rId7" Type="http://schemas.openxmlformats.org/officeDocument/2006/relationships/hyperlink" Target="https://www.expensesmart.com/ImageView.aspx?ClientId=4861&amp;barcode=09158604869" TargetMode="External"/><Relationship Id="rId8" Type="http://schemas.openxmlformats.org/officeDocument/2006/relationships/hyperlink" Target="https://www.expensesmart.com/ImageView.aspx?ClientId=4861&amp;barcode=09167380642" TargetMode="External"/><Relationship Id="rId51" Type="http://schemas.openxmlformats.org/officeDocument/2006/relationships/hyperlink" Target="https://www.expensesmart.com/ImageView.aspx?ClientId=4861&amp;barcode=09173659716" TargetMode="External"/><Relationship Id="rId50" Type="http://schemas.openxmlformats.org/officeDocument/2006/relationships/hyperlink" Target="https://www.expensesmart.com/ImageView.aspx?ClientId=4861&amp;barcode=57039447000" TargetMode="External"/><Relationship Id="rId53" Type="http://schemas.openxmlformats.org/officeDocument/2006/relationships/hyperlink" Target="https://www.expensesmart.com/ImageView.aspx?ClientId=4861&amp;barcode=09167380212" TargetMode="External"/><Relationship Id="rId52" Type="http://schemas.openxmlformats.org/officeDocument/2006/relationships/hyperlink" Target="https://www.expensesmart.com/ImageView.aspx?ClientId=4861&amp;barcode=09152918307" TargetMode="External"/><Relationship Id="rId55" Type="http://schemas.openxmlformats.org/officeDocument/2006/relationships/hyperlink" Target="https://www.expensesmart.com/ImageView.aspx?ClientId=4861&amp;barcode=09172462203" TargetMode="External"/><Relationship Id="rId54" Type="http://schemas.openxmlformats.org/officeDocument/2006/relationships/hyperlink" Target="https://www.expensesmart.com/ImageView.aspx?ClientId=4861&amp;barcode=09167380139" TargetMode="External"/><Relationship Id="rId57" Type="http://schemas.openxmlformats.org/officeDocument/2006/relationships/hyperlink" Target="https://www.expensesmart.com/ImageView.aspx?ClientId=4861&amp;barcode=09172094816" TargetMode="External"/><Relationship Id="rId56" Type="http://schemas.openxmlformats.org/officeDocument/2006/relationships/hyperlink" Target="https://www.expensesmart.com/ImageView.aspx?ClientId=4861&amp;barcode=09167380055" TargetMode="External"/><Relationship Id="rId58"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40" Type="http://schemas.openxmlformats.org/officeDocument/2006/relationships/hyperlink" Target="https://www.expensesmart.com/ImageView.aspx?ClientId=4861&amp;barcode=09133442948" TargetMode="External"/><Relationship Id="rId42" Type="http://schemas.openxmlformats.org/officeDocument/2006/relationships/hyperlink" Target="https://www.expensesmart.com/ImageView.aspx?ClientId=4861&amp;barcode=56995781600" TargetMode="External"/><Relationship Id="rId41" Type="http://schemas.openxmlformats.org/officeDocument/2006/relationships/hyperlink" Target="https://www.expensesmart.com/ImageView.aspx?ClientId=4861&amp;barcode=09144615375" TargetMode="External"/><Relationship Id="rId44" Type="http://schemas.openxmlformats.org/officeDocument/2006/relationships/hyperlink" Target="https://www.expensesmart.com/ImageView.aspx?ClientId=4861&amp;barcode=56985962900" TargetMode="External"/><Relationship Id="rId43" Type="http://schemas.openxmlformats.org/officeDocument/2006/relationships/hyperlink" Target="https://www.expensesmart.com/ImageView.aspx?ClientId=4861&amp;barcode=56995781700" TargetMode="External"/><Relationship Id="rId46" Type="http://schemas.openxmlformats.org/officeDocument/2006/relationships/hyperlink" Target="https://www.expensesmart.com/ImageView.aspx?ClientId=4861&amp;barcode=09141405101" TargetMode="External"/><Relationship Id="rId45" Type="http://schemas.openxmlformats.org/officeDocument/2006/relationships/hyperlink" Target="https://www.expensesmart.com/ImageView.aspx?ClientId=4861&amp;barcode=56995781400" TargetMode="External"/><Relationship Id="rId48" Type="http://schemas.openxmlformats.org/officeDocument/2006/relationships/hyperlink" Target="https://www.expensesmart.com/ImageView.aspx?ClientId=4861&amp;barcode=56995781300" TargetMode="External"/><Relationship Id="rId47" Type="http://schemas.openxmlformats.org/officeDocument/2006/relationships/hyperlink" Target="https://www.expensesmart.com/ImageView.aspx?ClientId=4861&amp;barcode=56995781500" TargetMode="External"/><Relationship Id="rId49" Type="http://schemas.openxmlformats.org/officeDocument/2006/relationships/hyperlink" Target="https://www.expensesmart.com/ImageView.aspx?ClientId=4861&amp;barcode=09125177213" TargetMode="External"/><Relationship Id="rId31" Type="http://schemas.openxmlformats.org/officeDocument/2006/relationships/hyperlink" Target="https://www.expensesmart.com/ImageView.aspx?ClientId=4861&amp;barcode=09125177643" TargetMode="External"/><Relationship Id="rId30" Type="http://schemas.openxmlformats.org/officeDocument/2006/relationships/hyperlink" Target="https://www.expensesmart.com/ImageView.aspx?ClientId=4861&amp;barcode=09125177486" TargetMode="External"/><Relationship Id="rId33" Type="http://schemas.openxmlformats.org/officeDocument/2006/relationships/hyperlink" Target="https://www.expensesmart.com/ImageView.aspx?ClientId=4861&amp;barcode=09133442013" TargetMode="External"/><Relationship Id="rId32" Type="http://schemas.openxmlformats.org/officeDocument/2006/relationships/hyperlink" Target="https://www.expensesmart.com/ImageView.aspx?ClientId=4861&amp;barcode=09125177569" TargetMode="External"/><Relationship Id="rId35" Type="http://schemas.openxmlformats.org/officeDocument/2006/relationships/hyperlink" Target="https://www.expensesmart.com/ImageView.aspx?ClientId=4861&amp;barcode=09135974013" TargetMode="External"/><Relationship Id="rId34" Type="http://schemas.openxmlformats.org/officeDocument/2006/relationships/hyperlink" Target="https://www.expensesmart.com/ImageView.aspx?ClientId=4861&amp;barcode=09133441973" TargetMode="External"/><Relationship Id="rId37" Type="http://schemas.openxmlformats.org/officeDocument/2006/relationships/hyperlink" Target="https://www.expensesmart.com/ImageView.aspx?ClientId=4861&amp;barcode=09135974351" TargetMode="External"/><Relationship Id="rId36" Type="http://schemas.openxmlformats.org/officeDocument/2006/relationships/hyperlink" Target="https://www.expensesmart.com/ImageView.aspx?ClientId=4861&amp;barcode=09138758348" TargetMode="External"/><Relationship Id="rId39" Type="http://schemas.openxmlformats.org/officeDocument/2006/relationships/hyperlink" Target="https://www.expensesmart.com/ImageView.aspx?ClientId=4861&amp;barcode=09146390852" TargetMode="External"/><Relationship Id="rId38" Type="http://schemas.openxmlformats.org/officeDocument/2006/relationships/hyperlink" Target="https://www.expensesmart.com/ImageView.aspx?ClientId=4861&amp;barcode=09138758421" TargetMode="External"/><Relationship Id="rId20" Type="http://schemas.openxmlformats.org/officeDocument/2006/relationships/hyperlink" Target="https://www.expensesmart.com/ImageView.aspx?ClientId=4861&amp;barcode=09146757910" TargetMode="External"/><Relationship Id="rId22" Type="http://schemas.openxmlformats.org/officeDocument/2006/relationships/hyperlink" Target="https://www.expensesmart.com/ImageView.aspx?ClientId=4861&amp;barcode=09146757407" TargetMode="External"/><Relationship Id="rId21" Type="http://schemas.openxmlformats.org/officeDocument/2006/relationships/hyperlink" Target="https://www.expensesmart.com/ImageView.aspx?ClientId=4861&amp;barcode=09146756854" TargetMode="External"/><Relationship Id="rId24" Type="http://schemas.openxmlformats.org/officeDocument/2006/relationships/hyperlink" Target="https://www.expensesmart.com/ImageView.aspx?ClientId=4861&amp;barcode=09133443086" TargetMode="External"/><Relationship Id="rId23" Type="http://schemas.openxmlformats.org/officeDocument/2006/relationships/hyperlink" Target="https://www.expensesmart.com/ImageView.aspx?ClientId=4861&amp;barcode=09133442781" TargetMode="External"/><Relationship Id="rId26" Type="http://schemas.openxmlformats.org/officeDocument/2006/relationships/hyperlink" Target="https://www.expensesmart.com/ImageView.aspx?ClientId=4861&amp;barcode=09125177817" TargetMode="External"/><Relationship Id="rId25" Type="http://schemas.openxmlformats.org/officeDocument/2006/relationships/hyperlink" Target="https://www.expensesmart.com/ImageView.aspx?ClientId=4861&amp;barcode=09133442864" TargetMode="External"/><Relationship Id="rId28" Type="http://schemas.openxmlformats.org/officeDocument/2006/relationships/hyperlink" Target="https://www.expensesmart.com/ImageView.aspx?ClientId=4861&amp;barcode=09135974195" TargetMode="External"/><Relationship Id="rId27" Type="http://schemas.openxmlformats.org/officeDocument/2006/relationships/hyperlink" Target="https://www.expensesmart.com/ImageView.aspx?ClientId=4861&amp;barcode=09135974278" TargetMode="External"/><Relationship Id="rId29" Type="http://schemas.openxmlformats.org/officeDocument/2006/relationships/hyperlink" Target="https://www.expensesmart.com/ImageView.aspx?ClientId=4861&amp;barcode=09125177304" TargetMode="External"/><Relationship Id="rId11" Type="http://schemas.openxmlformats.org/officeDocument/2006/relationships/hyperlink" Target="https://www.expensesmart.com/ImageView.aspx?ClientId=4861&amp;barcode=09146757589" TargetMode="External"/><Relationship Id="rId10" Type="http://schemas.openxmlformats.org/officeDocument/2006/relationships/hyperlink" Target="https://www.expensesmart.com/ImageView.aspx?ClientId=4861&amp;barcode=09146757233" TargetMode="External"/><Relationship Id="rId13" Type="http://schemas.openxmlformats.org/officeDocument/2006/relationships/hyperlink" Target="https://www.expensesmart.com/ImageView.aspx?ClientId=4861&amp;barcode=09146756938" TargetMode="External"/><Relationship Id="rId12" Type="http://schemas.openxmlformats.org/officeDocument/2006/relationships/hyperlink" Target="https://www.expensesmart.com/ImageView.aspx?ClientId=4861&amp;barcode=09146758041" TargetMode="External"/><Relationship Id="rId15" Type="http://schemas.openxmlformats.org/officeDocument/2006/relationships/hyperlink" Target="https://www.expensesmart.com/ImageView.aspx?ClientId=4861&amp;barcode=09146757076" TargetMode="External"/><Relationship Id="rId14" Type="http://schemas.openxmlformats.org/officeDocument/2006/relationships/hyperlink" Target="https://www.expensesmart.com/ImageView.aspx?ClientId=4861&amp;barcode=09146757662" TargetMode="External"/><Relationship Id="rId17" Type="http://schemas.openxmlformats.org/officeDocument/2006/relationships/hyperlink" Target="https://www.expensesmart.com/ImageView.aspx?ClientId=4861&amp;barcode=09146757316" TargetMode="External"/><Relationship Id="rId16" Type="http://schemas.openxmlformats.org/officeDocument/2006/relationships/hyperlink" Target="https://www.expensesmart.com/ImageView.aspx?ClientId=4861&amp;barcode=09146757159" TargetMode="External"/><Relationship Id="rId19" Type="http://schemas.openxmlformats.org/officeDocument/2006/relationships/hyperlink" Target="https://www.expensesmart.com/ImageView.aspx?ClientId=4861&amp;barcode=09146757829" TargetMode="External"/><Relationship Id="rId18" Type="http://schemas.openxmlformats.org/officeDocument/2006/relationships/hyperlink" Target="https://www.expensesmart.com/ImageView.aspx?ClientId=4861&amp;barcode=09146756698" TargetMode="External"/><Relationship Id="rId1" Type="http://schemas.openxmlformats.org/officeDocument/2006/relationships/hyperlink" Target="https://www.expensesmart.com/ImageView.aspx?ClientId=4861&amp;barcode=09141405010" TargetMode="External"/><Relationship Id="rId2" Type="http://schemas.openxmlformats.org/officeDocument/2006/relationships/hyperlink" Target="https://www.expensesmart.com/ImageView.aspx?ClientId=4861&amp;barcode=09141405366" TargetMode="External"/><Relationship Id="rId3" Type="http://schemas.openxmlformats.org/officeDocument/2006/relationships/hyperlink" Target="https://www.expensesmart.com/ImageView.aspx?ClientId=4861&amp;barcode=09133442435" TargetMode="External"/><Relationship Id="rId4" Type="http://schemas.openxmlformats.org/officeDocument/2006/relationships/hyperlink" Target="https://www.expensesmart.com/ImageView.aspx?ClientId=4861&amp;barcode=09133442609" TargetMode="External"/><Relationship Id="rId9" Type="http://schemas.openxmlformats.org/officeDocument/2006/relationships/hyperlink" Target="https://www.expensesmart.com/ImageView.aspx?ClientId=4861&amp;barcode=09146756771" TargetMode="External"/><Relationship Id="rId5" Type="http://schemas.openxmlformats.org/officeDocument/2006/relationships/hyperlink" Target="https://www.expensesmart.com/ImageView.aspx?ClientId=4861&amp;barcode=09133442518" TargetMode="External"/><Relationship Id="rId6" Type="http://schemas.openxmlformats.org/officeDocument/2006/relationships/hyperlink" Target="https://www.expensesmart.com/ImageView.aspx?ClientId=4861&amp;barcode=09125177999" TargetMode="External"/><Relationship Id="rId7" Type="http://schemas.openxmlformats.org/officeDocument/2006/relationships/hyperlink" Target="https://www.expensesmart.com/ImageView.aspx?ClientId=4861&amp;barcode=09133442278" TargetMode="External"/><Relationship Id="rId8" Type="http://schemas.openxmlformats.org/officeDocument/2006/relationships/hyperlink" Target="https://www.expensesmart.com/ImageView.aspx?ClientId=4861&amp;barcode=09146757746" TargetMode="External"/><Relationship Id="rId72" Type="http://schemas.openxmlformats.org/officeDocument/2006/relationships/drawing" Target="../drawings/drawing42.xml"/><Relationship Id="rId71" Type="http://schemas.openxmlformats.org/officeDocument/2006/relationships/hyperlink" Target="https://www.expensesmart.com/ImageView.aspx?ClientId=4861&amp;barcode=33369664256" TargetMode="External"/><Relationship Id="rId70" Type="http://schemas.openxmlformats.org/officeDocument/2006/relationships/hyperlink" Target="https://www.expensesmart.com/ImageView.aspx?ClientId=4861&amp;barcode=33369664256" TargetMode="External"/><Relationship Id="rId62" Type="http://schemas.openxmlformats.org/officeDocument/2006/relationships/hyperlink" Target="https://www.expensesmart.com/ImageView.aspx?ClientId=4861&amp;barcode=09133442351" TargetMode="External"/><Relationship Id="rId61" Type="http://schemas.openxmlformats.org/officeDocument/2006/relationships/hyperlink" Target="https://www.expensesmart.com/ImageView.aspx?ClientId=4861&amp;barcode=09133442195" TargetMode="External"/><Relationship Id="rId64" Type="http://schemas.openxmlformats.org/officeDocument/2006/relationships/hyperlink" Target="https://www.expensesmart.com/ImageView.aspx?ClientId=4861&amp;barcode=09141404989" TargetMode="External"/><Relationship Id="rId63" Type="http://schemas.openxmlformats.org/officeDocument/2006/relationships/hyperlink" Target="https://www.expensesmart.com/ImageView.aspx?ClientId=4861&amp;barcode=09135973973" TargetMode="External"/><Relationship Id="rId66" Type="http://schemas.openxmlformats.org/officeDocument/2006/relationships/hyperlink" Target="https://www.expensesmart.com/ImageView.aspx?ClientId=4861&amp;barcode=33369664256" TargetMode="External"/><Relationship Id="rId65" Type="http://schemas.openxmlformats.org/officeDocument/2006/relationships/hyperlink" Target="https://www.expensesmart.com/ImageView.aspx?ClientId=4861&amp;barcode=09141404211" TargetMode="External"/><Relationship Id="rId68" Type="http://schemas.openxmlformats.org/officeDocument/2006/relationships/hyperlink" Target="https://www.expensesmart.com/ImageView.aspx?ClientId=4861&amp;barcode=33369664256" TargetMode="External"/><Relationship Id="rId67" Type="http://schemas.openxmlformats.org/officeDocument/2006/relationships/hyperlink" Target="https://www.expensesmart.com/ImageView.aspx?ClientId=4861&amp;barcode=33369664256" TargetMode="External"/><Relationship Id="rId60" Type="http://schemas.openxmlformats.org/officeDocument/2006/relationships/hyperlink" Target="https://www.expensesmart.com/ImageView.aspx?ClientId=4861&amp;barcode=09121809728" TargetMode="External"/><Relationship Id="rId69" Type="http://schemas.openxmlformats.org/officeDocument/2006/relationships/hyperlink" Target="https://www.expensesmart.com/ImageView.aspx?ClientId=4861&amp;barcode=33369664256" TargetMode="External"/><Relationship Id="rId51" Type="http://schemas.openxmlformats.org/officeDocument/2006/relationships/hyperlink" Target="https://www.expensesmart.com/ImageView.aspx?ClientId=4861&amp;barcode=56985962800" TargetMode="External"/><Relationship Id="rId50" Type="http://schemas.openxmlformats.org/officeDocument/2006/relationships/hyperlink" Target="https://www.expensesmart.com/ImageView.aspx?ClientId=4861&amp;barcode=57000857500" TargetMode="External"/><Relationship Id="rId53" Type="http://schemas.openxmlformats.org/officeDocument/2006/relationships/hyperlink" Target="https://www.expensesmart.com/ImageView.aspx?ClientId=4861&amp;barcode=57000857900" TargetMode="External"/><Relationship Id="rId52" Type="http://schemas.openxmlformats.org/officeDocument/2006/relationships/hyperlink" Target="https://www.expensesmart.com/ImageView.aspx?ClientId=4861&amp;barcode=57000858100" TargetMode="External"/><Relationship Id="rId55" Type="http://schemas.openxmlformats.org/officeDocument/2006/relationships/hyperlink" Target="https://www.expensesmart.com/ImageView.aspx?ClientId=4861&amp;barcode=57000857700" TargetMode="External"/><Relationship Id="rId54" Type="http://schemas.openxmlformats.org/officeDocument/2006/relationships/hyperlink" Target="https://www.expensesmart.com/ImageView.aspx?ClientId=4861&amp;barcode=57000857800" TargetMode="External"/><Relationship Id="rId57" Type="http://schemas.openxmlformats.org/officeDocument/2006/relationships/hyperlink" Target="https://www.expensesmart.com/ImageView.aspx?ClientId=4861&amp;barcode=57000858000" TargetMode="External"/><Relationship Id="rId56" Type="http://schemas.openxmlformats.org/officeDocument/2006/relationships/hyperlink" Target="https://www.expensesmart.com/ImageView.aspx?ClientId=4861&amp;barcode=57000858200" TargetMode="External"/><Relationship Id="rId59" Type="http://schemas.openxmlformats.org/officeDocument/2006/relationships/hyperlink" Target="https://www.expensesmart.com/ImageView.aspx?ClientId=4861&amp;barcode=09138758264" TargetMode="External"/><Relationship Id="rId58" Type="http://schemas.openxmlformats.org/officeDocument/2006/relationships/hyperlink" Target="https://www.expensesmart.com/ImageView.aspx?ClientId=4861&amp;barcode=57000857600"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40" Type="http://schemas.openxmlformats.org/officeDocument/2006/relationships/hyperlink" Target="https://www.expensesmart.com/ImageView.aspx?ClientId=4861&amp;barcode=56956027700" TargetMode="External"/><Relationship Id="rId42" Type="http://schemas.openxmlformats.org/officeDocument/2006/relationships/hyperlink" Target="https://www.expensesmart.com/ImageView.aspx?ClientId=4861&amp;barcode=09108794810" TargetMode="External"/><Relationship Id="rId41" Type="http://schemas.openxmlformats.org/officeDocument/2006/relationships/hyperlink" Target="https://www.expensesmart.com/ImageView.aspx?ClientId=4861&amp;barcode=56956027800" TargetMode="External"/><Relationship Id="rId44" Type="http://schemas.openxmlformats.org/officeDocument/2006/relationships/hyperlink" Target="https://www.expensesmart.com/ImageView.aspx?ClientId=4861&amp;barcode=09114525026" TargetMode="External"/><Relationship Id="rId43" Type="http://schemas.openxmlformats.org/officeDocument/2006/relationships/hyperlink" Target="https://www.expensesmart.com/ImageView.aspx?ClientId=4861&amp;barcode=09101479195" TargetMode="External"/><Relationship Id="rId46" Type="http://schemas.openxmlformats.org/officeDocument/2006/relationships/hyperlink" Target="https://www.expensesmart.com/ImageView.aspx?ClientId=4861&amp;barcode=09114524813" TargetMode="External"/><Relationship Id="rId45" Type="http://schemas.openxmlformats.org/officeDocument/2006/relationships/hyperlink" Target="https://www.expensesmart.com/ImageView.aspx?ClientId=4861&amp;barcode=09114524995" TargetMode="External"/><Relationship Id="rId48" Type="http://schemas.openxmlformats.org/officeDocument/2006/relationships/hyperlink" Target="https://www.expensesmart.com/ImageView.aspx?ClientId=4861&amp;barcode=56960000300" TargetMode="External"/><Relationship Id="rId47" Type="http://schemas.openxmlformats.org/officeDocument/2006/relationships/hyperlink" Target="https://www.expensesmart.com/ImageView.aspx?ClientId=4861&amp;barcode=09114525299" TargetMode="External"/><Relationship Id="rId49" Type="http://schemas.openxmlformats.org/officeDocument/2006/relationships/hyperlink" Target="https://www.expensesmart.com/ImageView.aspx?ClientId=4861&amp;barcode=56960000100" TargetMode="External"/><Relationship Id="rId31" Type="http://schemas.openxmlformats.org/officeDocument/2006/relationships/hyperlink" Target="https://www.expensesmart.com/ImageView.aspx?ClientId=4861&amp;barcode=09116058646" TargetMode="External"/><Relationship Id="rId30" Type="http://schemas.openxmlformats.org/officeDocument/2006/relationships/hyperlink" Target="https://www.expensesmart.com/ImageView.aspx?ClientId=4861&amp;barcode=09116058810" TargetMode="External"/><Relationship Id="rId33" Type="http://schemas.openxmlformats.org/officeDocument/2006/relationships/hyperlink" Target="https://www.expensesmart.com/ImageView.aspx?ClientId=4861&amp;barcode=09117344789" TargetMode="External"/><Relationship Id="rId32" Type="http://schemas.openxmlformats.org/officeDocument/2006/relationships/hyperlink" Target="https://www.expensesmart.com/ImageView.aspx?ClientId=4861&amp;barcode=09117344862" TargetMode="External"/><Relationship Id="rId35" Type="http://schemas.openxmlformats.org/officeDocument/2006/relationships/hyperlink" Target="https://www.expensesmart.com/ImageView.aspx?ClientId=4861&amp;barcode=09116058992" TargetMode="External"/><Relationship Id="rId34" Type="http://schemas.openxmlformats.org/officeDocument/2006/relationships/hyperlink" Target="https://www.expensesmart.com/ImageView.aspx?ClientId=4861&amp;barcode=09106830475" TargetMode="External"/><Relationship Id="rId37" Type="http://schemas.openxmlformats.org/officeDocument/2006/relationships/hyperlink" Target="https://www.expensesmart.com/ImageView.aspx?ClientId=4861&amp;barcode=56944486500" TargetMode="External"/><Relationship Id="rId36" Type="http://schemas.openxmlformats.org/officeDocument/2006/relationships/hyperlink" Target="https://www.expensesmart.com/ImageView.aspx?ClientId=4861&amp;barcode=56956028000" TargetMode="External"/><Relationship Id="rId39" Type="http://schemas.openxmlformats.org/officeDocument/2006/relationships/hyperlink" Target="https://www.expensesmart.com/ImageView.aspx?ClientId=4861&amp;barcode=56956028100" TargetMode="External"/><Relationship Id="rId38" Type="http://schemas.openxmlformats.org/officeDocument/2006/relationships/hyperlink" Target="https://www.expensesmart.com/ImageView.aspx?ClientId=4861&amp;barcode=56956027900" TargetMode="External"/><Relationship Id="rId20" Type="http://schemas.openxmlformats.org/officeDocument/2006/relationships/hyperlink" Target="https://www.expensesmart.com/ImageView.aspx?ClientId=4861&amp;barcode=09102998599" TargetMode="External"/><Relationship Id="rId22" Type="http://schemas.openxmlformats.org/officeDocument/2006/relationships/hyperlink" Target="https://www.expensesmart.com/ImageView.aspx?ClientId=4861&amp;barcode=09101479278" TargetMode="External"/><Relationship Id="rId21" Type="http://schemas.openxmlformats.org/officeDocument/2006/relationships/hyperlink" Target="https://www.expensesmart.com/ImageView.aspx?ClientId=4861&amp;barcode=09102998672" TargetMode="External"/><Relationship Id="rId24" Type="http://schemas.openxmlformats.org/officeDocument/2006/relationships/hyperlink" Target="https://www.expensesmart.com/ImageView.aspx?ClientId=4861&amp;barcode=09101478890" TargetMode="External"/><Relationship Id="rId23" Type="http://schemas.openxmlformats.org/officeDocument/2006/relationships/hyperlink" Target="https://www.expensesmart.com/ImageView.aspx?ClientId=4861&amp;barcode=09101479013" TargetMode="External"/><Relationship Id="rId26" Type="http://schemas.openxmlformats.org/officeDocument/2006/relationships/hyperlink" Target="https://www.expensesmart.com/ImageView.aspx?ClientId=4861&amp;barcode=09102998839" TargetMode="External"/><Relationship Id="rId25" Type="http://schemas.openxmlformats.org/officeDocument/2006/relationships/hyperlink" Target="https://www.expensesmart.com/ImageView.aspx?ClientId=4861&amp;barcode=09101478973" TargetMode="External"/><Relationship Id="rId28" Type="http://schemas.openxmlformats.org/officeDocument/2006/relationships/hyperlink" Target="https://www.expensesmart.com/ImageView.aspx?ClientId=4861&amp;barcode=09102998755" TargetMode="External"/><Relationship Id="rId27" Type="http://schemas.openxmlformats.org/officeDocument/2006/relationships/hyperlink" Target="https://www.expensesmart.com/ImageView.aspx?ClientId=4861&amp;barcode=09102998243" TargetMode="External"/><Relationship Id="rId29" Type="http://schemas.openxmlformats.org/officeDocument/2006/relationships/hyperlink" Target="https://www.expensesmart.com/ImageView.aspx?ClientId=4861&amp;barcode=09102998417" TargetMode="External"/><Relationship Id="rId11" Type="http://schemas.openxmlformats.org/officeDocument/2006/relationships/hyperlink" Target="https://www.expensesmart.com/ImageView.aspx?ClientId=4861&amp;barcode=09117345166" TargetMode="External"/><Relationship Id="rId10" Type="http://schemas.openxmlformats.org/officeDocument/2006/relationships/hyperlink" Target="https://www.expensesmart.com/ImageView.aspx?ClientId=4861&amp;barcode=09091655390" TargetMode="External"/><Relationship Id="rId13" Type="http://schemas.openxmlformats.org/officeDocument/2006/relationships/hyperlink" Target="https://www.expensesmart.com/ImageView.aspx?ClientId=4861&amp;barcode=09117345240" TargetMode="External"/><Relationship Id="rId12" Type="http://schemas.openxmlformats.org/officeDocument/2006/relationships/hyperlink" Target="https://www.expensesmart.com/ImageView.aspx?ClientId=4861&amp;barcode=09117345083" TargetMode="External"/><Relationship Id="rId15" Type="http://schemas.openxmlformats.org/officeDocument/2006/relationships/hyperlink" Target="https://www.expensesmart.com/ImageView.aspx?ClientId=4861&amp;barcode=09106829717" TargetMode="External"/><Relationship Id="rId14" Type="http://schemas.openxmlformats.org/officeDocument/2006/relationships/hyperlink" Target="https://www.expensesmart.com/ImageView.aspx?ClientId=4861&amp;barcode=09091655630" TargetMode="External"/><Relationship Id="rId17" Type="http://schemas.openxmlformats.org/officeDocument/2006/relationships/hyperlink" Target="https://www.expensesmart.com/ImageView.aspx?ClientId=4861&amp;barcode=33340716175" TargetMode="External"/><Relationship Id="rId16" Type="http://schemas.openxmlformats.org/officeDocument/2006/relationships/hyperlink" Target="https://www.expensesmart.com/ImageView.aspx?ClientId=4861&amp;barcode=09106830392" TargetMode="External"/><Relationship Id="rId19" Type="http://schemas.openxmlformats.org/officeDocument/2006/relationships/hyperlink" Target="https://www.expensesmart.com/ImageView.aspx?ClientId=4861&amp;barcode=09099841497" TargetMode="External"/><Relationship Id="rId18" Type="http://schemas.openxmlformats.org/officeDocument/2006/relationships/hyperlink" Target="https://www.expensesmart.com/ImageView.aspx?ClientId=4861&amp;barcode=09106830129" TargetMode="External"/><Relationship Id="rId1" Type="http://schemas.openxmlformats.org/officeDocument/2006/relationships/hyperlink" Target="https://www.expensesmart.com/ImageView.aspx?ClientId=4861&amp;barcode=09108794729" TargetMode="External"/><Relationship Id="rId2" Type="http://schemas.openxmlformats.org/officeDocument/2006/relationships/hyperlink" Target="https://www.expensesmart.com/ImageView.aspx?ClientId=4861&amp;barcode=09108794646" TargetMode="External"/><Relationship Id="rId3" Type="http://schemas.openxmlformats.org/officeDocument/2006/relationships/hyperlink" Target="https://www.expensesmart.com/ImageView.aspx?ClientId=4861&amp;barcode=09108795023" TargetMode="External"/><Relationship Id="rId4" Type="http://schemas.openxmlformats.org/officeDocument/2006/relationships/hyperlink" Target="https://www.expensesmart.com/ImageView.aspx?ClientId=4861&amp;barcode=09108794992" TargetMode="External"/><Relationship Id="rId9" Type="http://schemas.openxmlformats.org/officeDocument/2006/relationships/hyperlink" Target="https://www.expensesmart.com/ImageView.aspx?ClientId=4861&amp;barcode=09091655556" TargetMode="External"/><Relationship Id="rId5" Type="http://schemas.openxmlformats.org/officeDocument/2006/relationships/hyperlink" Target="https://www.expensesmart.com/ImageView.aspx?ClientId=4861&amp;barcode=09106830210" TargetMode="External"/><Relationship Id="rId6" Type="http://schemas.openxmlformats.org/officeDocument/2006/relationships/hyperlink" Target="https://www.expensesmart.com/ImageView.aspx?ClientId=4861&amp;barcode=09108795114" TargetMode="External"/><Relationship Id="rId7" Type="http://schemas.openxmlformats.org/officeDocument/2006/relationships/hyperlink" Target="https://www.expensesmart.com/ImageView.aspx?ClientId=4861&amp;barcode=09101479351" TargetMode="External"/><Relationship Id="rId8" Type="http://schemas.openxmlformats.org/officeDocument/2006/relationships/hyperlink" Target="https://www.expensesmart.com/ImageView.aspx?ClientId=4861&amp;barcode=09106830046" TargetMode="External"/><Relationship Id="rId62" Type="http://schemas.openxmlformats.org/officeDocument/2006/relationships/hyperlink" Target="https://www.expensesmart.com/ImageView.aspx?ClientId=4861&amp;barcode=09104960936" TargetMode="External"/><Relationship Id="rId61" Type="http://schemas.openxmlformats.org/officeDocument/2006/relationships/hyperlink" Target="https://www.expensesmart.com/ImageView.aspx?ClientId=4861&amp;barcode=09087711686" TargetMode="External"/><Relationship Id="rId64" Type="http://schemas.openxmlformats.org/officeDocument/2006/relationships/hyperlink" Target="https://www.expensesmart.com/ImageView.aspx?ClientId=4861&amp;barcode=09108795296" TargetMode="External"/><Relationship Id="rId63" Type="http://schemas.openxmlformats.org/officeDocument/2006/relationships/hyperlink" Target="https://www.expensesmart.com/ImageView.aspx?ClientId=4861&amp;barcode=09087711504" TargetMode="External"/><Relationship Id="rId66" Type="http://schemas.openxmlformats.org/officeDocument/2006/relationships/drawing" Target="../drawings/drawing46.xml"/><Relationship Id="rId65" Type="http://schemas.openxmlformats.org/officeDocument/2006/relationships/hyperlink" Target="https://www.expensesmart.com/ImageView.aspx?ClientId=4861&amp;barcode=09113365119" TargetMode="External"/><Relationship Id="rId60" Type="http://schemas.openxmlformats.org/officeDocument/2006/relationships/hyperlink" Target="https://www.expensesmart.com/ImageView.aspx?ClientId=4861&amp;barcode=09106829972" TargetMode="External"/><Relationship Id="rId51" Type="http://schemas.openxmlformats.org/officeDocument/2006/relationships/hyperlink" Target="https://www.expensesmart.com/ImageView.aspx?ClientId=4861&amp;barcode=56959999900" TargetMode="External"/><Relationship Id="rId50" Type="http://schemas.openxmlformats.org/officeDocument/2006/relationships/hyperlink" Target="https://www.expensesmart.com/ImageView.aspx?ClientId=4861&amp;barcode=56960000500" TargetMode="External"/><Relationship Id="rId53" Type="http://schemas.openxmlformats.org/officeDocument/2006/relationships/hyperlink" Target="https://www.expensesmart.com/ImageView.aspx?ClientId=4861&amp;barcode=56960000600" TargetMode="External"/><Relationship Id="rId52" Type="http://schemas.openxmlformats.org/officeDocument/2006/relationships/hyperlink" Target="https://www.expensesmart.com/ImageView.aspx?ClientId=4861&amp;barcode=56944486400" TargetMode="External"/><Relationship Id="rId55" Type="http://schemas.openxmlformats.org/officeDocument/2006/relationships/hyperlink" Target="https://www.expensesmart.com/ImageView.aspx?ClientId=4861&amp;barcode=56960000000" TargetMode="External"/><Relationship Id="rId54" Type="http://schemas.openxmlformats.org/officeDocument/2006/relationships/hyperlink" Target="https://www.expensesmart.com/ImageView.aspx?ClientId=4861&amp;barcode=56960000200" TargetMode="External"/><Relationship Id="rId57" Type="http://schemas.openxmlformats.org/officeDocument/2006/relationships/hyperlink" Target="https://www.expensesmart.com/ImageView.aspx?ClientId=4861&amp;barcode=09116058729" TargetMode="External"/><Relationship Id="rId56" Type="http://schemas.openxmlformats.org/officeDocument/2006/relationships/hyperlink" Target="https://www.expensesmart.com/ImageView.aspx?ClientId=4861&amp;barcode=56960000400" TargetMode="External"/><Relationship Id="rId59" Type="http://schemas.openxmlformats.org/officeDocument/2006/relationships/hyperlink" Target="https://www.expensesmart.com/ImageView.aspx?ClientId=4861&amp;barcode=09106829899" TargetMode="External"/><Relationship Id="rId58" Type="http://schemas.openxmlformats.org/officeDocument/2006/relationships/hyperlink" Target="https://www.expensesmart.com/ImageView.aspx?ClientId=4861&amp;barcode=09087711413"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40" Type="http://schemas.openxmlformats.org/officeDocument/2006/relationships/hyperlink" Target="https://www.expensesmart.com/ImageView.aspx?ClientId=4861&amp;barcode=09085045772" TargetMode="External"/><Relationship Id="rId42" Type="http://schemas.openxmlformats.org/officeDocument/2006/relationships/hyperlink" Target="https://www.expensesmart.com/ImageView.aspx?ClientId=4861&amp;barcode=56923874500" TargetMode="External"/><Relationship Id="rId41" Type="http://schemas.openxmlformats.org/officeDocument/2006/relationships/hyperlink" Target="https://www.expensesmart.com/ImageView.aspx?ClientId=4861&amp;barcode=09085045699" TargetMode="External"/><Relationship Id="rId44" Type="http://schemas.openxmlformats.org/officeDocument/2006/relationships/hyperlink" Target="https://www.expensesmart.com/ImageView.aspx?ClientId=4861&amp;barcode=56923874300" TargetMode="External"/><Relationship Id="rId43" Type="http://schemas.openxmlformats.org/officeDocument/2006/relationships/hyperlink" Target="https://www.expensesmart.com/ImageView.aspx?ClientId=4861&amp;barcode=56923874400" TargetMode="External"/><Relationship Id="rId46" Type="http://schemas.openxmlformats.org/officeDocument/2006/relationships/hyperlink" Target="https://www.expensesmart.com/ImageView.aspx?ClientId=4861&amp;barcode=56923874600" TargetMode="External"/><Relationship Id="rId45" Type="http://schemas.openxmlformats.org/officeDocument/2006/relationships/hyperlink" Target="https://www.expensesmart.com/ImageView.aspx?ClientId=4861&amp;barcode=56908585800" TargetMode="External"/><Relationship Id="rId48" Type="http://schemas.openxmlformats.org/officeDocument/2006/relationships/hyperlink" Target="https://www.expensesmart.com/ImageView.aspx?ClientId=4861&amp;barcode=56923874900" TargetMode="External"/><Relationship Id="rId47" Type="http://schemas.openxmlformats.org/officeDocument/2006/relationships/hyperlink" Target="https://www.expensesmart.com/ImageView.aspx?ClientId=4861&amp;barcode=56923874700" TargetMode="External"/><Relationship Id="rId49" Type="http://schemas.openxmlformats.org/officeDocument/2006/relationships/hyperlink" Target="https://www.expensesmart.com/ImageView.aspx?ClientId=4861&amp;barcode=56923875000" TargetMode="External"/><Relationship Id="rId31" Type="http://schemas.openxmlformats.org/officeDocument/2006/relationships/hyperlink" Target="https://www.expensesmart.com/ImageView.aspx?ClientId=4861&amp;barcode=56908585900" TargetMode="External"/><Relationship Id="rId30" Type="http://schemas.openxmlformats.org/officeDocument/2006/relationships/hyperlink" Target="https://www.expensesmart.com/ImageView.aspx?ClientId=4861&amp;barcode=09080982516" TargetMode="External"/><Relationship Id="rId33" Type="http://schemas.openxmlformats.org/officeDocument/2006/relationships/hyperlink" Target="https://www.expensesmart.com/ImageView.aspx?ClientId=4861&amp;barcode=56921786700" TargetMode="External"/><Relationship Id="rId32" Type="http://schemas.openxmlformats.org/officeDocument/2006/relationships/hyperlink" Target="https://www.expensesmart.com/ImageView.aspx?ClientId=4861&amp;barcode=56921786800" TargetMode="External"/><Relationship Id="rId35" Type="http://schemas.openxmlformats.org/officeDocument/2006/relationships/hyperlink" Target="https://www.expensesmart.com/ImageView.aspx?ClientId=4861&amp;barcode=56921786400" TargetMode="External"/><Relationship Id="rId34" Type="http://schemas.openxmlformats.org/officeDocument/2006/relationships/hyperlink" Target="https://www.expensesmart.com/ImageView.aspx?ClientId=4861&amp;barcode=56921786500" TargetMode="External"/><Relationship Id="rId37" Type="http://schemas.openxmlformats.org/officeDocument/2006/relationships/hyperlink" Target="https://www.expensesmart.com/ImageView.aspx?ClientId=4861&amp;barcode=09065702715" TargetMode="External"/><Relationship Id="rId36" Type="http://schemas.openxmlformats.org/officeDocument/2006/relationships/hyperlink" Target="https://www.expensesmart.com/ImageView.aspx?ClientId=4861&amp;barcode=56921786600" TargetMode="External"/><Relationship Id="rId39" Type="http://schemas.openxmlformats.org/officeDocument/2006/relationships/hyperlink" Target="https://www.expensesmart.com/ImageView.aspx?ClientId=4861&amp;barcode=09085045855" TargetMode="External"/><Relationship Id="rId38" Type="http://schemas.openxmlformats.org/officeDocument/2006/relationships/hyperlink" Target="https://www.expensesmart.com/ImageView.aspx?ClientId=4861&amp;barcode=09085045939" TargetMode="External"/><Relationship Id="rId20" Type="http://schemas.openxmlformats.org/officeDocument/2006/relationships/hyperlink" Target="https://www.expensesmart.com/ImageView.aspx?ClientId=4861&amp;barcode=09071954656" TargetMode="External"/><Relationship Id="rId22" Type="http://schemas.openxmlformats.org/officeDocument/2006/relationships/hyperlink" Target="https://www.expensesmart.com/ImageView.aspx?ClientId=4861&amp;barcode=09071954490" TargetMode="External"/><Relationship Id="rId21" Type="http://schemas.openxmlformats.org/officeDocument/2006/relationships/hyperlink" Target="https://www.expensesmart.com/ImageView.aspx?ClientId=4861&amp;barcode=09071954573" TargetMode="External"/><Relationship Id="rId24" Type="http://schemas.openxmlformats.org/officeDocument/2006/relationships/hyperlink" Target="https://www.expensesmart.com/ImageView.aspx?ClientId=4861&amp;barcode=09071954144" TargetMode="External"/><Relationship Id="rId23" Type="http://schemas.openxmlformats.org/officeDocument/2006/relationships/hyperlink" Target="https://www.expensesmart.com/ImageView.aspx?ClientId=4861&amp;barcode=09078388460" TargetMode="External"/><Relationship Id="rId26" Type="http://schemas.openxmlformats.org/officeDocument/2006/relationships/hyperlink" Target="https://www.expensesmart.com/ImageView.aspx?ClientId=4861&amp;barcode=09086830727" TargetMode="External"/><Relationship Id="rId25" Type="http://schemas.openxmlformats.org/officeDocument/2006/relationships/hyperlink" Target="https://www.expensesmart.com/ImageView.aspx?ClientId=4861&amp;barcode=09078388387" TargetMode="External"/><Relationship Id="rId28" Type="http://schemas.openxmlformats.org/officeDocument/2006/relationships/hyperlink" Target="https://www.expensesmart.com/ImageView.aspx?ClientId=4861&amp;barcode=09075354440" TargetMode="External"/><Relationship Id="rId27" Type="http://schemas.openxmlformats.org/officeDocument/2006/relationships/hyperlink" Target="https://www.expensesmart.com/ImageView.aspx?ClientId=4861&amp;barcode=09086830818" TargetMode="External"/><Relationship Id="rId29" Type="http://schemas.openxmlformats.org/officeDocument/2006/relationships/hyperlink" Target="https://www.expensesmart.com/ImageView.aspx?ClientId=4861&amp;barcode=09085046408" TargetMode="External"/><Relationship Id="rId11" Type="http://schemas.openxmlformats.org/officeDocument/2006/relationships/hyperlink" Target="https://www.expensesmart.com/ImageView.aspx?ClientId=4861&amp;barcode=09075354366" TargetMode="External"/><Relationship Id="rId10" Type="http://schemas.openxmlformats.org/officeDocument/2006/relationships/hyperlink" Target="https://www.expensesmart.com/ImageView.aspx?ClientId=4861&amp;barcode=09075354523" TargetMode="External"/><Relationship Id="rId13" Type="http://schemas.openxmlformats.org/officeDocument/2006/relationships/hyperlink" Target="https://www.expensesmart.com/ImageView.aspx?ClientId=4861&amp;barcode=09065702111" TargetMode="External"/><Relationship Id="rId12" Type="http://schemas.openxmlformats.org/officeDocument/2006/relationships/hyperlink" Target="https://www.expensesmart.com/ImageView.aspx?ClientId=4861&amp;barcode=09075354283" TargetMode="External"/><Relationship Id="rId15" Type="http://schemas.openxmlformats.org/officeDocument/2006/relationships/hyperlink" Target="https://www.expensesmart.com/ImageView.aspx?ClientId=4861&amp;barcode=09071954227" TargetMode="External"/><Relationship Id="rId14" Type="http://schemas.openxmlformats.org/officeDocument/2006/relationships/hyperlink" Target="https://www.expensesmart.com/ImageView.aspx?ClientId=4861&amp;barcode=09071954318" TargetMode="External"/><Relationship Id="rId17" Type="http://schemas.openxmlformats.org/officeDocument/2006/relationships/hyperlink" Target="https://www.expensesmart.com/ImageView.aspx?ClientId=4861&amp;barcode=09065702467" TargetMode="External"/><Relationship Id="rId16" Type="http://schemas.openxmlformats.org/officeDocument/2006/relationships/hyperlink" Target="https://www.expensesmart.com/ImageView.aspx?ClientId=4861&amp;barcode=09065702541" TargetMode="External"/><Relationship Id="rId19" Type="http://schemas.openxmlformats.org/officeDocument/2006/relationships/hyperlink" Target="https://www.expensesmart.com/ImageView.aspx?ClientId=4861&amp;barcode=09065702202" TargetMode="External"/><Relationship Id="rId18" Type="http://schemas.openxmlformats.org/officeDocument/2006/relationships/hyperlink" Target="https://www.expensesmart.com/ImageView.aspx?ClientId=4861&amp;barcode=09065702384" TargetMode="External"/><Relationship Id="rId1" Type="http://schemas.openxmlformats.org/officeDocument/2006/relationships/hyperlink" Target="https://www.expensesmart.com/ImageView.aspx?ClientId=4861&amp;barcode=09080982698" TargetMode="External"/><Relationship Id="rId2" Type="http://schemas.openxmlformats.org/officeDocument/2006/relationships/hyperlink" Target="https://www.expensesmart.com/ImageView.aspx?ClientId=4861&amp;barcode=09080982771" TargetMode="External"/><Relationship Id="rId3" Type="http://schemas.openxmlformats.org/officeDocument/2006/relationships/hyperlink" Target="https://www.expensesmart.com/ImageView.aspx?ClientId=4861&amp;barcode=09075354101" TargetMode="External"/><Relationship Id="rId4" Type="http://schemas.openxmlformats.org/officeDocument/2006/relationships/hyperlink" Target="https://www.expensesmart.com/ImageView.aspx?ClientId=4861&amp;barcode=09075354010" TargetMode="External"/><Relationship Id="rId9" Type="http://schemas.openxmlformats.org/officeDocument/2006/relationships/hyperlink" Target="https://www.expensesmart.com/ImageView.aspx?ClientId=4861&amp;barcode=33323476409" TargetMode="External"/><Relationship Id="rId5" Type="http://schemas.openxmlformats.org/officeDocument/2006/relationships/hyperlink" Target="https://www.expensesmart.com/ImageView.aspx?ClientId=4861&amp;barcode=09075353988" TargetMode="External"/><Relationship Id="rId6" Type="http://schemas.openxmlformats.org/officeDocument/2006/relationships/hyperlink" Target="https://www.expensesmart.com/ImageView.aspx?ClientId=4861&amp;barcode=09075353806" TargetMode="External"/><Relationship Id="rId7" Type="http://schemas.openxmlformats.org/officeDocument/2006/relationships/hyperlink" Target="https://www.expensesmart.com/ImageView.aspx?ClientId=4861&amp;barcode=09065702624" TargetMode="External"/><Relationship Id="rId8" Type="http://schemas.openxmlformats.org/officeDocument/2006/relationships/hyperlink" Target="https://www.expensesmart.com/ImageView.aspx?ClientId=4861&amp;barcode=09075353715" TargetMode="External"/><Relationship Id="rId51" Type="http://schemas.openxmlformats.org/officeDocument/2006/relationships/hyperlink" Target="https://www.expensesmart.com/ImageView.aspx?ClientId=4861&amp;barcode=09078388544" TargetMode="External"/><Relationship Id="rId50" Type="http://schemas.openxmlformats.org/officeDocument/2006/relationships/hyperlink" Target="https://www.expensesmart.com/ImageView.aspx?ClientId=4861&amp;barcode=56923874800" TargetMode="External"/><Relationship Id="rId53" Type="http://schemas.openxmlformats.org/officeDocument/2006/relationships/hyperlink" Target="https://www.expensesmart.com/ImageView.aspx?ClientId=4861&amp;barcode=09075353632" TargetMode="External"/><Relationship Id="rId52" Type="http://schemas.openxmlformats.org/officeDocument/2006/relationships/hyperlink" Target="https://www.expensesmart.com/ImageView.aspx?ClientId=4861&amp;barcode=09061938685" TargetMode="External"/><Relationship Id="rId55" Type="http://schemas.openxmlformats.org/officeDocument/2006/relationships/hyperlink" Target="https://www.expensesmart.com/ImageView.aspx?ClientId=4861&amp;barcode=09085045517" TargetMode="External"/><Relationship Id="rId54" Type="http://schemas.openxmlformats.org/officeDocument/2006/relationships/hyperlink" Target="https://www.expensesmart.com/ImageView.aspx?ClientId=4861&amp;barcode=09075354614" TargetMode="External"/><Relationship Id="rId56"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40" Type="http://schemas.openxmlformats.org/officeDocument/2006/relationships/hyperlink" Target="https://www.expensesmart.com/ImageView.aspx?ClientId=4861&amp;barcode=09044520683" TargetMode="External"/><Relationship Id="rId42" Type="http://schemas.openxmlformats.org/officeDocument/2006/relationships/hyperlink" Target="https://www.expensesmart.com/ImageView.aspx?ClientId=4861&amp;barcode=09044520501" TargetMode="External"/><Relationship Id="rId41" Type="http://schemas.openxmlformats.org/officeDocument/2006/relationships/hyperlink" Target="https://www.expensesmart.com/ImageView.aspx?ClientId=4861&amp;barcode=09044520766" TargetMode="External"/><Relationship Id="rId44" Type="http://schemas.openxmlformats.org/officeDocument/2006/relationships/hyperlink" Target="https://www.expensesmart.com/ImageView.aspx?ClientId=4861&amp;barcode=09044520410" TargetMode="External"/><Relationship Id="rId43" Type="http://schemas.openxmlformats.org/officeDocument/2006/relationships/hyperlink" Target="https://www.expensesmart.com/ImageView.aspx?ClientId=4861&amp;barcode=09051004241" TargetMode="External"/><Relationship Id="rId46" Type="http://schemas.openxmlformats.org/officeDocument/2006/relationships/hyperlink" Target="https://www.expensesmart.com/ImageView.aspx?ClientId=4861&amp;barcode=09034086349" TargetMode="External"/><Relationship Id="rId45" Type="http://schemas.openxmlformats.org/officeDocument/2006/relationships/hyperlink" Target="https://www.expensesmart.com/ImageView.aspx?ClientId=4861&amp;barcode=09051004324" TargetMode="External"/><Relationship Id="rId48" Type="http://schemas.openxmlformats.org/officeDocument/2006/relationships/hyperlink" Target="https://www.expensesmart.com/ImageView.aspx?ClientId=4861&amp;barcode=09034086265" TargetMode="External"/><Relationship Id="rId47" Type="http://schemas.openxmlformats.org/officeDocument/2006/relationships/hyperlink" Target="https://www.expensesmart.com/ImageView.aspx?ClientId=4861&amp;barcode=09059076118" TargetMode="External"/><Relationship Id="rId49" Type="http://schemas.openxmlformats.org/officeDocument/2006/relationships/hyperlink" Target="https://www.expensesmart.com/ImageView.aspx?ClientId=4861&amp;barcode=33320891956" TargetMode="External"/><Relationship Id="rId31" Type="http://schemas.openxmlformats.org/officeDocument/2006/relationships/hyperlink" Target="https://www.expensesmart.com/ImageView.aspx?ClientId=4861&amp;barcode=09048514930" TargetMode="External"/><Relationship Id="rId30" Type="http://schemas.openxmlformats.org/officeDocument/2006/relationships/hyperlink" Target="https://www.expensesmart.com/ImageView.aspx?ClientId=4861&amp;barcode=09048514427" TargetMode="External"/><Relationship Id="rId33" Type="http://schemas.openxmlformats.org/officeDocument/2006/relationships/hyperlink" Target="https://www.expensesmart.com/ImageView.aspx?ClientId=4861&amp;barcode=09039086377" TargetMode="External"/><Relationship Id="rId32" Type="http://schemas.openxmlformats.org/officeDocument/2006/relationships/hyperlink" Target="https://www.expensesmart.com/ImageView.aspx?ClientId=4861&amp;barcode=09048514856" TargetMode="External"/><Relationship Id="rId35" Type="http://schemas.openxmlformats.org/officeDocument/2006/relationships/hyperlink" Target="https://www.expensesmart.com/ImageView.aspx?ClientId=4861&amp;barcode=09044520337" TargetMode="External"/><Relationship Id="rId34" Type="http://schemas.openxmlformats.org/officeDocument/2006/relationships/hyperlink" Target="https://www.expensesmart.com/ImageView.aspx?ClientId=4861&amp;barcode=09046534625" TargetMode="External"/><Relationship Id="rId37" Type="http://schemas.openxmlformats.org/officeDocument/2006/relationships/hyperlink" Target="https://www.expensesmart.com/ImageView.aspx?ClientId=4861&amp;barcode=09039086708" TargetMode="External"/><Relationship Id="rId36" Type="http://schemas.openxmlformats.org/officeDocument/2006/relationships/hyperlink" Target="https://www.expensesmart.com/ImageView.aspx?ClientId=4861&amp;barcode=09039086021" TargetMode="External"/><Relationship Id="rId39" Type="http://schemas.openxmlformats.org/officeDocument/2006/relationships/hyperlink" Target="https://www.expensesmart.com/ImageView.aspx?ClientId=4861&amp;barcode=09039086534" TargetMode="External"/><Relationship Id="rId38" Type="http://schemas.openxmlformats.org/officeDocument/2006/relationships/hyperlink" Target="https://www.expensesmart.com/ImageView.aspx?ClientId=4861&amp;barcode=09039086617" TargetMode="External"/><Relationship Id="rId20" Type="http://schemas.openxmlformats.org/officeDocument/2006/relationships/hyperlink" Target="https://www.expensesmart.com/ImageView.aspx?ClientId=4861&amp;barcode=09053796745" TargetMode="External"/><Relationship Id="rId22" Type="http://schemas.openxmlformats.org/officeDocument/2006/relationships/hyperlink" Target="https://www.expensesmart.com/ImageView.aspx?ClientId=4861&amp;barcode=09053796828" TargetMode="External"/><Relationship Id="rId21" Type="http://schemas.openxmlformats.org/officeDocument/2006/relationships/hyperlink" Target="https://www.expensesmart.com/ImageView.aspx?ClientId=4861&amp;barcode=09053797040" TargetMode="External"/><Relationship Id="rId24" Type="http://schemas.openxmlformats.org/officeDocument/2006/relationships/hyperlink" Target="https://www.expensesmart.com/ImageView.aspx?ClientId=4861&amp;barcode=09032272222" TargetMode="External"/><Relationship Id="rId23" Type="http://schemas.openxmlformats.org/officeDocument/2006/relationships/hyperlink" Target="https://www.expensesmart.com/ImageView.aspx?ClientId=4861&amp;barcode=09053796919" TargetMode="External"/><Relationship Id="rId26" Type="http://schemas.openxmlformats.org/officeDocument/2006/relationships/hyperlink" Target="https://www.expensesmart.com/ImageView.aspx?ClientId=4861&amp;barcode=09032272149" TargetMode="External"/><Relationship Id="rId25" Type="http://schemas.openxmlformats.org/officeDocument/2006/relationships/hyperlink" Target="https://www.expensesmart.com/ImageView.aspx?ClientId=4861&amp;barcode=09059076209" TargetMode="External"/><Relationship Id="rId28" Type="http://schemas.openxmlformats.org/officeDocument/2006/relationships/hyperlink" Target="https://www.expensesmart.com/ImageView.aspx?ClientId=4861&amp;barcode=09032272065" TargetMode="External"/><Relationship Id="rId27" Type="http://schemas.openxmlformats.org/officeDocument/2006/relationships/hyperlink" Target="https://www.expensesmart.com/ImageView.aspx?ClientId=4861&amp;barcode=09059076035" TargetMode="External"/><Relationship Id="rId29" Type="http://schemas.openxmlformats.org/officeDocument/2006/relationships/hyperlink" Target="https://www.expensesmart.com/ImageView.aspx?ClientId=4861&amp;barcode=09059075904" TargetMode="External"/><Relationship Id="rId11" Type="http://schemas.openxmlformats.org/officeDocument/2006/relationships/hyperlink" Target="https://www.expensesmart.com/ImageView.aspx?ClientId=4861&amp;barcode=09053795853" TargetMode="External"/><Relationship Id="rId10" Type="http://schemas.openxmlformats.org/officeDocument/2006/relationships/hyperlink" Target="https://www.expensesmart.com/ImageView.aspx?ClientId=4861&amp;barcode=09053795770" TargetMode="External"/><Relationship Id="rId13" Type="http://schemas.openxmlformats.org/officeDocument/2006/relationships/hyperlink" Target="https://www.expensesmart.com/ImageView.aspx?ClientId=4861&amp;barcode=09053796075" TargetMode="External"/><Relationship Id="rId12" Type="http://schemas.openxmlformats.org/officeDocument/2006/relationships/hyperlink" Target="https://www.expensesmart.com/ImageView.aspx?ClientId=4861&amp;barcode=09053795937" TargetMode="External"/><Relationship Id="rId15" Type="http://schemas.openxmlformats.org/officeDocument/2006/relationships/hyperlink" Target="https://www.expensesmart.com/ImageView.aspx?ClientId=4861&amp;barcode=09053796232" TargetMode="External"/><Relationship Id="rId14" Type="http://schemas.openxmlformats.org/officeDocument/2006/relationships/hyperlink" Target="https://www.expensesmart.com/ImageView.aspx?ClientId=4861&amp;barcode=09053796158" TargetMode="External"/><Relationship Id="rId17" Type="http://schemas.openxmlformats.org/officeDocument/2006/relationships/hyperlink" Target="https://www.expensesmart.com/ImageView.aspx?ClientId=4861&amp;barcode=09053796406" TargetMode="External"/><Relationship Id="rId16" Type="http://schemas.openxmlformats.org/officeDocument/2006/relationships/hyperlink" Target="https://www.expensesmart.com/ImageView.aspx?ClientId=4861&amp;barcode=09053796315" TargetMode="External"/><Relationship Id="rId19" Type="http://schemas.openxmlformats.org/officeDocument/2006/relationships/hyperlink" Target="https://www.expensesmart.com/ImageView.aspx?ClientId=4861&amp;barcode=09053796661" TargetMode="External"/><Relationship Id="rId18" Type="http://schemas.openxmlformats.org/officeDocument/2006/relationships/hyperlink" Target="https://www.expensesmart.com/ImageView.aspx?ClientId=4861&amp;barcode=09053796588" TargetMode="External"/><Relationship Id="rId84" Type="http://schemas.openxmlformats.org/officeDocument/2006/relationships/hyperlink" Target="https://www.expensesmart.com/ImageView.aspx?ClientId=4861&amp;barcode=33318783660" TargetMode="External"/><Relationship Id="rId83" Type="http://schemas.openxmlformats.org/officeDocument/2006/relationships/hyperlink" Target="https://www.expensesmart.com/ImageView.aspx?ClientId=4861&amp;barcode=33318783660" TargetMode="External"/><Relationship Id="rId86" Type="http://schemas.openxmlformats.org/officeDocument/2006/relationships/hyperlink" Target="https://www.expensesmart.com/ImageView.aspx?ClientId=4861&amp;barcode=33318783660" TargetMode="External"/><Relationship Id="rId85" Type="http://schemas.openxmlformats.org/officeDocument/2006/relationships/hyperlink" Target="https://www.expensesmart.com/ImageView.aspx?ClientId=4861&amp;barcode=33318783660" TargetMode="External"/><Relationship Id="rId88" Type="http://schemas.openxmlformats.org/officeDocument/2006/relationships/drawing" Target="../drawings/drawing50.xml"/><Relationship Id="rId87" Type="http://schemas.openxmlformats.org/officeDocument/2006/relationships/hyperlink" Target="https://www.expensesmart.com/ImageView.aspx?ClientId=4861&amp;barcode=33318783660" TargetMode="External"/><Relationship Id="rId80" Type="http://schemas.openxmlformats.org/officeDocument/2006/relationships/hyperlink" Target="https://www.expensesmart.com/ImageView.aspx?ClientId=4861&amp;barcode=09046533221" TargetMode="External"/><Relationship Id="rId82" Type="http://schemas.openxmlformats.org/officeDocument/2006/relationships/hyperlink" Target="https://www.expensesmart.com/ImageView.aspx?ClientId=4861&amp;barcode=33318783660" TargetMode="External"/><Relationship Id="rId81" Type="http://schemas.openxmlformats.org/officeDocument/2006/relationships/hyperlink" Target="https://www.expensesmart.com/ImageView.aspx?ClientId=4861&amp;barcode=09051003946" TargetMode="External"/><Relationship Id="rId1" Type="http://schemas.openxmlformats.org/officeDocument/2006/relationships/hyperlink" Target="https://www.expensesmart.com/ImageView.aspx?ClientId=4861&amp;barcode=09049885610" TargetMode="External"/><Relationship Id="rId2" Type="http://schemas.openxmlformats.org/officeDocument/2006/relationships/hyperlink" Target="https://www.expensesmart.com/ImageView.aspx?ClientId=4861&amp;barcode=09049885701" TargetMode="External"/><Relationship Id="rId3" Type="http://schemas.openxmlformats.org/officeDocument/2006/relationships/hyperlink" Target="https://www.expensesmart.com/ImageView.aspx?ClientId=4861&amp;barcode=09048515077" TargetMode="External"/><Relationship Id="rId4" Type="http://schemas.openxmlformats.org/officeDocument/2006/relationships/hyperlink" Target="https://www.expensesmart.com/ImageView.aspx?ClientId=4861&amp;barcode=09048514690" TargetMode="External"/><Relationship Id="rId9" Type="http://schemas.openxmlformats.org/officeDocument/2006/relationships/hyperlink" Target="https://www.expensesmart.com/ImageView.aspx?ClientId=4861&amp;barcode=09053795697" TargetMode="External"/><Relationship Id="rId5" Type="http://schemas.openxmlformats.org/officeDocument/2006/relationships/hyperlink" Target="https://www.expensesmart.com/ImageView.aspx?ClientId=4861&amp;barcode=09048514773" TargetMode="External"/><Relationship Id="rId6" Type="http://schemas.openxmlformats.org/officeDocument/2006/relationships/hyperlink" Target="https://www.expensesmart.com/ImageView.aspx?ClientId=4861&amp;barcode=09048514518" TargetMode="External"/><Relationship Id="rId7" Type="http://schemas.openxmlformats.org/officeDocument/2006/relationships/hyperlink" Target="https://www.expensesmart.com/ImageView.aspx?ClientId=4861&amp;barcode=09039085999" TargetMode="External"/><Relationship Id="rId8" Type="http://schemas.openxmlformats.org/officeDocument/2006/relationships/hyperlink" Target="https://www.expensesmart.com/ImageView.aspx?ClientId=4861&amp;barcode=09048514187" TargetMode="External"/><Relationship Id="rId73" Type="http://schemas.openxmlformats.org/officeDocument/2006/relationships/hyperlink" Target="https://www.expensesmart.com/ImageView.aspx?ClientId=4861&amp;barcode=56886048500" TargetMode="External"/><Relationship Id="rId72" Type="http://schemas.openxmlformats.org/officeDocument/2006/relationships/hyperlink" Target="https://www.expensesmart.com/ImageView.aspx?ClientId=4861&amp;barcode=56886048700" TargetMode="External"/><Relationship Id="rId75" Type="http://schemas.openxmlformats.org/officeDocument/2006/relationships/hyperlink" Target="https://www.expensesmart.com/ImageView.aspx?ClientId=4861&amp;barcode=33304826127" TargetMode="External"/><Relationship Id="rId74" Type="http://schemas.openxmlformats.org/officeDocument/2006/relationships/hyperlink" Target="https://www.expensesmart.com/ImageView.aspx?ClientId=4861&amp;barcode=09051004167" TargetMode="External"/><Relationship Id="rId77" Type="http://schemas.openxmlformats.org/officeDocument/2006/relationships/hyperlink" Target="https://www.expensesmart.com/ImageView.aspx?ClientId=4861&amp;barcode=09048514260" TargetMode="External"/><Relationship Id="rId76" Type="http://schemas.openxmlformats.org/officeDocument/2006/relationships/hyperlink" Target="https://www.expensesmart.com/ImageView.aspx?ClientId=4861&amp;barcode=85083811167" TargetMode="External"/><Relationship Id="rId79" Type="http://schemas.openxmlformats.org/officeDocument/2006/relationships/hyperlink" Target="https://www.expensesmart.com/ImageView.aspx?ClientId=4861&amp;barcode=09051004084" TargetMode="External"/><Relationship Id="rId78" Type="http://schemas.openxmlformats.org/officeDocument/2006/relationships/hyperlink" Target="https://www.expensesmart.com/ImageView.aspx?ClientId=4861&amp;barcode=09048514344" TargetMode="External"/><Relationship Id="rId71" Type="http://schemas.openxmlformats.org/officeDocument/2006/relationships/hyperlink" Target="https://www.expensesmart.com/ImageView.aspx?ClientId=4861&amp;barcode=56886048600" TargetMode="External"/><Relationship Id="rId70" Type="http://schemas.openxmlformats.org/officeDocument/2006/relationships/hyperlink" Target="https://www.expensesmart.com/ImageView.aspx?ClientId=4861&amp;barcode=56886048400" TargetMode="External"/><Relationship Id="rId62" Type="http://schemas.openxmlformats.org/officeDocument/2006/relationships/hyperlink" Target="https://www.expensesmart.com/ImageView.aspx?ClientId=4861&amp;barcode=85083527011" TargetMode="External"/><Relationship Id="rId61" Type="http://schemas.openxmlformats.org/officeDocument/2006/relationships/hyperlink" Target="https://www.expensesmart.com/ImageView.aspx?ClientId=4861&amp;barcode=85083526989" TargetMode="External"/><Relationship Id="rId64" Type="http://schemas.openxmlformats.org/officeDocument/2006/relationships/hyperlink" Target="https://www.expensesmart.com/ImageView.aspx?ClientId=4861&amp;barcode=09054905758" TargetMode="External"/><Relationship Id="rId63" Type="http://schemas.openxmlformats.org/officeDocument/2006/relationships/hyperlink" Target="https://www.expensesmart.com/ImageView.aspx?ClientId=4861&amp;barcode=09055068549" TargetMode="External"/><Relationship Id="rId66" Type="http://schemas.openxmlformats.org/officeDocument/2006/relationships/hyperlink" Target="https://www.expensesmart.com/ImageView.aspx?ClientId=4861&amp;barcode=56886048100" TargetMode="External"/><Relationship Id="rId65" Type="http://schemas.openxmlformats.org/officeDocument/2006/relationships/hyperlink" Target="https://www.expensesmart.com/ImageView.aspx?ClientId=4861&amp;barcode=56886048200" TargetMode="External"/><Relationship Id="rId68" Type="http://schemas.openxmlformats.org/officeDocument/2006/relationships/hyperlink" Target="https://www.expensesmart.com/ImageView.aspx?ClientId=4861&amp;barcode=56869486500" TargetMode="External"/><Relationship Id="rId67" Type="http://schemas.openxmlformats.org/officeDocument/2006/relationships/hyperlink" Target="https://www.expensesmart.com/ImageView.aspx?ClientId=4861&amp;barcode=56886048000" TargetMode="External"/><Relationship Id="rId60" Type="http://schemas.openxmlformats.org/officeDocument/2006/relationships/hyperlink" Target="https://www.expensesmart.com/ImageView.aspx?ClientId=4861&amp;barcode=09054905832" TargetMode="External"/><Relationship Id="rId69" Type="http://schemas.openxmlformats.org/officeDocument/2006/relationships/hyperlink" Target="https://www.expensesmart.com/ImageView.aspx?ClientId=4861&amp;barcode=56886048300" TargetMode="External"/><Relationship Id="rId51" Type="http://schemas.openxmlformats.org/officeDocument/2006/relationships/hyperlink" Target="https://www.expensesmart.com/ImageView.aspx?ClientId=4861&amp;barcode=09054905915" TargetMode="External"/><Relationship Id="rId50" Type="http://schemas.openxmlformats.org/officeDocument/2006/relationships/hyperlink" Target="https://www.expensesmart.com/ImageView.aspx?ClientId=4861&amp;barcode=09048515150" TargetMode="External"/><Relationship Id="rId53" Type="http://schemas.openxmlformats.org/officeDocument/2006/relationships/hyperlink" Target="https://www.expensesmart.com/ImageView.aspx?ClientId=4861&amp;barcode=56869486600" TargetMode="External"/><Relationship Id="rId52" Type="http://schemas.openxmlformats.org/officeDocument/2006/relationships/hyperlink" Target="https://www.expensesmart.com/ImageView.aspx?ClientId=4861&amp;barcode=09049885883" TargetMode="External"/><Relationship Id="rId55" Type="http://schemas.openxmlformats.org/officeDocument/2006/relationships/hyperlink" Target="https://www.expensesmart.com/ImageView.aspx?ClientId=4861&amp;barcode=56881845000" TargetMode="External"/><Relationship Id="rId54" Type="http://schemas.openxmlformats.org/officeDocument/2006/relationships/hyperlink" Target="https://www.expensesmart.com/ImageView.aspx?ClientId=4861&amp;barcode=56881845100" TargetMode="External"/><Relationship Id="rId57" Type="http://schemas.openxmlformats.org/officeDocument/2006/relationships/hyperlink" Target="https://www.expensesmart.com/ImageView.aspx?ClientId=4861&amp;barcode=56881844700" TargetMode="External"/><Relationship Id="rId56" Type="http://schemas.openxmlformats.org/officeDocument/2006/relationships/hyperlink" Target="https://www.expensesmart.com/ImageView.aspx?ClientId=4861&amp;barcode=56881844800" TargetMode="External"/><Relationship Id="rId59" Type="http://schemas.openxmlformats.org/officeDocument/2006/relationships/hyperlink" Target="https://www.expensesmart.com/ImageView.aspx?ClientId=4861&amp;barcode=09039086450" TargetMode="External"/><Relationship Id="rId58" Type="http://schemas.openxmlformats.org/officeDocument/2006/relationships/hyperlink" Target="https://www.expensesmart.com/ImageView.aspx?ClientId=4861&amp;barcode=56881844900" TargetMode="Externa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40" Type="http://schemas.openxmlformats.org/officeDocument/2006/relationships/hyperlink" Target="https://www.expensesmart.com/ImageView.aspx?ClientId=4861&amp;barcode=09029687929" TargetMode="External"/><Relationship Id="rId42" Type="http://schemas.openxmlformats.org/officeDocument/2006/relationships/hyperlink" Target="https://www.expensesmart.com/ImageView.aspx?ClientId=4861&amp;barcode=09005233193" TargetMode="External"/><Relationship Id="rId41" Type="http://schemas.openxmlformats.org/officeDocument/2006/relationships/hyperlink" Target="https://www.expensesmart.com/ImageView.aspx?ClientId=4861&amp;barcode=85081589641" TargetMode="External"/><Relationship Id="rId44" Type="http://schemas.openxmlformats.org/officeDocument/2006/relationships/hyperlink" Target="https://www.expensesmart.com/ImageView.aspx?ClientId=4861&amp;barcode=09005233433" TargetMode="External"/><Relationship Id="rId43" Type="http://schemas.openxmlformats.org/officeDocument/2006/relationships/hyperlink" Target="https://www.expensesmart.com/ImageView.aspx?ClientId=4861&amp;barcode=09029688067" TargetMode="External"/><Relationship Id="rId46" Type="http://schemas.openxmlformats.org/officeDocument/2006/relationships/hyperlink" Target="https://www.expensesmart.com/ImageView.aspx?ClientId=4861&amp;barcode=56849320200" TargetMode="External"/><Relationship Id="rId45" Type="http://schemas.openxmlformats.org/officeDocument/2006/relationships/hyperlink" Target="https://www.expensesmart.com/ImageView.aspx?ClientId=4861&amp;barcode=09029688141" TargetMode="External"/><Relationship Id="rId48" Type="http://schemas.openxmlformats.org/officeDocument/2006/relationships/hyperlink" Target="https://www.expensesmart.com/ImageView.aspx?ClientId=4861&amp;barcode=56849320000" TargetMode="External"/><Relationship Id="rId47" Type="http://schemas.openxmlformats.org/officeDocument/2006/relationships/hyperlink" Target="https://www.expensesmart.com/ImageView.aspx?ClientId=4861&amp;barcode=56849320100" TargetMode="External"/><Relationship Id="rId49" Type="http://schemas.openxmlformats.org/officeDocument/2006/relationships/hyperlink" Target="https://www.expensesmart.com/ImageView.aspx?ClientId=4861&amp;barcode=56833324200" TargetMode="External"/><Relationship Id="rId31" Type="http://schemas.openxmlformats.org/officeDocument/2006/relationships/hyperlink" Target="https://www.expensesmart.com/ImageView.aspx?ClientId=4861&amp;barcode=09023628010" TargetMode="External"/><Relationship Id="rId30" Type="http://schemas.openxmlformats.org/officeDocument/2006/relationships/hyperlink" Target="https://www.expensesmart.com/ImageView.aspx?ClientId=4861&amp;barcode=09028269042" TargetMode="External"/><Relationship Id="rId33" Type="http://schemas.openxmlformats.org/officeDocument/2006/relationships/hyperlink" Target="https://www.expensesmart.com/ImageView.aspx?ClientId=4861&amp;barcode=56845979400" TargetMode="External"/><Relationship Id="rId32" Type="http://schemas.openxmlformats.org/officeDocument/2006/relationships/hyperlink" Target="https://www.expensesmart.com/ImageView.aspx?ClientId=4861&amp;barcode=56833324300" TargetMode="External"/><Relationship Id="rId35" Type="http://schemas.openxmlformats.org/officeDocument/2006/relationships/hyperlink" Target="https://www.expensesmart.com/ImageView.aspx?ClientId=4861&amp;barcode=56845979100" TargetMode="External"/><Relationship Id="rId34" Type="http://schemas.openxmlformats.org/officeDocument/2006/relationships/hyperlink" Target="https://www.expensesmart.com/ImageView.aspx?ClientId=4861&amp;barcode=56845979300" TargetMode="External"/><Relationship Id="rId37" Type="http://schemas.openxmlformats.org/officeDocument/2006/relationships/hyperlink" Target="https://www.expensesmart.com/ImageView.aspx?ClientId=4861&amp;barcode=56845979200" TargetMode="External"/><Relationship Id="rId36" Type="http://schemas.openxmlformats.org/officeDocument/2006/relationships/hyperlink" Target="https://www.expensesmart.com/ImageView.aspx?ClientId=4861&amp;barcode=56845979000" TargetMode="External"/><Relationship Id="rId39" Type="http://schemas.openxmlformats.org/officeDocument/2006/relationships/hyperlink" Target="https://www.expensesmart.com/ImageView.aspx?ClientId=4861&amp;barcode=09005233276" TargetMode="External"/><Relationship Id="rId38" Type="http://schemas.openxmlformats.org/officeDocument/2006/relationships/hyperlink" Target="https://www.expensesmart.com/ImageView.aspx?ClientId=4861&amp;barcode=09014164439" TargetMode="External"/><Relationship Id="rId20" Type="http://schemas.openxmlformats.org/officeDocument/2006/relationships/hyperlink" Target="https://www.expensesmart.com/ImageView.aspx?ClientId=4861&amp;barcode=09014164199" TargetMode="External"/><Relationship Id="rId22" Type="http://schemas.openxmlformats.org/officeDocument/2006/relationships/hyperlink" Target="https://www.expensesmart.com/ImageView.aspx?ClientId=4861&amp;barcode=09016499874" TargetMode="External"/><Relationship Id="rId21" Type="http://schemas.openxmlformats.org/officeDocument/2006/relationships/hyperlink" Target="https://www.expensesmart.com/ImageView.aspx?ClientId=4861&amp;barcode=09014164272" TargetMode="External"/><Relationship Id="rId24" Type="http://schemas.openxmlformats.org/officeDocument/2006/relationships/hyperlink" Target="https://www.expensesmart.com/ImageView.aspx?ClientId=4861&amp;barcode=09016501018" TargetMode="External"/><Relationship Id="rId23" Type="http://schemas.openxmlformats.org/officeDocument/2006/relationships/hyperlink" Target="https://www.expensesmart.com/ImageView.aspx?ClientId=4861&amp;barcode=09016499619" TargetMode="External"/><Relationship Id="rId26" Type="http://schemas.openxmlformats.org/officeDocument/2006/relationships/hyperlink" Target="https://www.expensesmart.com/ImageView.aspx?ClientId=4861&amp;barcode=09016499791" TargetMode="External"/><Relationship Id="rId25" Type="http://schemas.openxmlformats.org/officeDocument/2006/relationships/hyperlink" Target="https://www.expensesmart.com/ImageView.aspx?ClientId=4861&amp;barcode=09023627541" TargetMode="External"/><Relationship Id="rId28" Type="http://schemas.openxmlformats.org/officeDocument/2006/relationships/hyperlink" Target="https://www.expensesmart.com/ImageView.aspx?ClientId=4861&amp;barcode=09020899341" TargetMode="External"/><Relationship Id="rId27" Type="http://schemas.openxmlformats.org/officeDocument/2006/relationships/hyperlink" Target="https://www.expensesmart.com/ImageView.aspx?ClientId=4861&amp;barcode=09023627384" TargetMode="External"/><Relationship Id="rId29" Type="http://schemas.openxmlformats.org/officeDocument/2006/relationships/hyperlink" Target="https://www.expensesmart.com/ImageView.aspx?ClientId=4861&amp;barcode=09005233359" TargetMode="External"/><Relationship Id="rId11" Type="http://schemas.openxmlformats.org/officeDocument/2006/relationships/hyperlink" Target="https://www.expensesmart.com/ImageView.aspx?ClientId=4861&amp;barcode=09006513502" TargetMode="External"/><Relationship Id="rId10" Type="http://schemas.openxmlformats.org/officeDocument/2006/relationships/hyperlink" Target="https://www.expensesmart.com/ImageView.aspx?ClientId=4861&amp;barcode=09006513684" TargetMode="External"/><Relationship Id="rId13" Type="http://schemas.openxmlformats.org/officeDocument/2006/relationships/hyperlink" Target="https://www.expensesmart.com/ImageView.aspx?ClientId=4861&amp;barcode=09020808219" TargetMode="External"/><Relationship Id="rId12" Type="http://schemas.openxmlformats.org/officeDocument/2006/relationships/hyperlink" Target="https://www.expensesmart.com/ImageView.aspx?ClientId=4861&amp;barcode=09020899515" TargetMode="External"/><Relationship Id="rId15" Type="http://schemas.openxmlformats.org/officeDocument/2006/relationships/hyperlink" Target="https://www.expensesmart.com/ImageView.aspx?ClientId=4861&amp;barcode=09014164355" TargetMode="External"/><Relationship Id="rId14" Type="http://schemas.openxmlformats.org/officeDocument/2006/relationships/hyperlink" Target="https://www.expensesmart.com/ImageView.aspx?ClientId=4861&amp;barcode=09020807914" TargetMode="External"/><Relationship Id="rId17" Type="http://schemas.openxmlformats.org/officeDocument/2006/relationships/hyperlink" Target="https://www.expensesmart.com/ImageView.aspx?ClientId=4861&amp;barcode=09016499528" TargetMode="External"/><Relationship Id="rId16" Type="http://schemas.openxmlformats.org/officeDocument/2006/relationships/hyperlink" Target="https://www.expensesmart.com/ImageView.aspx?ClientId=4861&amp;barcode=09016499445" TargetMode="External"/><Relationship Id="rId19" Type="http://schemas.openxmlformats.org/officeDocument/2006/relationships/hyperlink" Target="https://www.expensesmart.com/ImageView.aspx?ClientId=4861&amp;barcode=09014164017" TargetMode="External"/><Relationship Id="rId18" Type="http://schemas.openxmlformats.org/officeDocument/2006/relationships/hyperlink" Target="https://www.expensesmart.com/ImageView.aspx?ClientId=4861&amp;barcode=09014164512" TargetMode="External"/><Relationship Id="rId1" Type="http://schemas.openxmlformats.org/officeDocument/2006/relationships/hyperlink" Target="https://www.expensesmart.com/ImageView.aspx?ClientId=4861&amp;barcode=09023627970" TargetMode="External"/><Relationship Id="rId2" Type="http://schemas.openxmlformats.org/officeDocument/2006/relationships/hyperlink" Target="https://www.expensesmart.com/ImageView.aspx?ClientId=4861&amp;barcode=09023627715" TargetMode="External"/><Relationship Id="rId3" Type="http://schemas.openxmlformats.org/officeDocument/2006/relationships/hyperlink" Target="https://www.expensesmart.com/ImageView.aspx?ClientId=4861&amp;barcode=09020899184" TargetMode="External"/><Relationship Id="rId4" Type="http://schemas.openxmlformats.org/officeDocument/2006/relationships/hyperlink" Target="https://www.expensesmart.com/ImageView.aspx?ClientId=4861&amp;barcode=09020808052" TargetMode="External"/><Relationship Id="rId9" Type="http://schemas.openxmlformats.org/officeDocument/2006/relationships/hyperlink" Target="https://www.expensesmart.com/ImageView.aspx?ClientId=4861&amp;barcode=09006513767" TargetMode="External"/><Relationship Id="rId5" Type="http://schemas.openxmlformats.org/officeDocument/2006/relationships/hyperlink" Target="https://www.expensesmart.com/ImageView.aspx?ClientId=4861&amp;barcode=09020899267" TargetMode="External"/><Relationship Id="rId6" Type="http://schemas.openxmlformats.org/officeDocument/2006/relationships/hyperlink" Target="https://www.expensesmart.com/ImageView.aspx?ClientId=4861&amp;barcode=09020808136" TargetMode="External"/><Relationship Id="rId7" Type="http://schemas.openxmlformats.org/officeDocument/2006/relationships/hyperlink" Target="https://www.expensesmart.com/ImageView.aspx?ClientId=4861&amp;barcode=09014164603" TargetMode="External"/><Relationship Id="rId8" Type="http://schemas.openxmlformats.org/officeDocument/2006/relationships/hyperlink" Target="https://www.expensesmart.com/ImageView.aspx?ClientId=4861&amp;barcode=09020899697" TargetMode="External"/><Relationship Id="rId62" Type="http://schemas.openxmlformats.org/officeDocument/2006/relationships/hyperlink" Target="https://www.expensesmart.com/ImageView.aspx?ClientId=4861&amp;barcode=09016500630" TargetMode="External"/><Relationship Id="rId61" Type="http://schemas.openxmlformats.org/officeDocument/2006/relationships/hyperlink" Target="https://www.expensesmart.com/ImageView.aspx?ClientId=4861&amp;barcode=09016501109" TargetMode="External"/><Relationship Id="rId64" Type="http://schemas.openxmlformats.org/officeDocument/2006/relationships/hyperlink" Target="https://www.expensesmart.com/ImageView.aspx?ClientId=4861&amp;barcode=09016500804" TargetMode="External"/><Relationship Id="rId63" Type="http://schemas.openxmlformats.org/officeDocument/2006/relationships/hyperlink" Target="https://www.expensesmart.com/ImageView.aspx?ClientId=4861&amp;barcode=09016500713" TargetMode="External"/><Relationship Id="rId66" Type="http://schemas.openxmlformats.org/officeDocument/2006/relationships/drawing" Target="../drawings/drawing52.xml"/><Relationship Id="rId65" Type="http://schemas.openxmlformats.org/officeDocument/2006/relationships/hyperlink" Target="https://www.expensesmart.com/ImageView.aspx?ClientId=4861&amp;barcode=09016500986" TargetMode="External"/><Relationship Id="rId60" Type="http://schemas.openxmlformats.org/officeDocument/2006/relationships/hyperlink" Target="https://www.expensesmart.com/ImageView.aspx?ClientId=4861&amp;barcode=09023625925" TargetMode="External"/><Relationship Id="rId51" Type="http://schemas.openxmlformats.org/officeDocument/2006/relationships/hyperlink" Target="https://www.expensesmart.com/ImageView.aspx?ClientId=4861&amp;barcode=56849320400" TargetMode="External"/><Relationship Id="rId50" Type="http://schemas.openxmlformats.org/officeDocument/2006/relationships/hyperlink" Target="https://www.expensesmart.com/ImageView.aspx?ClientId=4861&amp;barcode=56849320300" TargetMode="External"/><Relationship Id="rId53" Type="http://schemas.openxmlformats.org/officeDocument/2006/relationships/hyperlink" Target="https://www.expensesmart.com/ImageView.aspx?ClientId=4861&amp;barcode=56849320700" TargetMode="External"/><Relationship Id="rId52" Type="http://schemas.openxmlformats.org/officeDocument/2006/relationships/hyperlink" Target="https://www.expensesmart.com/ImageView.aspx?ClientId=4861&amp;barcode=56849320600" TargetMode="External"/><Relationship Id="rId55" Type="http://schemas.openxmlformats.org/officeDocument/2006/relationships/hyperlink" Target="https://www.expensesmart.com/ImageView.aspx?ClientId=4861&amp;barcode=09023627467" TargetMode="External"/><Relationship Id="rId54" Type="http://schemas.openxmlformats.org/officeDocument/2006/relationships/hyperlink" Target="https://www.expensesmart.com/ImageView.aspx?ClientId=4861&amp;barcode=56849320500" TargetMode="External"/><Relationship Id="rId57" Type="http://schemas.openxmlformats.org/officeDocument/2006/relationships/hyperlink" Target="https://www.expensesmart.com/ImageView.aspx?ClientId=4861&amp;barcode=09020808300" TargetMode="External"/><Relationship Id="rId56" Type="http://schemas.openxmlformats.org/officeDocument/2006/relationships/hyperlink" Target="https://www.expensesmart.com/ImageView.aspx?ClientId=4861&amp;barcode=09020899424" TargetMode="External"/><Relationship Id="rId59" Type="http://schemas.openxmlformats.org/officeDocument/2006/relationships/hyperlink" Target="https://www.expensesmart.com/ImageView.aspx?ClientId=4861&amp;barcode=09020807757" TargetMode="External"/><Relationship Id="rId58" Type="http://schemas.openxmlformats.org/officeDocument/2006/relationships/hyperlink" Target="https://www.expensesmart.com/ImageView.aspx?ClientId=4861&amp;barcode=09023625842" TargetMode="External"/></Relationships>
</file>

<file path=xl/worksheets/_rels/sheet6.xml.rels><?xml version="1.0" encoding="UTF-8" standalone="yes"?><Relationships xmlns="http://schemas.openxmlformats.org/package/2006/relationships"><Relationship Id="rId40" Type="http://schemas.openxmlformats.org/officeDocument/2006/relationships/hyperlink" Target="https://www.expensesmart.com/ImageView.aspx?ClientId=4861&amp;barcode=33764866985" TargetMode="External"/><Relationship Id="rId42" Type="http://schemas.openxmlformats.org/officeDocument/2006/relationships/hyperlink" Target="https://www.expensesmart.com/ImageView.aspx?ClientId=4861&amp;barcode=33763020402" TargetMode="External"/><Relationship Id="rId41" Type="http://schemas.openxmlformats.org/officeDocument/2006/relationships/hyperlink" Target="https://www.expensesmart.com/ImageView.aspx?ClientId=4861&amp;barcode=33765999561" TargetMode="External"/><Relationship Id="rId44" Type="http://schemas.openxmlformats.org/officeDocument/2006/relationships/hyperlink" Target="https://www.expensesmart.com/ImageView.aspx?ClientId=4861&amp;barcode=33768806987" TargetMode="External"/><Relationship Id="rId43" Type="http://schemas.openxmlformats.org/officeDocument/2006/relationships/hyperlink" Target="https://www.expensesmart.com/ImageView.aspx?ClientId=4861&amp;barcode=33765999488" TargetMode="External"/><Relationship Id="rId46" Type="http://schemas.openxmlformats.org/officeDocument/2006/relationships/hyperlink" Target="https://www.expensesmart.com/ImageView.aspx?ClientId=4861&amp;barcode=33768357494" TargetMode="External"/><Relationship Id="rId45" Type="http://schemas.openxmlformats.org/officeDocument/2006/relationships/hyperlink" Target="https://www.expensesmart.com/ImageView.aspx?ClientId=4861&amp;barcode=33764556362" TargetMode="External"/><Relationship Id="rId48" Type="http://schemas.openxmlformats.org/officeDocument/2006/relationships/hyperlink" Target="https://www.expensesmart.com/ImageView.aspx?ClientId=4861&amp;barcode=58013647500" TargetMode="External"/><Relationship Id="rId47" Type="http://schemas.openxmlformats.org/officeDocument/2006/relationships/hyperlink" Target="https://www.expensesmart.com/ImageView.aspx?ClientId=4861&amp;barcode=57999386300" TargetMode="External"/><Relationship Id="rId49" Type="http://schemas.openxmlformats.org/officeDocument/2006/relationships/hyperlink" Target="https://www.expensesmart.com/ImageView.aspx?ClientId=4861&amp;barcode=58013650200" TargetMode="External"/><Relationship Id="rId31" Type="http://schemas.openxmlformats.org/officeDocument/2006/relationships/hyperlink" Target="https://www.expensesmart.com/ImageView.aspx?ClientId=4861&amp;barcode=33763020667" TargetMode="External"/><Relationship Id="rId30" Type="http://schemas.openxmlformats.org/officeDocument/2006/relationships/hyperlink" Target="https://www.expensesmart.com/ImageView.aspx?ClientId=4861&amp;barcode=33766569843" TargetMode="External"/><Relationship Id="rId33" Type="http://schemas.openxmlformats.org/officeDocument/2006/relationships/hyperlink" Target="https://www.expensesmart.com/ImageView.aspx?ClientId=4861&amp;barcode=33763020311" TargetMode="External"/><Relationship Id="rId32" Type="http://schemas.openxmlformats.org/officeDocument/2006/relationships/hyperlink" Target="https://www.expensesmart.com/ImageView.aspx?ClientId=4861&amp;barcode=33763020584" TargetMode="External"/><Relationship Id="rId35" Type="http://schemas.openxmlformats.org/officeDocument/2006/relationships/hyperlink" Target="https://www.expensesmart.com/ImageView.aspx?ClientId=4861&amp;barcode=33760868431" TargetMode="External"/><Relationship Id="rId34" Type="http://schemas.openxmlformats.org/officeDocument/2006/relationships/hyperlink" Target="https://www.expensesmart.com/ImageView.aspx?ClientId=4861&amp;barcode=33760869082" TargetMode="External"/><Relationship Id="rId37" Type="http://schemas.openxmlformats.org/officeDocument/2006/relationships/hyperlink" Target="https://www.expensesmart.com/ImageView.aspx?ClientId=4861&amp;barcode=33760869413" TargetMode="External"/><Relationship Id="rId36" Type="http://schemas.openxmlformats.org/officeDocument/2006/relationships/hyperlink" Target="https://www.expensesmart.com/ImageView.aspx?ClientId=4861&amp;barcode=33760869595" TargetMode="External"/><Relationship Id="rId39" Type="http://schemas.openxmlformats.org/officeDocument/2006/relationships/hyperlink" Target="https://www.expensesmart.com/ImageView.aspx?ClientId=4861&amp;barcode=33764867017" TargetMode="External"/><Relationship Id="rId38" Type="http://schemas.openxmlformats.org/officeDocument/2006/relationships/hyperlink" Target="https://www.expensesmart.com/ImageView.aspx?ClientId=4861&amp;barcode=33764867108" TargetMode="External"/><Relationship Id="rId20" Type="http://schemas.openxmlformats.org/officeDocument/2006/relationships/hyperlink" Target="https://www.expensesmart.com/ImageView.aspx?ClientId=4861&amp;barcode=33767229611" TargetMode="External"/><Relationship Id="rId22" Type="http://schemas.openxmlformats.org/officeDocument/2006/relationships/hyperlink" Target="https://www.expensesmart.com/ImageView.aspx?ClientId=4861&amp;barcode=33767229876" TargetMode="External"/><Relationship Id="rId21" Type="http://schemas.openxmlformats.org/officeDocument/2006/relationships/hyperlink" Target="https://www.expensesmart.com/ImageView.aspx?ClientId=4861&amp;barcode=33767229793" TargetMode="External"/><Relationship Id="rId24" Type="http://schemas.openxmlformats.org/officeDocument/2006/relationships/hyperlink" Target="https://www.expensesmart.com/ImageView.aspx?ClientId=4861&amp;barcode=33767230023" TargetMode="External"/><Relationship Id="rId23" Type="http://schemas.openxmlformats.org/officeDocument/2006/relationships/hyperlink" Target="https://www.expensesmart.com/ImageView.aspx?ClientId=4861&amp;barcode=33767229959" TargetMode="External"/><Relationship Id="rId26" Type="http://schemas.openxmlformats.org/officeDocument/2006/relationships/hyperlink" Target="https://www.expensesmart.com/ImageView.aspx?ClientId=4861&amp;barcode=33764555471" TargetMode="External"/><Relationship Id="rId25" Type="http://schemas.openxmlformats.org/officeDocument/2006/relationships/hyperlink" Target="https://www.expensesmart.com/ImageView.aspx?ClientId=4861&amp;barcode=33767230114" TargetMode="External"/><Relationship Id="rId28" Type="http://schemas.openxmlformats.org/officeDocument/2006/relationships/hyperlink" Target="https://www.expensesmart.com/ImageView.aspx?ClientId=4861&amp;barcode=33764556289" TargetMode="External"/><Relationship Id="rId27" Type="http://schemas.openxmlformats.org/officeDocument/2006/relationships/hyperlink" Target="https://www.expensesmart.com/ImageView.aspx?ClientId=4861&amp;barcode=33764556446" TargetMode="External"/><Relationship Id="rId29" Type="http://schemas.openxmlformats.org/officeDocument/2006/relationships/hyperlink" Target="https://www.expensesmart.com/ImageView.aspx?ClientId=4861&amp;barcode=33760869322" TargetMode="External"/><Relationship Id="rId11" Type="http://schemas.openxmlformats.org/officeDocument/2006/relationships/hyperlink" Target="https://www.expensesmart.com/ImageView.aspx?ClientId=4861&amp;barcode=33767228712" TargetMode="External"/><Relationship Id="rId10" Type="http://schemas.openxmlformats.org/officeDocument/2006/relationships/hyperlink" Target="https://www.expensesmart.com/ImageView.aspx?ClientId=4861&amp;barcode=33764555711" TargetMode="External"/><Relationship Id="rId13" Type="http://schemas.openxmlformats.org/officeDocument/2006/relationships/hyperlink" Target="https://www.expensesmart.com/ImageView.aspx?ClientId=4861&amp;barcode=33767228803" TargetMode="External"/><Relationship Id="rId12" Type="http://schemas.openxmlformats.org/officeDocument/2006/relationships/hyperlink" Target="https://www.expensesmart.com/ImageView.aspx?ClientId=4861&amp;barcode=33767228985" TargetMode="External"/><Relationship Id="rId91" Type="http://schemas.openxmlformats.org/officeDocument/2006/relationships/drawing" Target="../drawings/drawing6.xml"/><Relationship Id="rId90" Type="http://schemas.openxmlformats.org/officeDocument/2006/relationships/hyperlink" Target="https://www.expensesmart.com/ImageView.aspx?ClientId=4861&amp;barcode=33766570262" TargetMode="External"/><Relationship Id="rId15" Type="http://schemas.openxmlformats.org/officeDocument/2006/relationships/hyperlink" Target="https://www.expensesmart.com/ImageView.aspx?ClientId=4861&amp;barcode=33767229108" TargetMode="External"/><Relationship Id="rId14" Type="http://schemas.openxmlformats.org/officeDocument/2006/relationships/hyperlink" Target="https://www.expensesmart.com/ImageView.aspx?ClientId=4861&amp;barcode=33767229017" TargetMode="External"/><Relationship Id="rId17" Type="http://schemas.openxmlformats.org/officeDocument/2006/relationships/hyperlink" Target="https://www.expensesmart.com/ImageView.aspx?ClientId=4861&amp;barcode=33767229363" TargetMode="External"/><Relationship Id="rId16" Type="http://schemas.openxmlformats.org/officeDocument/2006/relationships/hyperlink" Target="https://www.expensesmart.com/ImageView.aspx?ClientId=4861&amp;barcode=33767229280" TargetMode="External"/><Relationship Id="rId19" Type="http://schemas.openxmlformats.org/officeDocument/2006/relationships/hyperlink" Target="https://www.expensesmart.com/ImageView.aspx?ClientId=4861&amp;barcode=33767229520" TargetMode="External"/><Relationship Id="rId18" Type="http://schemas.openxmlformats.org/officeDocument/2006/relationships/hyperlink" Target="https://www.expensesmart.com/ImageView.aspx?ClientId=4861&amp;barcode=33767229447" TargetMode="External"/><Relationship Id="rId84" Type="http://schemas.openxmlformats.org/officeDocument/2006/relationships/hyperlink" Target="https://www.expensesmart.com/ImageView.aspx?ClientId=4861&amp;barcode=33766024773" TargetMode="External"/><Relationship Id="rId83" Type="http://schemas.openxmlformats.org/officeDocument/2006/relationships/hyperlink" Target="https://www.expensesmart.com/ImageView.aspx?ClientId=4861&amp;barcode=33766024773" TargetMode="External"/><Relationship Id="rId86" Type="http://schemas.openxmlformats.org/officeDocument/2006/relationships/hyperlink" Target="https://www.expensesmart.com/ImageView.aspx?ClientId=4861&amp;barcode=33766570346" TargetMode="External"/><Relationship Id="rId85" Type="http://schemas.openxmlformats.org/officeDocument/2006/relationships/hyperlink" Target="https://www.expensesmart.com/ImageView.aspx?ClientId=4861&amp;barcode=33766570007" TargetMode="External"/><Relationship Id="rId88" Type="http://schemas.openxmlformats.org/officeDocument/2006/relationships/hyperlink" Target="https://www.expensesmart.com/ImageView.aspx?ClientId=4861&amp;barcode=33766570429" TargetMode="External"/><Relationship Id="rId87" Type="http://schemas.openxmlformats.org/officeDocument/2006/relationships/hyperlink" Target="https://www.expensesmart.com/ImageView.aspx?ClientId=4861&amp;barcode=09879516640" TargetMode="External"/><Relationship Id="rId89" Type="http://schemas.openxmlformats.org/officeDocument/2006/relationships/hyperlink" Target="https://www.expensesmart.com/ImageView.aspx?ClientId=4861&amp;barcode=33766569686" TargetMode="External"/><Relationship Id="rId80" Type="http://schemas.openxmlformats.org/officeDocument/2006/relationships/hyperlink" Target="https://www.expensesmart.com/ImageView.aspx?ClientId=4861&amp;barcode=33766024773" TargetMode="External"/><Relationship Id="rId82" Type="http://schemas.openxmlformats.org/officeDocument/2006/relationships/hyperlink" Target="https://www.expensesmart.com/ImageView.aspx?ClientId=4861&amp;barcode=33766024773" TargetMode="External"/><Relationship Id="rId81" Type="http://schemas.openxmlformats.org/officeDocument/2006/relationships/hyperlink" Target="https://www.expensesmart.com/ImageView.aspx?ClientId=4861&amp;barcode=33766024773" TargetMode="External"/><Relationship Id="rId1" Type="http://schemas.openxmlformats.org/officeDocument/2006/relationships/hyperlink" Target="https://www.expensesmart.com/ImageView.aspx?ClientId=4861&amp;barcode=33766570189" TargetMode="External"/><Relationship Id="rId2" Type="http://schemas.openxmlformats.org/officeDocument/2006/relationships/hyperlink" Target="https://www.expensesmart.com/ImageView.aspx?ClientId=4861&amp;barcode=33766569413" TargetMode="External"/><Relationship Id="rId3" Type="http://schemas.openxmlformats.org/officeDocument/2006/relationships/hyperlink" Target="https://www.expensesmart.com/ImageView.aspx?ClientId=4861&amp;barcode=33768357734" TargetMode="External"/><Relationship Id="rId4" Type="http://schemas.openxmlformats.org/officeDocument/2006/relationships/hyperlink" Target="https://www.expensesmart.com/ImageView.aspx?ClientId=4861&amp;barcode=33768357650" TargetMode="External"/><Relationship Id="rId9" Type="http://schemas.openxmlformats.org/officeDocument/2006/relationships/hyperlink" Target="https://www.expensesmart.com/ImageView.aspx?ClientId=4861&amp;barcode=33760868944" TargetMode="External"/><Relationship Id="rId5" Type="http://schemas.openxmlformats.org/officeDocument/2006/relationships/hyperlink" Target="https://www.expensesmart.com/ImageView.aspx?ClientId=4861&amp;barcode=33764556107" TargetMode="External"/><Relationship Id="rId6" Type="http://schemas.openxmlformats.org/officeDocument/2006/relationships/hyperlink" Target="https://www.expensesmart.com/ImageView.aspx?ClientId=4861&amp;barcode=33764556016" TargetMode="External"/><Relationship Id="rId7" Type="http://schemas.openxmlformats.org/officeDocument/2006/relationships/hyperlink" Target="https://www.expensesmart.com/ImageView.aspx?ClientId=4861&amp;barcode=33764555984" TargetMode="External"/><Relationship Id="rId8" Type="http://schemas.openxmlformats.org/officeDocument/2006/relationships/hyperlink" Target="https://www.expensesmart.com/ImageView.aspx?ClientId=4861&amp;barcode=33764555802" TargetMode="External"/><Relationship Id="rId73" Type="http://schemas.openxmlformats.org/officeDocument/2006/relationships/hyperlink" Target="https://www.expensesmart.com/ImageView.aspx?ClientId=4861&amp;barcode=58017801600" TargetMode="External"/><Relationship Id="rId72" Type="http://schemas.openxmlformats.org/officeDocument/2006/relationships/hyperlink" Target="https://www.expensesmart.com/ImageView.aspx?ClientId=4861&amp;barcode=58017801100" TargetMode="External"/><Relationship Id="rId75" Type="http://schemas.openxmlformats.org/officeDocument/2006/relationships/hyperlink" Target="https://www.expensesmart.com/ImageView.aspx?ClientId=4861&amp;barcode=33764555638" TargetMode="External"/><Relationship Id="rId74" Type="http://schemas.openxmlformats.org/officeDocument/2006/relationships/hyperlink" Target="https://www.expensesmart.com/ImageView.aspx?ClientId=4861&amp;barcode=33760869678" TargetMode="External"/><Relationship Id="rId77" Type="http://schemas.openxmlformats.org/officeDocument/2006/relationships/hyperlink" Target="https://www.expensesmart.com/ImageView.aspx?ClientId=4861&amp;barcode=33767636088" TargetMode="External"/><Relationship Id="rId76" Type="http://schemas.openxmlformats.org/officeDocument/2006/relationships/hyperlink" Target="https://www.expensesmart.com/ImageView.aspx?ClientId=4861&amp;barcode=33764555554" TargetMode="External"/><Relationship Id="rId79" Type="http://schemas.openxmlformats.org/officeDocument/2006/relationships/hyperlink" Target="https://www.expensesmart.com/ImageView.aspx?ClientId=4861&amp;barcode=33766024773" TargetMode="External"/><Relationship Id="rId78" Type="http://schemas.openxmlformats.org/officeDocument/2006/relationships/hyperlink" Target="https://www.expensesmart.com/ImageView.aspx?ClientId=4861&amp;barcode=33765999058" TargetMode="External"/><Relationship Id="rId71" Type="http://schemas.openxmlformats.org/officeDocument/2006/relationships/hyperlink" Target="https://www.expensesmart.com/ImageView.aspx?ClientId=4861&amp;barcode=58017801400" TargetMode="External"/><Relationship Id="rId70" Type="http://schemas.openxmlformats.org/officeDocument/2006/relationships/hyperlink" Target="https://www.expensesmart.com/ImageView.aspx?ClientId=4861&amp;barcode=58017801500" TargetMode="External"/><Relationship Id="rId62" Type="http://schemas.openxmlformats.org/officeDocument/2006/relationships/hyperlink" Target="https://www.expensesmart.com/ImageView.aspx?ClientId=4861&amp;barcode=58015639400" TargetMode="External"/><Relationship Id="rId61" Type="http://schemas.openxmlformats.org/officeDocument/2006/relationships/hyperlink" Target="https://www.expensesmart.com/ImageView.aspx?ClientId=4861&amp;barcode=57999386200" TargetMode="External"/><Relationship Id="rId64" Type="http://schemas.openxmlformats.org/officeDocument/2006/relationships/hyperlink" Target="https://www.expensesmart.com/ImageView.aspx?ClientId=4861&amp;barcode=58015639100" TargetMode="External"/><Relationship Id="rId63" Type="http://schemas.openxmlformats.org/officeDocument/2006/relationships/hyperlink" Target="https://www.expensesmart.com/ImageView.aspx?ClientId=4861&amp;barcode=58015638200" TargetMode="External"/><Relationship Id="rId66" Type="http://schemas.openxmlformats.org/officeDocument/2006/relationships/hyperlink" Target="https://www.expensesmart.com/ImageView.aspx?ClientId=4861&amp;barcode=58015639300" TargetMode="External"/><Relationship Id="rId65" Type="http://schemas.openxmlformats.org/officeDocument/2006/relationships/hyperlink" Target="https://www.expensesmart.com/ImageView.aspx?ClientId=4861&amp;barcode=58015638800" TargetMode="External"/><Relationship Id="rId68" Type="http://schemas.openxmlformats.org/officeDocument/2006/relationships/hyperlink" Target="https://www.expensesmart.com/ImageView.aspx?ClientId=4861&amp;barcode=33766569769" TargetMode="External"/><Relationship Id="rId67" Type="http://schemas.openxmlformats.org/officeDocument/2006/relationships/hyperlink" Target="https://www.expensesmart.com/ImageView.aspx?ClientId=4861&amp;barcode=33766569926" TargetMode="External"/><Relationship Id="rId60" Type="http://schemas.openxmlformats.org/officeDocument/2006/relationships/hyperlink" Target="https://www.expensesmart.com/ImageView.aspx?ClientId=4861&amp;barcode=58015638300" TargetMode="External"/><Relationship Id="rId69" Type="http://schemas.openxmlformats.org/officeDocument/2006/relationships/hyperlink" Target="https://www.expensesmart.com/ImageView.aspx?ClientId=4861&amp;barcode=33766569504" TargetMode="External"/><Relationship Id="rId51" Type="http://schemas.openxmlformats.org/officeDocument/2006/relationships/hyperlink" Target="https://www.expensesmart.com/ImageView.aspx?ClientId=4861&amp;barcode=58013643300" TargetMode="External"/><Relationship Id="rId50" Type="http://schemas.openxmlformats.org/officeDocument/2006/relationships/hyperlink" Target="https://www.expensesmart.com/ImageView.aspx?ClientId=4861&amp;barcode=58013645100" TargetMode="External"/><Relationship Id="rId53" Type="http://schemas.openxmlformats.org/officeDocument/2006/relationships/hyperlink" Target="https://www.expensesmart.com/ImageView.aspx?ClientId=4861&amp;barcode=33760869249" TargetMode="External"/><Relationship Id="rId52" Type="http://schemas.openxmlformats.org/officeDocument/2006/relationships/hyperlink" Target="https://www.expensesmart.com/ImageView.aspx?ClientId=4861&amp;barcode=58013641100" TargetMode="External"/><Relationship Id="rId55" Type="http://schemas.openxmlformats.org/officeDocument/2006/relationships/hyperlink" Target="https://www.expensesmart.com/ImageView.aspx?ClientId=4861&amp;barcode=33768806805" TargetMode="External"/><Relationship Id="rId54" Type="http://schemas.openxmlformats.org/officeDocument/2006/relationships/hyperlink" Target="https://www.expensesmart.com/ImageView.aspx?ClientId=4861&amp;barcode=33768806631" TargetMode="External"/><Relationship Id="rId57" Type="http://schemas.openxmlformats.org/officeDocument/2006/relationships/hyperlink" Target="https://www.expensesmart.com/ImageView.aspx?ClientId=4861&amp;barcode=33768806714" TargetMode="External"/><Relationship Id="rId56" Type="http://schemas.openxmlformats.org/officeDocument/2006/relationships/hyperlink" Target="https://www.expensesmart.com/ImageView.aspx?ClientId=4861&amp;barcode=33768764459" TargetMode="External"/><Relationship Id="rId59" Type="http://schemas.openxmlformats.org/officeDocument/2006/relationships/hyperlink" Target="https://www.expensesmart.com/ImageView.aspx?ClientId=4861&amp;barcode=58015638600" TargetMode="External"/><Relationship Id="rId58" Type="http://schemas.openxmlformats.org/officeDocument/2006/relationships/hyperlink" Target="https://www.expensesmart.com/ImageView.aspx?ClientId=4861&amp;barcode=58015639000"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40" Type="http://schemas.openxmlformats.org/officeDocument/2006/relationships/hyperlink" Target="https://www.expensesmart.com/ImageView.aspx?ClientId=4861&amp;barcode=33744751257" TargetMode="External"/><Relationship Id="rId190" Type="http://schemas.openxmlformats.org/officeDocument/2006/relationships/hyperlink" Target="https://www.expensesmart.com/ImageView.aspx?ClientId=4861&amp;barcode=33753057893" TargetMode="External"/><Relationship Id="rId42" Type="http://schemas.openxmlformats.org/officeDocument/2006/relationships/hyperlink" Target="https://www.expensesmart.com/ImageView.aspx?ClientId=4861&amp;barcode=33744751174" TargetMode="External"/><Relationship Id="rId41" Type="http://schemas.openxmlformats.org/officeDocument/2006/relationships/hyperlink" Target="https://www.expensesmart.com/ImageView.aspx?ClientId=4861&amp;barcode=33757271367" TargetMode="External"/><Relationship Id="rId44" Type="http://schemas.openxmlformats.org/officeDocument/2006/relationships/hyperlink" Target="https://www.expensesmart.com/ImageView.aspx?ClientId=4861&amp;barcode=33744751414" TargetMode="External"/><Relationship Id="rId43" Type="http://schemas.openxmlformats.org/officeDocument/2006/relationships/hyperlink" Target="https://www.expensesmart.com/ImageView.aspx?ClientId=4861&amp;barcode=33757271284" TargetMode="External"/><Relationship Id="rId46" Type="http://schemas.openxmlformats.org/officeDocument/2006/relationships/hyperlink" Target="https://www.expensesmart.com/ImageView.aspx?ClientId=4861&amp;barcode=33744751331" TargetMode="External"/><Relationship Id="rId192" Type="http://schemas.openxmlformats.org/officeDocument/2006/relationships/drawing" Target="../drawings/drawing8.xml"/><Relationship Id="rId45" Type="http://schemas.openxmlformats.org/officeDocument/2006/relationships/hyperlink" Target="https://www.expensesmart.com/ImageView.aspx?ClientId=4861&amp;barcode=33757271102" TargetMode="External"/><Relationship Id="rId191" Type="http://schemas.openxmlformats.org/officeDocument/2006/relationships/hyperlink" Target="https://www.expensesmart.com/ImageView.aspx?ClientId=4861&amp;barcode=33753058271" TargetMode="External"/><Relationship Id="rId107" Type="http://schemas.openxmlformats.org/officeDocument/2006/relationships/hyperlink" Target="https://www.expensesmart.com/ImageView.aspx?ClientId=4861&amp;barcode=33757269973" TargetMode="External"/><Relationship Id="rId106" Type="http://schemas.openxmlformats.org/officeDocument/2006/relationships/hyperlink" Target="https://www.expensesmart.com/ImageView.aspx?ClientId=4861&amp;barcode=33744754194" TargetMode="External"/><Relationship Id="rId105" Type="http://schemas.openxmlformats.org/officeDocument/2006/relationships/hyperlink" Target="https://www.expensesmart.com/ImageView.aspx?ClientId=4861&amp;barcode=33757270047" TargetMode="External"/><Relationship Id="rId104" Type="http://schemas.openxmlformats.org/officeDocument/2006/relationships/hyperlink" Target="https://www.expensesmart.com/ImageView.aspx?ClientId=4861&amp;barcode=33744754012" TargetMode="External"/><Relationship Id="rId109" Type="http://schemas.openxmlformats.org/officeDocument/2006/relationships/hyperlink" Target="https://www.expensesmart.com/ImageView.aspx?ClientId=4861&amp;barcode=33757269890" TargetMode="External"/><Relationship Id="rId108" Type="http://schemas.openxmlformats.org/officeDocument/2006/relationships/hyperlink" Target="https://www.expensesmart.com/ImageView.aspx?ClientId=4861&amp;barcode=33744754350" TargetMode="External"/><Relationship Id="rId48" Type="http://schemas.openxmlformats.org/officeDocument/2006/relationships/hyperlink" Target="https://www.expensesmart.com/ImageView.aspx?ClientId=4861&amp;barcode=33744751687" TargetMode="External"/><Relationship Id="rId187" Type="http://schemas.openxmlformats.org/officeDocument/2006/relationships/hyperlink" Target="https://www.expensesmart.com/ImageView.aspx?ClientId=4861&amp;barcode=33753058438" TargetMode="External"/><Relationship Id="rId47" Type="http://schemas.openxmlformats.org/officeDocument/2006/relationships/hyperlink" Target="https://www.expensesmart.com/ImageView.aspx?ClientId=4861&amp;barcode=33757270989" TargetMode="External"/><Relationship Id="rId186" Type="http://schemas.openxmlformats.org/officeDocument/2006/relationships/hyperlink" Target="https://www.expensesmart.com/ImageView.aspx?ClientId=4861&amp;barcode=33753895755" TargetMode="External"/><Relationship Id="rId185" Type="http://schemas.openxmlformats.org/officeDocument/2006/relationships/hyperlink" Target="https://www.expensesmart.com/ImageView.aspx?ClientId=4861&amp;barcode=33750338270" TargetMode="External"/><Relationship Id="rId49" Type="http://schemas.openxmlformats.org/officeDocument/2006/relationships/hyperlink" Target="https://www.expensesmart.com/ImageView.aspx?ClientId=4861&amp;barcode=33757271011" TargetMode="External"/><Relationship Id="rId184" Type="http://schemas.openxmlformats.org/officeDocument/2006/relationships/hyperlink" Target="https://www.expensesmart.com/ImageView.aspx?ClientId=4861&amp;barcode=33749676640" TargetMode="External"/><Relationship Id="rId103" Type="http://schemas.openxmlformats.org/officeDocument/2006/relationships/hyperlink" Target="https://www.expensesmart.com/ImageView.aspx?ClientId=4861&amp;barcode=33757268314" TargetMode="External"/><Relationship Id="rId102" Type="http://schemas.openxmlformats.org/officeDocument/2006/relationships/hyperlink" Target="https://www.expensesmart.com/ImageView.aspx?ClientId=4861&amp;barcode=33744753972" TargetMode="External"/><Relationship Id="rId101" Type="http://schemas.openxmlformats.org/officeDocument/2006/relationships/hyperlink" Target="https://www.expensesmart.com/ImageView.aspx?ClientId=4861&amp;barcode=33757268496" TargetMode="External"/><Relationship Id="rId189" Type="http://schemas.openxmlformats.org/officeDocument/2006/relationships/hyperlink" Target="https://www.expensesmart.com/ImageView.aspx?ClientId=4861&amp;barcode=33746509463" TargetMode="External"/><Relationship Id="rId100" Type="http://schemas.openxmlformats.org/officeDocument/2006/relationships/hyperlink" Target="https://www.expensesmart.com/ImageView.aspx?ClientId=4861&amp;barcode=33744753717" TargetMode="External"/><Relationship Id="rId188" Type="http://schemas.openxmlformats.org/officeDocument/2006/relationships/hyperlink" Target="https://www.expensesmart.com/ImageView.aspx?ClientId=4861&amp;barcode=33753058198" TargetMode="External"/><Relationship Id="rId31" Type="http://schemas.openxmlformats.org/officeDocument/2006/relationships/hyperlink" Target="https://www.expensesmart.com/ImageView.aspx?ClientId=4861&amp;barcode=33749677291" TargetMode="External"/><Relationship Id="rId30" Type="http://schemas.openxmlformats.org/officeDocument/2006/relationships/hyperlink" Target="https://www.expensesmart.com/ImageView.aspx?ClientId=4861&amp;barcode=33744757023" TargetMode="External"/><Relationship Id="rId33" Type="http://schemas.openxmlformats.org/officeDocument/2006/relationships/hyperlink" Target="https://www.expensesmart.com/ImageView.aspx?ClientId=4861&amp;barcode=33749677531" TargetMode="External"/><Relationship Id="rId183" Type="http://schemas.openxmlformats.org/officeDocument/2006/relationships/hyperlink" Target="https://www.expensesmart.com/ImageView.aspx?ClientId=4861&amp;barcode=33756209434" TargetMode="External"/><Relationship Id="rId32" Type="http://schemas.openxmlformats.org/officeDocument/2006/relationships/hyperlink" Target="https://www.expensesmart.com/ImageView.aspx?ClientId=4861&amp;barcode=33749677887" TargetMode="External"/><Relationship Id="rId182" Type="http://schemas.openxmlformats.org/officeDocument/2006/relationships/hyperlink" Target="https://www.expensesmart.com/ImageView.aspx?ClientId=4861&amp;barcode=33749676566" TargetMode="External"/><Relationship Id="rId35" Type="http://schemas.openxmlformats.org/officeDocument/2006/relationships/hyperlink" Target="https://www.expensesmart.com/ImageView.aspx?ClientId=4861&amp;barcode=09856815718" TargetMode="External"/><Relationship Id="rId181" Type="http://schemas.openxmlformats.org/officeDocument/2006/relationships/hyperlink" Target="https://www.expensesmart.com/ImageView.aspx?ClientId=4861&amp;barcode=33750341316" TargetMode="External"/><Relationship Id="rId34" Type="http://schemas.openxmlformats.org/officeDocument/2006/relationships/hyperlink" Target="https://www.expensesmart.com/ImageView.aspx?ClientId=4861&amp;barcode=33744750796" TargetMode="External"/><Relationship Id="rId180" Type="http://schemas.openxmlformats.org/officeDocument/2006/relationships/hyperlink" Target="https://www.expensesmart.com/ImageView.aspx?ClientId=4861&amp;barcode=33750341571" TargetMode="External"/><Relationship Id="rId37" Type="http://schemas.openxmlformats.org/officeDocument/2006/relationships/hyperlink" Target="https://www.expensesmart.com/ImageView.aspx?ClientId=4861&amp;barcode=33757271524" TargetMode="External"/><Relationship Id="rId176" Type="http://schemas.openxmlformats.org/officeDocument/2006/relationships/hyperlink" Target="https://www.expensesmart.com/ImageView.aspx?ClientId=4861&amp;barcode=57977647300" TargetMode="External"/><Relationship Id="rId36" Type="http://schemas.openxmlformats.org/officeDocument/2006/relationships/hyperlink" Target="https://www.expensesmart.com/ImageView.aspx?ClientId=4861&amp;barcode=33744751091" TargetMode="External"/><Relationship Id="rId175" Type="http://schemas.openxmlformats.org/officeDocument/2006/relationships/hyperlink" Target="https://www.expensesmart.com/ImageView.aspx?ClientId=4861&amp;barcode=57977647100" TargetMode="External"/><Relationship Id="rId39" Type="http://schemas.openxmlformats.org/officeDocument/2006/relationships/hyperlink" Target="https://www.expensesmart.com/ImageView.aspx?ClientId=4861&amp;barcode=33757271441" TargetMode="External"/><Relationship Id="rId174" Type="http://schemas.openxmlformats.org/officeDocument/2006/relationships/hyperlink" Target="https://www.expensesmart.com/ImageView.aspx?ClientId=4861&amp;barcode=33753058511" TargetMode="External"/><Relationship Id="rId38" Type="http://schemas.openxmlformats.org/officeDocument/2006/relationships/hyperlink" Target="https://www.expensesmart.com/ImageView.aspx?ClientId=4861&amp;barcode=33744750952" TargetMode="External"/><Relationship Id="rId173" Type="http://schemas.openxmlformats.org/officeDocument/2006/relationships/hyperlink" Target="https://www.expensesmart.com/ImageView.aspx?ClientId=4861&amp;barcode=33753057976" TargetMode="External"/><Relationship Id="rId179" Type="http://schemas.openxmlformats.org/officeDocument/2006/relationships/hyperlink" Target="https://www.expensesmart.com/ImageView.aspx?ClientId=4861&amp;barcode=33743691470" TargetMode="External"/><Relationship Id="rId178" Type="http://schemas.openxmlformats.org/officeDocument/2006/relationships/hyperlink" Target="https://www.expensesmart.com/ImageView.aspx?ClientId=4861&amp;barcode=57977651500" TargetMode="External"/><Relationship Id="rId177" Type="http://schemas.openxmlformats.org/officeDocument/2006/relationships/hyperlink" Target="https://www.expensesmart.com/ImageView.aspx?ClientId=4861&amp;barcode=57979125600" TargetMode="External"/><Relationship Id="rId20" Type="http://schemas.openxmlformats.org/officeDocument/2006/relationships/hyperlink" Target="https://www.expensesmart.com/ImageView.aspx?ClientId=4861&amp;barcode=33744752495" TargetMode="External"/><Relationship Id="rId22" Type="http://schemas.openxmlformats.org/officeDocument/2006/relationships/hyperlink" Target="https://www.expensesmart.com/ImageView.aspx?ClientId=4861&amp;barcode=33744756728" TargetMode="External"/><Relationship Id="rId21" Type="http://schemas.openxmlformats.org/officeDocument/2006/relationships/hyperlink" Target="https://www.expensesmart.com/ImageView.aspx?ClientId=4861&amp;barcode=33757268066" TargetMode="External"/><Relationship Id="rId24" Type="http://schemas.openxmlformats.org/officeDocument/2006/relationships/hyperlink" Target="https://www.expensesmart.com/ImageView.aspx?ClientId=4861&amp;barcode=33749677614" TargetMode="External"/><Relationship Id="rId23" Type="http://schemas.openxmlformats.org/officeDocument/2006/relationships/hyperlink" Target="https://www.expensesmart.com/ImageView.aspx?ClientId=4861&amp;barcode=33753058354" TargetMode="External"/><Relationship Id="rId129" Type="http://schemas.openxmlformats.org/officeDocument/2006/relationships/hyperlink" Target="https://www.expensesmart.com/ImageView.aspx?ClientId=4861&amp;barcode=33757270559" TargetMode="External"/><Relationship Id="rId128" Type="http://schemas.openxmlformats.org/officeDocument/2006/relationships/hyperlink" Target="https://www.expensesmart.com/ImageView.aspx?ClientId=4861&amp;barcode=33744753386" TargetMode="External"/><Relationship Id="rId127" Type="http://schemas.openxmlformats.org/officeDocument/2006/relationships/hyperlink" Target="https://www.expensesmart.com/ImageView.aspx?ClientId=4861&amp;barcode=33757270633" TargetMode="External"/><Relationship Id="rId126" Type="http://schemas.openxmlformats.org/officeDocument/2006/relationships/hyperlink" Target="https://www.expensesmart.com/ImageView.aspx?ClientId=4861&amp;barcode=33744753204" TargetMode="External"/><Relationship Id="rId26" Type="http://schemas.openxmlformats.org/officeDocument/2006/relationships/hyperlink" Target="https://www.expensesmart.com/ImageView.aspx?ClientId=4861&amp;barcode=33749677119" TargetMode="External"/><Relationship Id="rId121" Type="http://schemas.openxmlformats.org/officeDocument/2006/relationships/hyperlink" Target="https://www.expensesmart.com/ImageView.aspx?ClientId=4861&amp;barcode=33757269114" TargetMode="External"/><Relationship Id="rId25" Type="http://schemas.openxmlformats.org/officeDocument/2006/relationships/hyperlink" Target="https://www.expensesmart.com/ImageView.aspx?ClientId=4861&amp;barcode=33749677374" TargetMode="External"/><Relationship Id="rId120" Type="http://schemas.openxmlformats.org/officeDocument/2006/relationships/hyperlink" Target="https://www.expensesmart.com/ImageView.aspx?ClientId=4861&amp;barcode=33744752818" TargetMode="External"/><Relationship Id="rId28" Type="http://schemas.openxmlformats.org/officeDocument/2006/relationships/hyperlink" Target="https://www.expensesmart.com/ImageView.aspx?ClientId=4861&amp;barcode=33749677705" TargetMode="External"/><Relationship Id="rId27" Type="http://schemas.openxmlformats.org/officeDocument/2006/relationships/hyperlink" Target="https://www.expensesmart.com/ImageView.aspx?ClientId=4861&amp;barcode=33745555798" TargetMode="External"/><Relationship Id="rId125" Type="http://schemas.openxmlformats.org/officeDocument/2006/relationships/hyperlink" Target="https://www.expensesmart.com/ImageView.aspx?ClientId=4861&amp;barcode=33757270716" TargetMode="External"/><Relationship Id="rId29" Type="http://schemas.openxmlformats.org/officeDocument/2006/relationships/hyperlink" Target="https://www.expensesmart.com/ImageView.aspx?ClientId=4861&amp;barcode=33744756991" TargetMode="External"/><Relationship Id="rId124" Type="http://schemas.openxmlformats.org/officeDocument/2006/relationships/hyperlink" Target="https://www.expensesmart.com/ImageView.aspx?ClientId=4861&amp;barcode=33744753030" TargetMode="External"/><Relationship Id="rId123" Type="http://schemas.openxmlformats.org/officeDocument/2006/relationships/hyperlink" Target="https://www.expensesmart.com/ImageView.aspx?ClientId=4861&amp;barcode=33757270807" TargetMode="External"/><Relationship Id="rId122" Type="http://schemas.openxmlformats.org/officeDocument/2006/relationships/hyperlink" Target="https://www.expensesmart.com/ImageView.aspx?ClientId=4861&amp;barcode=33744753113" TargetMode="External"/><Relationship Id="rId95" Type="http://schemas.openxmlformats.org/officeDocument/2006/relationships/hyperlink" Target="https://www.expensesmart.com/ImageView.aspx?ClientId=4861&amp;barcode=33757267332" TargetMode="External"/><Relationship Id="rId94" Type="http://schemas.openxmlformats.org/officeDocument/2006/relationships/hyperlink" Target="https://www.expensesmart.com/ImageView.aspx?ClientId=4861&amp;barcode=33744753543" TargetMode="External"/><Relationship Id="rId97" Type="http://schemas.openxmlformats.org/officeDocument/2006/relationships/hyperlink" Target="https://www.expensesmart.com/ImageView.aspx?ClientId=4861&amp;barcode=33757268652" TargetMode="External"/><Relationship Id="rId96" Type="http://schemas.openxmlformats.org/officeDocument/2006/relationships/hyperlink" Target="https://www.expensesmart.com/ImageView.aspx?ClientId=4861&amp;barcode=33744753626" TargetMode="External"/><Relationship Id="rId11" Type="http://schemas.openxmlformats.org/officeDocument/2006/relationships/hyperlink" Target="https://www.expensesmart.com/ImageView.aspx?ClientId=4861&amp;barcode=33743691041" TargetMode="External"/><Relationship Id="rId99" Type="http://schemas.openxmlformats.org/officeDocument/2006/relationships/hyperlink" Target="https://www.expensesmart.com/ImageView.aspx?ClientId=4861&amp;barcode=33757268579" TargetMode="External"/><Relationship Id="rId10" Type="http://schemas.openxmlformats.org/officeDocument/2006/relationships/hyperlink" Target="https://www.expensesmart.com/ImageView.aspx?ClientId=4861&amp;barcode=33750341498" TargetMode="External"/><Relationship Id="rId98" Type="http://schemas.openxmlformats.org/officeDocument/2006/relationships/hyperlink" Target="https://www.expensesmart.com/ImageView.aspx?ClientId=4861&amp;barcode=33744753899" TargetMode="External"/><Relationship Id="rId13" Type="http://schemas.openxmlformats.org/officeDocument/2006/relationships/hyperlink" Target="https://www.expensesmart.com/ImageView.aspx?ClientId=4861&amp;barcode=33743691124" TargetMode="External"/><Relationship Id="rId12" Type="http://schemas.openxmlformats.org/officeDocument/2006/relationships/hyperlink" Target="https://www.expensesmart.com/ImageView.aspx?ClientId=4861&amp;barcode=33756593787" TargetMode="External"/><Relationship Id="rId91" Type="http://schemas.openxmlformats.org/officeDocument/2006/relationships/hyperlink" Target="https://www.expensesmart.com/ImageView.aspx?ClientId=4861&amp;barcode=33757268736" TargetMode="External"/><Relationship Id="rId90" Type="http://schemas.openxmlformats.org/officeDocument/2006/relationships/hyperlink" Target="https://www.expensesmart.com/ImageView.aspx?ClientId=4861&amp;barcode=33744756306" TargetMode="External"/><Relationship Id="rId93" Type="http://schemas.openxmlformats.org/officeDocument/2006/relationships/hyperlink" Target="https://www.expensesmart.com/ImageView.aspx?ClientId=4861&amp;barcode=33757268819" TargetMode="External"/><Relationship Id="rId92" Type="http://schemas.openxmlformats.org/officeDocument/2006/relationships/hyperlink" Target="https://www.expensesmart.com/ImageView.aspx?ClientId=4861&amp;barcode=33744753469" TargetMode="External"/><Relationship Id="rId118" Type="http://schemas.openxmlformats.org/officeDocument/2006/relationships/hyperlink" Target="https://www.expensesmart.com/ImageView.aspx?ClientId=4861&amp;barcode=33744752909" TargetMode="External"/><Relationship Id="rId117" Type="http://schemas.openxmlformats.org/officeDocument/2006/relationships/hyperlink" Target="https://www.expensesmart.com/ImageView.aspx?ClientId=4861&amp;barcode=33757269460" TargetMode="External"/><Relationship Id="rId116" Type="http://schemas.openxmlformats.org/officeDocument/2006/relationships/hyperlink" Target="https://www.expensesmart.com/ImageView.aspx?ClientId=4861&amp;barcode=33744752651" TargetMode="External"/><Relationship Id="rId115" Type="http://schemas.openxmlformats.org/officeDocument/2006/relationships/hyperlink" Target="https://www.expensesmart.com/ImageView.aspx?ClientId=4861&amp;barcode=33757269544" TargetMode="External"/><Relationship Id="rId119" Type="http://schemas.openxmlformats.org/officeDocument/2006/relationships/hyperlink" Target="https://www.expensesmart.com/ImageView.aspx?ClientId=4861&amp;barcode=33757269387" TargetMode="External"/><Relationship Id="rId15" Type="http://schemas.openxmlformats.org/officeDocument/2006/relationships/hyperlink" Target="https://www.expensesmart.com/ImageView.aspx?ClientId=4861&amp;barcode=33744752149" TargetMode="External"/><Relationship Id="rId110" Type="http://schemas.openxmlformats.org/officeDocument/2006/relationships/hyperlink" Target="https://www.expensesmart.com/ImageView.aspx?ClientId=4861&amp;barcode=33744754277" TargetMode="External"/><Relationship Id="rId14" Type="http://schemas.openxmlformats.org/officeDocument/2006/relationships/hyperlink" Target="https://www.expensesmart.com/ImageView.aspx?ClientId=4861&amp;barcode=33757268223" TargetMode="External"/><Relationship Id="rId17" Type="http://schemas.openxmlformats.org/officeDocument/2006/relationships/hyperlink" Target="https://www.expensesmart.com/ImageView.aspx?ClientId=4861&amp;barcode=33750341225" TargetMode="External"/><Relationship Id="rId16" Type="http://schemas.openxmlformats.org/officeDocument/2006/relationships/hyperlink" Target="https://www.expensesmart.com/ImageView.aspx?ClientId=4861&amp;barcode=33757268140" TargetMode="External"/><Relationship Id="rId19" Type="http://schemas.openxmlformats.org/officeDocument/2006/relationships/hyperlink" Target="https://www.expensesmart.com/ImageView.aspx?ClientId=4861&amp;barcode=33750342033" TargetMode="External"/><Relationship Id="rId114" Type="http://schemas.openxmlformats.org/officeDocument/2006/relationships/hyperlink" Target="https://www.expensesmart.com/ImageView.aspx?ClientId=4861&amp;barcode=33744752735" TargetMode="External"/><Relationship Id="rId18" Type="http://schemas.openxmlformats.org/officeDocument/2006/relationships/hyperlink" Target="https://www.expensesmart.com/ImageView.aspx?ClientId=4861&amp;barcode=33750342116" TargetMode="External"/><Relationship Id="rId113" Type="http://schemas.openxmlformats.org/officeDocument/2006/relationships/hyperlink" Target="https://www.expensesmart.com/ImageView.aspx?ClientId=4861&amp;barcode=33757269627" TargetMode="External"/><Relationship Id="rId112" Type="http://schemas.openxmlformats.org/officeDocument/2006/relationships/hyperlink" Target="https://www.expensesmart.com/ImageView.aspx?ClientId=4861&amp;barcode=33744754517" TargetMode="External"/><Relationship Id="rId111" Type="http://schemas.openxmlformats.org/officeDocument/2006/relationships/hyperlink" Target="https://www.expensesmart.com/ImageView.aspx?ClientId=4861&amp;barcode=33757269718" TargetMode="External"/><Relationship Id="rId84" Type="http://schemas.openxmlformats.org/officeDocument/2006/relationships/hyperlink" Target="https://www.expensesmart.com/ImageView.aspx?ClientId=4861&amp;barcode=33744756215" TargetMode="External"/><Relationship Id="rId83" Type="http://schemas.openxmlformats.org/officeDocument/2006/relationships/hyperlink" Target="https://www.expensesmart.com/ImageView.aspx?ClientId=4861&amp;barcode=33757267415" TargetMode="External"/><Relationship Id="rId86" Type="http://schemas.openxmlformats.org/officeDocument/2006/relationships/hyperlink" Target="https://www.expensesmart.com/ImageView.aspx?ClientId=4861&amp;barcode=33744756132" TargetMode="External"/><Relationship Id="rId85" Type="http://schemas.openxmlformats.org/officeDocument/2006/relationships/hyperlink" Target="https://www.expensesmart.com/ImageView.aspx?ClientId=4861&amp;barcode=33757269205" TargetMode="External"/><Relationship Id="rId88" Type="http://schemas.openxmlformats.org/officeDocument/2006/relationships/hyperlink" Target="https://www.expensesmart.com/ImageView.aspx?ClientId=4861&amp;barcode=33744756488" TargetMode="External"/><Relationship Id="rId150" Type="http://schemas.openxmlformats.org/officeDocument/2006/relationships/hyperlink" Target="https://www.expensesmart.com/ImageView.aspx?ClientId=4861&amp;barcode=57970796100" TargetMode="External"/><Relationship Id="rId87" Type="http://schemas.openxmlformats.org/officeDocument/2006/relationships/hyperlink" Target="https://www.expensesmart.com/ImageView.aspx?ClientId=4861&amp;barcode=33757269031" TargetMode="External"/><Relationship Id="rId89" Type="http://schemas.openxmlformats.org/officeDocument/2006/relationships/hyperlink" Target="https://www.expensesmart.com/ImageView.aspx?ClientId=4861&amp;barcode=33757268900" TargetMode="External"/><Relationship Id="rId80" Type="http://schemas.openxmlformats.org/officeDocument/2006/relationships/hyperlink" Target="https://www.expensesmart.com/ImageView.aspx?ClientId=4861&amp;barcode=33744756058" TargetMode="External"/><Relationship Id="rId82" Type="http://schemas.openxmlformats.org/officeDocument/2006/relationships/hyperlink" Target="https://www.expensesmart.com/ImageView.aspx?ClientId=4861&amp;barcode=33744755910" TargetMode="External"/><Relationship Id="rId81" Type="http://schemas.openxmlformats.org/officeDocument/2006/relationships/hyperlink" Target="https://www.expensesmart.com/ImageView.aspx?ClientId=4861&amp;barcode=33757267506" TargetMode="External"/><Relationship Id="rId1" Type="http://schemas.openxmlformats.org/officeDocument/2006/relationships/hyperlink" Target="https://www.expensesmart.com/ImageView.aspx?ClientId=4861&amp;barcode=33753058784" TargetMode="External"/><Relationship Id="rId2" Type="http://schemas.openxmlformats.org/officeDocument/2006/relationships/hyperlink" Target="https://www.expensesmart.com/ImageView.aspx?ClientId=4861&amp;barcode=33753058602" TargetMode="External"/><Relationship Id="rId3" Type="http://schemas.openxmlformats.org/officeDocument/2006/relationships/hyperlink" Target="https://www.expensesmart.com/ImageView.aspx?ClientId=4861&amp;barcode=33751769036" TargetMode="External"/><Relationship Id="rId149" Type="http://schemas.openxmlformats.org/officeDocument/2006/relationships/hyperlink" Target="https://www.expensesmart.com/ImageView.aspx?ClientId=4861&amp;barcode=57970796000" TargetMode="External"/><Relationship Id="rId4" Type="http://schemas.openxmlformats.org/officeDocument/2006/relationships/hyperlink" Target="https://www.expensesmart.com/ImageView.aspx?ClientId=4861&amp;barcode=33751769119" TargetMode="External"/><Relationship Id="rId148" Type="http://schemas.openxmlformats.org/officeDocument/2006/relationships/hyperlink" Target="https://www.expensesmart.com/ImageView.aspx?ClientId=4861&amp;barcode=57957094000" TargetMode="External"/><Relationship Id="rId9" Type="http://schemas.openxmlformats.org/officeDocument/2006/relationships/hyperlink" Target="https://www.expensesmart.com/ImageView.aspx?ClientId=4861&amp;barcode=33744756645" TargetMode="External"/><Relationship Id="rId143" Type="http://schemas.openxmlformats.org/officeDocument/2006/relationships/hyperlink" Target="https://www.expensesmart.com/ImageView.aspx?ClientId=4861&amp;barcode=33743691397" TargetMode="External"/><Relationship Id="rId142" Type="http://schemas.openxmlformats.org/officeDocument/2006/relationships/hyperlink" Target="https://www.expensesmart.com/ImageView.aspx?ClientId=4861&amp;barcode=33756593860" TargetMode="External"/><Relationship Id="rId141" Type="http://schemas.openxmlformats.org/officeDocument/2006/relationships/hyperlink" Target="https://www.expensesmart.com/ImageView.aspx?ClientId=4861&amp;barcode=33743691215" TargetMode="External"/><Relationship Id="rId140" Type="http://schemas.openxmlformats.org/officeDocument/2006/relationships/hyperlink" Target="https://www.expensesmart.com/ImageView.aspx?ClientId=4861&amp;barcode=33751768657" TargetMode="External"/><Relationship Id="rId5" Type="http://schemas.openxmlformats.org/officeDocument/2006/relationships/hyperlink" Target="https://www.expensesmart.com/ImageView.aspx?ClientId=4861&amp;barcode=33750341902" TargetMode="External"/><Relationship Id="rId147" Type="http://schemas.openxmlformats.org/officeDocument/2006/relationships/hyperlink" Target="https://www.expensesmart.com/ImageView.aspx?ClientId=4861&amp;barcode=33751768814" TargetMode="External"/><Relationship Id="rId6" Type="http://schemas.openxmlformats.org/officeDocument/2006/relationships/hyperlink" Target="https://www.expensesmart.com/ImageView.aspx?ClientId=4861&amp;barcode=33750341811" TargetMode="External"/><Relationship Id="rId146" Type="http://schemas.openxmlformats.org/officeDocument/2006/relationships/hyperlink" Target="https://www.expensesmart.com/ImageView.aspx?ClientId=4861&amp;barcode=33753896050" TargetMode="External"/><Relationship Id="rId7" Type="http://schemas.openxmlformats.org/officeDocument/2006/relationships/hyperlink" Target="https://www.expensesmart.com/ImageView.aspx?ClientId=4861&amp;barcode=33750341738" TargetMode="External"/><Relationship Id="rId145" Type="http://schemas.openxmlformats.org/officeDocument/2006/relationships/hyperlink" Target="https://www.expensesmart.com/ImageView.aspx?ClientId=4861&amp;barcode=33750342207" TargetMode="External"/><Relationship Id="rId8" Type="http://schemas.openxmlformats.org/officeDocument/2006/relationships/hyperlink" Target="https://www.expensesmart.com/ImageView.aspx?ClientId=4861&amp;barcode=33750341654" TargetMode="External"/><Relationship Id="rId144" Type="http://schemas.openxmlformats.org/officeDocument/2006/relationships/hyperlink" Target="https://www.expensesmart.com/ImageView.aspx?ClientId=4861&amp;barcode=33754415181" TargetMode="External"/><Relationship Id="rId73" Type="http://schemas.openxmlformats.org/officeDocument/2006/relationships/hyperlink" Target="https://www.expensesmart.com/ImageView.aspx?ClientId=4861&amp;barcode=33757267928" TargetMode="External"/><Relationship Id="rId72" Type="http://schemas.openxmlformats.org/officeDocument/2006/relationships/hyperlink" Target="https://www.expensesmart.com/ImageView.aspx?ClientId=4861&amp;barcode=33744755597" TargetMode="External"/><Relationship Id="rId75" Type="http://schemas.openxmlformats.org/officeDocument/2006/relationships/hyperlink" Target="https://www.expensesmart.com/ImageView.aspx?ClientId=4861&amp;barcode=33757267845" TargetMode="External"/><Relationship Id="rId74" Type="http://schemas.openxmlformats.org/officeDocument/2006/relationships/hyperlink" Target="https://www.expensesmart.com/ImageView.aspx?ClientId=4861&amp;barcode=33744755670" TargetMode="External"/><Relationship Id="rId77" Type="http://schemas.openxmlformats.org/officeDocument/2006/relationships/hyperlink" Target="https://www.expensesmart.com/ImageView.aspx?ClientId=4861&amp;barcode=33757267688" TargetMode="External"/><Relationship Id="rId76" Type="http://schemas.openxmlformats.org/officeDocument/2006/relationships/hyperlink" Target="https://www.expensesmart.com/ImageView.aspx?ClientId=4861&amp;barcode=33744755837" TargetMode="External"/><Relationship Id="rId79" Type="http://schemas.openxmlformats.org/officeDocument/2006/relationships/hyperlink" Target="https://www.expensesmart.com/ImageView.aspx?ClientId=4861&amp;barcode=33757267761" TargetMode="External"/><Relationship Id="rId78" Type="http://schemas.openxmlformats.org/officeDocument/2006/relationships/hyperlink" Target="https://www.expensesmart.com/ImageView.aspx?ClientId=4861&amp;barcode=33744755753" TargetMode="External"/><Relationship Id="rId71" Type="http://schemas.openxmlformats.org/officeDocument/2006/relationships/hyperlink" Target="https://www.expensesmart.com/ImageView.aspx?ClientId=4861&amp;barcode=33757271615" TargetMode="External"/><Relationship Id="rId70" Type="http://schemas.openxmlformats.org/officeDocument/2006/relationships/hyperlink" Target="https://www.expensesmart.com/ImageView.aspx?ClientId=4861&amp;barcode=33744755415" TargetMode="External"/><Relationship Id="rId139" Type="http://schemas.openxmlformats.org/officeDocument/2006/relationships/hyperlink" Target="https://www.expensesmart.com/ImageView.aspx?ClientId=4861&amp;barcode=33749677457" TargetMode="External"/><Relationship Id="rId138" Type="http://schemas.openxmlformats.org/officeDocument/2006/relationships/hyperlink" Target="https://www.expensesmart.com/ImageView.aspx?ClientId=4861&amp;barcode=33751768574" TargetMode="External"/><Relationship Id="rId137" Type="http://schemas.openxmlformats.org/officeDocument/2006/relationships/hyperlink" Target="https://www.expensesmart.com/ImageView.aspx?ClientId=4861&amp;barcode=33757270120" TargetMode="External"/><Relationship Id="rId132" Type="http://schemas.openxmlformats.org/officeDocument/2006/relationships/hyperlink" Target="https://www.expensesmart.com/ImageView.aspx?ClientId=4861&amp;barcode=33744752065" TargetMode="External"/><Relationship Id="rId131" Type="http://schemas.openxmlformats.org/officeDocument/2006/relationships/hyperlink" Target="https://www.expensesmart.com/ImageView.aspx?ClientId=4861&amp;barcode=33757270476" TargetMode="External"/><Relationship Id="rId130" Type="http://schemas.openxmlformats.org/officeDocument/2006/relationships/hyperlink" Target="https://www.expensesmart.com/ImageView.aspx?ClientId=4861&amp;barcode=33744751760" TargetMode="External"/><Relationship Id="rId136" Type="http://schemas.openxmlformats.org/officeDocument/2006/relationships/hyperlink" Target="https://www.expensesmart.com/ImageView.aspx?ClientId=4861&amp;barcode=33744752222" TargetMode="External"/><Relationship Id="rId135" Type="http://schemas.openxmlformats.org/officeDocument/2006/relationships/hyperlink" Target="https://www.expensesmart.com/ImageView.aspx?ClientId=4861&amp;barcode=33757270393" TargetMode="External"/><Relationship Id="rId134" Type="http://schemas.openxmlformats.org/officeDocument/2006/relationships/hyperlink" Target="https://www.expensesmart.com/ImageView.aspx?ClientId=4861&amp;barcode=33744751927" TargetMode="External"/><Relationship Id="rId133" Type="http://schemas.openxmlformats.org/officeDocument/2006/relationships/hyperlink" Target="https://www.expensesmart.com/ImageView.aspx?ClientId=4861&amp;barcode=33757270211" TargetMode="External"/><Relationship Id="rId62" Type="http://schemas.openxmlformats.org/officeDocument/2006/relationships/hyperlink" Target="https://www.expensesmart.com/ImageView.aspx?ClientId=4861&amp;barcode=33744755084" TargetMode="External"/><Relationship Id="rId61" Type="http://schemas.openxmlformats.org/officeDocument/2006/relationships/hyperlink" Target="https://www.expensesmart.com/ImageView.aspx?ClientId=4861&amp;barcode=33757272092" TargetMode="External"/><Relationship Id="rId64" Type="http://schemas.openxmlformats.org/officeDocument/2006/relationships/hyperlink" Target="https://www.expensesmart.com/ImageView.aspx?ClientId=4861&amp;barcode=33744755167" TargetMode="External"/><Relationship Id="rId63" Type="http://schemas.openxmlformats.org/officeDocument/2006/relationships/hyperlink" Target="https://www.expensesmart.com/ImageView.aspx?ClientId=4861&amp;barcode=33757272175" TargetMode="External"/><Relationship Id="rId66" Type="http://schemas.openxmlformats.org/officeDocument/2006/relationships/hyperlink" Target="https://www.expensesmart.com/ImageView.aspx?ClientId=4861&amp;barcode=33744755241" TargetMode="External"/><Relationship Id="rId172" Type="http://schemas.openxmlformats.org/officeDocument/2006/relationships/hyperlink" Target="https://www.expensesmart.com/ImageView.aspx?ClientId=4861&amp;barcode=33753058016" TargetMode="External"/><Relationship Id="rId65" Type="http://schemas.openxmlformats.org/officeDocument/2006/relationships/hyperlink" Target="https://www.expensesmart.com/ImageView.aspx?ClientId=4861&amp;barcode=33757271953" TargetMode="External"/><Relationship Id="rId171" Type="http://schemas.openxmlformats.org/officeDocument/2006/relationships/hyperlink" Target="https://www.expensesmart.com/ImageView.aspx?ClientId=4861&amp;barcode=57975681600" TargetMode="External"/><Relationship Id="rId68" Type="http://schemas.openxmlformats.org/officeDocument/2006/relationships/hyperlink" Target="https://www.expensesmart.com/ImageView.aspx?ClientId=4861&amp;barcode=33744755324" TargetMode="External"/><Relationship Id="rId170" Type="http://schemas.openxmlformats.org/officeDocument/2006/relationships/hyperlink" Target="https://www.expensesmart.com/ImageView.aspx?ClientId=4861&amp;barcode=57975722300" TargetMode="External"/><Relationship Id="rId67" Type="http://schemas.openxmlformats.org/officeDocument/2006/relationships/hyperlink" Target="https://www.expensesmart.com/ImageView.aspx?ClientId=4861&amp;barcode=33757271870" TargetMode="External"/><Relationship Id="rId60" Type="http://schemas.openxmlformats.org/officeDocument/2006/relationships/hyperlink" Target="https://www.expensesmart.com/ImageView.aspx?ClientId=4861&amp;barcode=33744754947" TargetMode="External"/><Relationship Id="rId165" Type="http://schemas.openxmlformats.org/officeDocument/2006/relationships/hyperlink" Target="https://www.expensesmart.com/ImageView.aspx?ClientId=4861&amp;barcode=57975681700" TargetMode="External"/><Relationship Id="rId69" Type="http://schemas.openxmlformats.org/officeDocument/2006/relationships/hyperlink" Target="https://www.expensesmart.com/ImageView.aspx?ClientId=4861&amp;barcode=33757271797" TargetMode="External"/><Relationship Id="rId164" Type="http://schemas.openxmlformats.org/officeDocument/2006/relationships/hyperlink" Target="https://www.expensesmart.com/ImageView.aspx?ClientId=4861&amp;barcode=57975722400" TargetMode="External"/><Relationship Id="rId163" Type="http://schemas.openxmlformats.org/officeDocument/2006/relationships/hyperlink" Target="https://www.expensesmart.com/ImageView.aspx?ClientId=4861&amp;barcode=57975681800" TargetMode="External"/><Relationship Id="rId162" Type="http://schemas.openxmlformats.org/officeDocument/2006/relationships/hyperlink" Target="https://www.expensesmart.com/ImageView.aspx?ClientId=4861&amp;barcode=33754934298" TargetMode="External"/><Relationship Id="rId169" Type="http://schemas.openxmlformats.org/officeDocument/2006/relationships/hyperlink" Target="https://www.expensesmart.com/ImageView.aspx?ClientId=4861&amp;barcode=57975722000" TargetMode="External"/><Relationship Id="rId168" Type="http://schemas.openxmlformats.org/officeDocument/2006/relationships/hyperlink" Target="https://www.expensesmart.com/ImageView.aspx?ClientId=4861&amp;barcode=57975722100" TargetMode="External"/><Relationship Id="rId167" Type="http://schemas.openxmlformats.org/officeDocument/2006/relationships/hyperlink" Target="https://www.expensesmart.com/ImageView.aspx?ClientId=4861&amp;barcode=57975722200" TargetMode="External"/><Relationship Id="rId166" Type="http://schemas.openxmlformats.org/officeDocument/2006/relationships/hyperlink" Target="https://www.expensesmart.com/ImageView.aspx?ClientId=4861&amp;barcode=57956817400" TargetMode="External"/><Relationship Id="rId51" Type="http://schemas.openxmlformats.org/officeDocument/2006/relationships/hyperlink" Target="https://www.expensesmart.com/ImageView.aspx?ClientId=4861&amp;barcode=33757272506" TargetMode="External"/><Relationship Id="rId50" Type="http://schemas.openxmlformats.org/officeDocument/2006/relationships/hyperlink" Target="https://www.expensesmart.com/ImageView.aspx?ClientId=4861&amp;barcode=33744751505" TargetMode="External"/><Relationship Id="rId53" Type="http://schemas.openxmlformats.org/officeDocument/2006/relationships/hyperlink" Target="https://www.expensesmart.com/ImageView.aspx?ClientId=4861&amp;barcode=33757272688" TargetMode="External"/><Relationship Id="rId52" Type="http://schemas.openxmlformats.org/officeDocument/2006/relationships/hyperlink" Target="https://www.expensesmart.com/ImageView.aspx?ClientId=4861&amp;barcode=33744751844" TargetMode="External"/><Relationship Id="rId55" Type="http://schemas.openxmlformats.org/officeDocument/2006/relationships/hyperlink" Target="https://www.expensesmart.com/ImageView.aspx?ClientId=4861&amp;barcode=33757272415" TargetMode="External"/><Relationship Id="rId161" Type="http://schemas.openxmlformats.org/officeDocument/2006/relationships/hyperlink" Target="https://www.expensesmart.com/ImageView.aspx?ClientId=4861&amp;barcode=33741810411" TargetMode="External"/><Relationship Id="rId54" Type="http://schemas.openxmlformats.org/officeDocument/2006/relationships/hyperlink" Target="https://www.expensesmart.com/ImageView.aspx?ClientId=4861&amp;barcode=33744754780" TargetMode="External"/><Relationship Id="rId160" Type="http://schemas.openxmlformats.org/officeDocument/2006/relationships/hyperlink" Target="https://www.expensesmart.com/ImageView.aspx?ClientId=4861&amp;barcode=33754934371" TargetMode="External"/><Relationship Id="rId57" Type="http://schemas.openxmlformats.org/officeDocument/2006/relationships/hyperlink" Target="https://www.expensesmart.com/ImageView.aspx?ClientId=4861&amp;barcode=33757272332" TargetMode="External"/><Relationship Id="rId56" Type="http://schemas.openxmlformats.org/officeDocument/2006/relationships/hyperlink" Target="https://www.expensesmart.com/ImageView.aspx?ClientId=4861&amp;barcode=33744754608" TargetMode="External"/><Relationship Id="rId159" Type="http://schemas.openxmlformats.org/officeDocument/2006/relationships/hyperlink" Target="https://www.expensesmart.com/ImageView.aspx?ClientId=4861&amp;barcode=33743640212" TargetMode="External"/><Relationship Id="rId59" Type="http://schemas.openxmlformats.org/officeDocument/2006/relationships/hyperlink" Target="https://www.expensesmart.com/ImageView.aspx?ClientId=4861&amp;barcode=33757272258" TargetMode="External"/><Relationship Id="rId154" Type="http://schemas.openxmlformats.org/officeDocument/2006/relationships/hyperlink" Target="https://www.expensesmart.com/ImageView.aspx?ClientId=4861&amp;barcode=33746509380" TargetMode="External"/><Relationship Id="rId58" Type="http://schemas.openxmlformats.org/officeDocument/2006/relationships/hyperlink" Target="https://www.expensesmart.com/ImageView.aspx?ClientId=4861&amp;barcode=33744754863" TargetMode="External"/><Relationship Id="rId153" Type="http://schemas.openxmlformats.org/officeDocument/2006/relationships/hyperlink" Target="https://www.expensesmart.com/ImageView.aspx?ClientId=4861&amp;barcode=57970796200" TargetMode="External"/><Relationship Id="rId152" Type="http://schemas.openxmlformats.org/officeDocument/2006/relationships/hyperlink" Target="https://www.expensesmart.com/ImageView.aspx?ClientId=4861&amp;barcode=57974502000" TargetMode="External"/><Relationship Id="rId151" Type="http://schemas.openxmlformats.org/officeDocument/2006/relationships/hyperlink" Target="https://www.expensesmart.com/ImageView.aspx?ClientId=4861&amp;barcode=57974501900" TargetMode="External"/><Relationship Id="rId158" Type="http://schemas.openxmlformats.org/officeDocument/2006/relationships/hyperlink" Target="https://www.expensesmart.com/ImageView.aspx?ClientId=4861&amp;barcode=33754934454" TargetMode="External"/><Relationship Id="rId157" Type="http://schemas.openxmlformats.org/officeDocument/2006/relationships/hyperlink" Target="https://www.expensesmart.com/ImageView.aspx?ClientId=4861&amp;barcode=33741810320" TargetMode="External"/><Relationship Id="rId156" Type="http://schemas.openxmlformats.org/officeDocument/2006/relationships/hyperlink" Target="https://www.expensesmart.com/ImageView.aspx?ClientId=4861&amp;barcode=33754934538" TargetMode="External"/><Relationship Id="rId155" Type="http://schemas.openxmlformats.org/officeDocument/2006/relationships/hyperlink" Target="https://www.expensesmart.com/ImageView.aspx?ClientId=4861&amp;barcode=33743639800"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0"/>
  <cols>
    <col customWidth="1" min="1" max="1" width="30.29"/>
    <col customWidth="1" min="2" max="2" width="12.0"/>
    <col customWidth="1" min="3" max="3" width="18.71"/>
    <col customWidth="1" min="4" max="4" width="17.86"/>
    <col customWidth="1" min="5" max="5" width="23.29"/>
    <col customWidth="1" min="6" max="6" width="17.71"/>
    <col customWidth="1" min="7" max="7" width="13.29"/>
    <col customWidth="1" min="8" max="8" width="5.14"/>
    <col customWidth="1" min="9" max="9" width="14.29"/>
    <col customWidth="1" min="10" max="10" width="11.29"/>
    <col customWidth="1" min="11" max="11" width="10.29"/>
    <col customWidth="1" min="12" max="12" width="46.0"/>
    <col customWidth="1" min="13" max="13" width="10.71"/>
    <col customWidth="1" min="14" max="14" width="1.57"/>
    <col customWidth="1" min="15" max="15" width="30.29"/>
    <col customWidth="1" min="16" max="25" width="8.0"/>
  </cols>
  <sheetData>
    <row r="1">
      <c r="A1" s="1" t="s">
        <v>0</v>
      </c>
      <c r="B1" s="2" t="s">
        <v>1</v>
      </c>
      <c r="C1" s="3" t="s">
        <v>2</v>
      </c>
      <c r="D1" s="4" t="s">
        <v>3</v>
      </c>
      <c r="E1" s="5" t="s">
        <v>4</v>
      </c>
      <c r="F1" s="6" t="s">
        <v>5</v>
      </c>
      <c r="G1" s="7" t="s">
        <v>6</v>
      </c>
      <c r="H1" s="1" t="s">
        <v>7</v>
      </c>
      <c r="I1" s="1" t="s">
        <v>8</v>
      </c>
      <c r="J1" s="8" t="s">
        <v>9</v>
      </c>
      <c r="K1" s="1" t="s">
        <v>10</v>
      </c>
      <c r="L1" s="9" t="s">
        <v>11</v>
      </c>
      <c r="M1" s="10" t="s">
        <v>12</v>
      </c>
      <c r="O1" s="11" t="s">
        <v>13</v>
      </c>
      <c r="P1" s="12"/>
      <c r="Q1" s="12"/>
      <c r="R1" s="12"/>
      <c r="S1" s="13"/>
    </row>
    <row r="2">
      <c r="A2" s="14" t="s">
        <v>14</v>
      </c>
      <c r="B2" s="15">
        <f>vlookup(C2,'Nov Data 2023'!$C:$M,4,false)</f>
        <v>823.24</v>
      </c>
      <c r="C2" s="16">
        <v>2.220180222018E12</v>
      </c>
      <c r="D2" s="17">
        <v>1.8142067E7</v>
      </c>
      <c r="E2" s="18">
        <f>vlookup(C2,'Nov Data 2023'!$C:$H,5,false)</f>
        <v>45208</v>
      </c>
      <c r="F2" s="19">
        <f>vlookup(C2,'Nov Data 2023'!$C:$H,6,false)</f>
        <v>45238</v>
      </c>
      <c r="G2" s="20">
        <f>VLOOKUP(C2,'Nov Data 2023'!C:K,9,FALSE)/'Nov Data 2023'!I5</f>
        <v>1990</v>
      </c>
      <c r="H2" s="21">
        <v>31.0</v>
      </c>
      <c r="I2" s="22">
        <f>G2/H2</f>
        <v>64.19354839</v>
      </c>
      <c r="J2" s="22">
        <f>125-I2</f>
        <v>60.80645161</v>
      </c>
      <c r="K2" s="23">
        <f>(J2/125)*100</f>
        <v>48.64516129</v>
      </c>
      <c r="L2" s="24"/>
      <c r="M2" s="25" t="s">
        <v>15</v>
      </c>
    </row>
    <row r="3">
      <c r="A3" s="26" t="s">
        <v>16</v>
      </c>
      <c r="B3" s="15" t="str">
        <f>vlookup(C3,'Nov Data 2023'!$C:$M,4,false)</f>
        <v>#N/A</v>
      </c>
      <c r="C3" s="27"/>
      <c r="D3" s="28"/>
      <c r="E3" s="29" t="str">
        <f>vlookup(C3,'Nov Data 2023'!$C:$H,5,false)</f>
        <v>#N/A</v>
      </c>
      <c r="F3" s="19" t="str">
        <f>vlookup(C3,'Nov Data 2023'!$C:$H,6,false)</f>
        <v>#N/A</v>
      </c>
      <c r="G3" s="20" t="str">
        <f>VLOOKUP(C3,'Nov Data 2023'!C:K,9,FALSE)/'Nov Data 2023'!I6</f>
        <v>#N/A</v>
      </c>
      <c r="H3" s="30"/>
      <c r="I3" s="31"/>
      <c r="J3" s="31"/>
      <c r="K3" s="32"/>
      <c r="L3" s="24"/>
      <c r="M3" s="33" t="s">
        <v>17</v>
      </c>
      <c r="O3" s="34" t="s">
        <v>18</v>
      </c>
      <c r="P3" s="35"/>
      <c r="Q3" s="35"/>
      <c r="R3" s="35"/>
    </row>
    <row r="4">
      <c r="A4" s="14"/>
      <c r="B4" s="15">
        <f>vlookup(C4,'Nov Data 2023'!$C:$M,4,false)</f>
        <v>2326.11</v>
      </c>
      <c r="C4" s="36">
        <v>4.6130006907001E13</v>
      </c>
      <c r="D4" s="37" t="s">
        <v>19</v>
      </c>
      <c r="E4" s="18">
        <f>vlookup(C4,'Nov Data 2023'!$C:$H,5,false)</f>
        <v>45202</v>
      </c>
      <c r="F4" s="19">
        <f>vlookup(C4,'Nov Data 2023'!$C:$H,6,false)</f>
        <v>45232</v>
      </c>
      <c r="G4" s="20">
        <f>VLOOKUP(C4,'Nov Data 2023'!C:K,9,FALSE)/'Nov Data 2023'!I7</f>
        <v>5634.933333</v>
      </c>
      <c r="H4" s="21">
        <v>59.0</v>
      </c>
      <c r="I4" s="22">
        <f t="shared" ref="I4:I9" si="1">G4/H4</f>
        <v>95.50734463</v>
      </c>
      <c r="J4" s="22">
        <f t="shared" ref="J4:J9" si="2">125-I4</f>
        <v>29.49265537</v>
      </c>
      <c r="K4" s="23">
        <f t="shared" ref="K4:K9" si="3">(J4/125)*100</f>
        <v>23.59412429</v>
      </c>
      <c r="L4" s="38"/>
      <c r="M4" s="33"/>
    </row>
    <row r="5">
      <c r="A5" s="14"/>
      <c r="B5" s="15">
        <f>vlookup(C5,'Nov Data 2023'!$C:$M,4,false)</f>
        <v>3618.94</v>
      </c>
      <c r="C5" s="36">
        <v>4.6130006907002E13</v>
      </c>
      <c r="D5" s="37" t="s">
        <v>20</v>
      </c>
      <c r="E5" s="18">
        <f>vlookup(C5,'Nov Data 2023'!$C:$H,5,false)</f>
        <v>45202</v>
      </c>
      <c r="F5" s="19">
        <f>vlookup(C5,'Nov Data 2023'!$C:$H,6,false)</f>
        <v>45232</v>
      </c>
      <c r="G5" s="20">
        <f>VLOOKUP(C5,'Nov Data 2023'!C:K,9,FALSE)/'Nov Data 2023'!I8</f>
        <v>9150.533333</v>
      </c>
      <c r="H5" s="21">
        <v>59.0</v>
      </c>
      <c r="I5" s="22">
        <f t="shared" si="1"/>
        <v>155.0937853</v>
      </c>
      <c r="J5" s="22">
        <f t="shared" si="2"/>
        <v>-30.09378531</v>
      </c>
      <c r="K5" s="23">
        <f t="shared" si="3"/>
        <v>-24.07502825</v>
      </c>
      <c r="L5" s="39"/>
      <c r="M5" s="33"/>
    </row>
    <row r="6">
      <c r="A6" s="14"/>
      <c r="B6" s="15">
        <f>vlookup(C6,'Nov Data 2023'!$C:$M,4,false)</f>
        <v>2537</v>
      </c>
      <c r="C6" s="36">
        <v>4.6130006907004E13</v>
      </c>
      <c r="D6" s="37" t="s">
        <v>21</v>
      </c>
      <c r="E6" s="18">
        <f>vlookup(C6,'Nov Data 2023'!$C:$H,5,false)</f>
        <v>45202</v>
      </c>
      <c r="F6" s="19">
        <f>vlookup(C6,'Nov Data 2023'!$C:$H,6,false)</f>
        <v>45233</v>
      </c>
      <c r="G6" s="20">
        <f>VLOOKUP(C6,'Nov Data 2023'!C:K,9,FALSE)/'Nov Data 2023'!I9</f>
        <v>6008.129032</v>
      </c>
      <c r="H6" s="21">
        <v>46.0</v>
      </c>
      <c r="I6" s="22">
        <f t="shared" si="1"/>
        <v>130.6115007</v>
      </c>
      <c r="J6" s="22">
        <f t="shared" si="2"/>
        <v>-5.611500701</v>
      </c>
      <c r="K6" s="23">
        <f t="shared" si="3"/>
        <v>-4.489200561</v>
      </c>
      <c r="L6" s="39"/>
      <c r="M6" s="33"/>
    </row>
    <row r="7">
      <c r="A7" s="40"/>
      <c r="B7" s="15">
        <f>vlookup(C7,'Nov Data 2023'!$C:$M,4,false)</f>
        <v>2555.34</v>
      </c>
      <c r="C7" s="41">
        <v>4.6130006907003E13</v>
      </c>
      <c r="D7" s="42" t="s">
        <v>22</v>
      </c>
      <c r="E7" s="18">
        <f>vlookup(C7,'Nov Data 2023'!$C:$H,5,false)</f>
        <v>45202</v>
      </c>
      <c r="F7" s="19">
        <f>vlookup(C7,'Nov Data 2023'!$C:$H,6,false)</f>
        <v>45232</v>
      </c>
      <c r="G7" s="20">
        <f>VLOOKUP(C7,'Nov Data 2023'!C:K,9,FALSE)/'Nov Data 2023'!I10</f>
        <v>6258.266667</v>
      </c>
      <c r="H7" s="21">
        <v>46.0</v>
      </c>
      <c r="I7" s="22">
        <f t="shared" si="1"/>
        <v>136.0492754</v>
      </c>
      <c r="J7" s="22">
        <f t="shared" si="2"/>
        <v>-11.04927536</v>
      </c>
      <c r="K7" s="23">
        <f t="shared" si="3"/>
        <v>-8.83942029</v>
      </c>
      <c r="L7" s="38"/>
      <c r="M7" s="33"/>
    </row>
    <row r="8">
      <c r="A8" s="43" t="s">
        <v>23</v>
      </c>
      <c r="B8" s="15">
        <f>vlookup(C8,'Nov Data 2023'!$C:$M,4,false)</f>
        <v>14081.68</v>
      </c>
      <c r="C8" s="44">
        <v>5.96922007400001E14</v>
      </c>
      <c r="D8" s="17" t="s">
        <v>24</v>
      </c>
      <c r="E8" s="18">
        <f>vlookup(C8,'Nov Data 2023'!$C:$H,5,false)</f>
        <v>45194</v>
      </c>
      <c r="F8" s="19">
        <f>vlookup(C8,'Nov Data 2023'!$C:$H,6,false)</f>
        <v>45223</v>
      </c>
      <c r="G8" s="20">
        <f>VLOOKUP(C8,'Nov Data 2023'!C:K,9,FALSE)/'Nov Data 2023'!I11</f>
        <v>36213.51724</v>
      </c>
      <c r="H8" s="45">
        <v>196.0</v>
      </c>
      <c r="I8" s="46">
        <f t="shared" si="1"/>
        <v>184.7628431</v>
      </c>
      <c r="J8" s="46">
        <f t="shared" si="2"/>
        <v>-59.76284307</v>
      </c>
      <c r="K8" s="47">
        <f t="shared" si="3"/>
        <v>-47.81027445</v>
      </c>
      <c r="L8" s="48"/>
      <c r="M8" s="33" t="s">
        <v>25</v>
      </c>
    </row>
    <row r="9" ht="27.0" customHeight="1">
      <c r="A9" s="49" t="s">
        <v>26</v>
      </c>
      <c r="B9" s="15">
        <f>vlookup(C9,'Nov Data 2023'!$C:$M,4,false)</f>
        <v>2590.72</v>
      </c>
      <c r="C9" s="44">
        <v>4.8795006344001E13</v>
      </c>
      <c r="D9" s="50" t="s">
        <v>27</v>
      </c>
      <c r="E9" s="18">
        <f>vlookup(C9,'Nov Data 2023'!$C:$H,5,false)</f>
        <v>45202</v>
      </c>
      <c r="F9" s="19">
        <f>vlookup(C9,'Nov Data 2023'!$C:$H,6,false)</f>
        <v>45232</v>
      </c>
      <c r="G9" s="20">
        <f>VLOOKUP(C9,'Nov Data 2023'!C:K,9,FALSE)/'Nov Data 2023'!I12</f>
        <v>5909.2</v>
      </c>
      <c r="H9" s="30">
        <v>43.0</v>
      </c>
      <c r="I9" s="31">
        <f t="shared" si="1"/>
        <v>137.4232558</v>
      </c>
      <c r="J9" s="31">
        <f t="shared" si="2"/>
        <v>-12.42325581</v>
      </c>
      <c r="K9" s="32">
        <f t="shared" si="3"/>
        <v>-9.938604651</v>
      </c>
      <c r="L9" s="39"/>
      <c r="M9" s="33" t="s">
        <v>17</v>
      </c>
    </row>
    <row r="10">
      <c r="A10" s="26" t="s">
        <v>28</v>
      </c>
      <c r="B10" s="15" t="str">
        <f>vlookup(C10,'Nov Data 2023'!$C:$M,4,false)</f>
        <v>#N/A</v>
      </c>
      <c r="C10" s="27"/>
      <c r="D10" s="28"/>
      <c r="E10" s="29" t="str">
        <f>vlookup(C10,'Nov Data 2023'!$C:$H,5,false)</f>
        <v>#N/A</v>
      </c>
      <c r="F10" s="19" t="str">
        <f>vlookup(C10,'Nov Data 2023'!$C:$H,6,false)</f>
        <v>#N/A</v>
      </c>
      <c r="G10" s="20" t="str">
        <f>VLOOKUP(C10,'Nov Data 2023'!C:K,9,FALSE)/'Nov Data 2023'!I13</f>
        <v>#N/A</v>
      </c>
      <c r="H10" s="30"/>
      <c r="I10" s="31"/>
      <c r="J10" s="31"/>
      <c r="K10" s="32"/>
      <c r="L10" s="24"/>
      <c r="M10" s="25" t="s">
        <v>29</v>
      </c>
    </row>
    <row r="11">
      <c r="A11" s="14"/>
      <c r="B11" s="15" t="str">
        <f>vlookup(C11,'Nov Data 2023'!$C:$M,4,false)</f>
        <v>#N/A</v>
      </c>
      <c r="C11" s="51">
        <v>9.005688331901E12</v>
      </c>
      <c r="D11" s="37" t="s">
        <v>30</v>
      </c>
      <c r="E11" s="29" t="str">
        <f>vlookup(C11,'Nov Data 2023'!$C:$H,5,false)</f>
        <v>#N/A</v>
      </c>
      <c r="F11" s="19" t="str">
        <f>vlookup(C11,'Nov Data 2023'!$C:$H,6,false)</f>
        <v>#N/A</v>
      </c>
      <c r="G11" s="20" t="str">
        <f>VLOOKUP(C11,'Nov Data 2023'!C:K,9,FALSE)/'Nov Data 2023'!I14</f>
        <v>#N/A</v>
      </c>
      <c r="H11" s="21">
        <v>12.0</v>
      </c>
      <c r="I11" s="22" t="str">
        <f t="shared" ref="I11:I24" si="4">G11/H11</f>
        <v>#N/A</v>
      </c>
      <c r="J11" s="22" t="str">
        <f t="shared" ref="J11:J24" si="5">125-I11</f>
        <v>#N/A</v>
      </c>
      <c r="K11" s="23" t="str">
        <f t="shared" ref="K11:K24" si="6">(J11/125)*100</f>
        <v>#N/A</v>
      </c>
      <c r="L11" s="24"/>
      <c r="M11" s="33"/>
    </row>
    <row r="12">
      <c r="A12" s="14"/>
      <c r="B12" s="15" t="str">
        <f>vlookup(C12,'Nov Data 2023'!$C:$M,4,false)</f>
        <v>#N/A</v>
      </c>
      <c r="C12" s="51">
        <v>9.005688331902E12</v>
      </c>
      <c r="D12" s="37" t="s">
        <v>31</v>
      </c>
      <c r="E12" s="29" t="str">
        <f>vlookup(C12,'Nov Data 2023'!$C:$H,5,false)</f>
        <v>#N/A</v>
      </c>
      <c r="F12" s="19" t="str">
        <f>vlookup(C12,'Nov Data 2023'!$C:$H,6,false)</f>
        <v>#N/A</v>
      </c>
      <c r="G12" s="20" t="str">
        <f>VLOOKUP(C12,'Nov Data 2023'!C:K,9,FALSE)/'Nov Data 2023'!I15</f>
        <v>#N/A</v>
      </c>
      <c r="H12" s="21">
        <v>12.0</v>
      </c>
      <c r="I12" s="22" t="str">
        <f t="shared" si="4"/>
        <v>#N/A</v>
      </c>
      <c r="J12" s="22" t="str">
        <f t="shared" si="5"/>
        <v>#N/A</v>
      </c>
      <c r="K12" s="23" t="str">
        <f t="shared" si="6"/>
        <v>#N/A</v>
      </c>
      <c r="L12" s="24"/>
      <c r="M12" s="33"/>
    </row>
    <row r="13">
      <c r="A13" s="14"/>
      <c r="B13" s="15" t="str">
        <f>vlookup(C13,'Nov Data 2023'!$C:$M,4,false)</f>
        <v>#N/A</v>
      </c>
      <c r="C13" s="51">
        <v>9.005688331903E12</v>
      </c>
      <c r="D13" s="37" t="s">
        <v>32</v>
      </c>
      <c r="E13" s="29" t="str">
        <f>vlookup(C13,'Nov Data 2023'!$C:$H,5,false)</f>
        <v>#N/A</v>
      </c>
      <c r="F13" s="19" t="str">
        <f>vlookup(C13,'Nov Data 2023'!$C:$H,6,false)</f>
        <v>#N/A</v>
      </c>
      <c r="G13" s="20" t="str">
        <f>VLOOKUP(C13,'Nov Data 2023'!C:K,9,FALSE)/'Nov Data 2023'!I16</f>
        <v>#N/A</v>
      </c>
      <c r="H13" s="21">
        <v>24.0</v>
      </c>
      <c r="I13" s="22" t="str">
        <f t="shared" si="4"/>
        <v>#N/A</v>
      </c>
      <c r="J13" s="22" t="str">
        <f t="shared" si="5"/>
        <v>#N/A</v>
      </c>
      <c r="K13" s="23" t="str">
        <f t="shared" si="6"/>
        <v>#N/A</v>
      </c>
      <c r="L13" s="24"/>
      <c r="M13" s="33"/>
    </row>
    <row r="14">
      <c r="A14" s="14"/>
      <c r="B14" s="15" t="str">
        <f>vlookup(C14,'Nov Data 2023'!$C:$M,4,false)</f>
        <v>#N/A</v>
      </c>
      <c r="C14" s="51">
        <v>9.005688331904E12</v>
      </c>
      <c r="D14" s="37" t="s">
        <v>33</v>
      </c>
      <c r="E14" s="29" t="str">
        <f>vlookup(C14,'Nov Data 2023'!$C:$H,5,false)</f>
        <v>#N/A</v>
      </c>
      <c r="F14" s="19" t="str">
        <f>vlookup(C14,'Nov Data 2023'!$C:$H,6,false)</f>
        <v>#N/A</v>
      </c>
      <c r="G14" s="20" t="str">
        <f>VLOOKUP(C14,'Nov Data 2023'!C:K,9,FALSE)/'Nov Data 2023'!I17</f>
        <v>#N/A</v>
      </c>
      <c r="H14" s="21">
        <v>24.0</v>
      </c>
      <c r="I14" s="22" t="str">
        <f t="shared" si="4"/>
        <v>#N/A</v>
      </c>
      <c r="J14" s="22" t="str">
        <f t="shared" si="5"/>
        <v>#N/A</v>
      </c>
      <c r="K14" s="23" t="str">
        <f t="shared" si="6"/>
        <v>#N/A</v>
      </c>
      <c r="L14" s="24"/>
      <c r="M14" s="33"/>
    </row>
    <row r="15">
      <c r="A15" s="14"/>
      <c r="B15" s="15" t="str">
        <f>vlookup(C15,'Nov Data 2023'!$C:$M,4,false)</f>
        <v>#N/A</v>
      </c>
      <c r="C15" s="51">
        <v>9.005688331905E12</v>
      </c>
      <c r="D15" s="37" t="s">
        <v>34</v>
      </c>
      <c r="E15" s="29" t="str">
        <f>vlookup(C15,'Nov Data 2023'!$C:$H,5,false)</f>
        <v>#N/A</v>
      </c>
      <c r="F15" s="19" t="str">
        <f>vlookup(C15,'Nov Data 2023'!$C:$H,6,false)</f>
        <v>#N/A</v>
      </c>
      <c r="G15" s="20" t="str">
        <f>VLOOKUP(C15,'Nov Data 2023'!C:K,9,FALSE)/'Nov Data 2023'!I18</f>
        <v>#N/A</v>
      </c>
      <c r="H15" s="21">
        <v>12.0</v>
      </c>
      <c r="I15" s="22" t="str">
        <f t="shared" si="4"/>
        <v>#N/A</v>
      </c>
      <c r="J15" s="22" t="str">
        <f t="shared" si="5"/>
        <v>#N/A</v>
      </c>
      <c r="K15" s="23" t="str">
        <f t="shared" si="6"/>
        <v>#N/A</v>
      </c>
      <c r="L15" s="24"/>
      <c r="M15" s="33"/>
    </row>
    <row r="16">
      <c r="A16" s="14"/>
      <c r="B16" s="15" t="str">
        <f>vlookup(C16,'Nov Data 2023'!$C:$M,4,false)</f>
        <v>#N/A</v>
      </c>
      <c r="C16" s="51">
        <v>9.005688331906E12</v>
      </c>
      <c r="D16" s="37" t="s">
        <v>35</v>
      </c>
      <c r="E16" s="29" t="str">
        <f>vlookup(C16,'Nov Data 2023'!$C:$H,5,false)</f>
        <v>#N/A</v>
      </c>
      <c r="F16" s="19" t="str">
        <f>vlookup(C16,'Nov Data 2023'!$C:$H,6,false)</f>
        <v>#N/A</v>
      </c>
      <c r="G16" s="20" t="str">
        <f>VLOOKUP(C16,'Nov Data 2023'!C:K,9,FALSE)/'Nov Data 2023'!I19</f>
        <v>#N/A</v>
      </c>
      <c r="H16" s="21">
        <v>12.0</v>
      </c>
      <c r="I16" s="22" t="str">
        <f t="shared" si="4"/>
        <v>#N/A</v>
      </c>
      <c r="J16" s="22" t="str">
        <f t="shared" si="5"/>
        <v>#N/A</v>
      </c>
      <c r="K16" s="23" t="str">
        <f t="shared" si="6"/>
        <v>#N/A</v>
      </c>
      <c r="L16" s="24"/>
      <c r="M16" s="33"/>
    </row>
    <row r="17">
      <c r="A17" s="14"/>
      <c r="B17" s="15" t="str">
        <f>vlookup(C17,'Nov Data 2023'!$C:$M,4,false)</f>
        <v>#N/A</v>
      </c>
      <c r="C17" s="51">
        <v>9.005688331907E12</v>
      </c>
      <c r="D17" s="37" t="s">
        <v>36</v>
      </c>
      <c r="E17" s="29" t="str">
        <f>vlookup(C17,'Nov Data 2023'!$C:$H,5,false)</f>
        <v>#N/A</v>
      </c>
      <c r="F17" s="19" t="str">
        <f>vlookup(C17,'Nov Data 2023'!$C:$H,6,false)</f>
        <v>#N/A</v>
      </c>
      <c r="G17" s="20" t="str">
        <f>VLOOKUP(C17,'Nov Data 2023'!C:K,9,FALSE)/'Nov Data 2023'!I20</f>
        <v>#N/A</v>
      </c>
      <c r="H17" s="21">
        <v>24.0</v>
      </c>
      <c r="I17" s="22" t="str">
        <f t="shared" si="4"/>
        <v>#N/A</v>
      </c>
      <c r="J17" s="22" t="str">
        <f t="shared" si="5"/>
        <v>#N/A</v>
      </c>
      <c r="K17" s="23" t="str">
        <f t="shared" si="6"/>
        <v>#N/A</v>
      </c>
      <c r="L17" s="24"/>
      <c r="M17" s="33"/>
    </row>
    <row r="18">
      <c r="A18" s="14"/>
      <c r="B18" s="15" t="str">
        <f>vlookup(C18,'Nov Data 2023'!$C:$M,4,false)</f>
        <v>#N/A</v>
      </c>
      <c r="C18" s="51">
        <v>9.005688331908E12</v>
      </c>
      <c r="D18" s="37" t="s">
        <v>37</v>
      </c>
      <c r="E18" s="29" t="str">
        <f>vlookup(C18,'Nov Data 2023'!$C:$H,5,false)</f>
        <v>#N/A</v>
      </c>
      <c r="F18" s="19" t="str">
        <f>vlookup(C18,'Nov Data 2023'!$C:$H,6,false)</f>
        <v>#N/A</v>
      </c>
      <c r="G18" s="20" t="str">
        <f>VLOOKUP(C18,'Nov Data 2023'!C:K,9,FALSE)/'Nov Data 2023'!I21</f>
        <v>#N/A</v>
      </c>
      <c r="H18" s="21">
        <v>12.0</v>
      </c>
      <c r="I18" s="22" t="str">
        <f t="shared" si="4"/>
        <v>#N/A</v>
      </c>
      <c r="J18" s="22" t="str">
        <f t="shared" si="5"/>
        <v>#N/A</v>
      </c>
      <c r="K18" s="23" t="str">
        <f t="shared" si="6"/>
        <v>#N/A</v>
      </c>
      <c r="L18" s="24"/>
      <c r="M18" s="33"/>
    </row>
    <row r="19">
      <c r="A19" s="14"/>
      <c r="B19" s="15" t="str">
        <f>vlookup(C19,'Nov Data 2023'!$C:$M,4,false)</f>
        <v>#N/A</v>
      </c>
      <c r="C19" s="51">
        <v>9.005688331909E12</v>
      </c>
      <c r="D19" s="37" t="s">
        <v>38</v>
      </c>
      <c r="E19" s="29" t="str">
        <f>vlookup(C19,'Nov Data 2023'!$C:$H,5,false)</f>
        <v>#N/A</v>
      </c>
      <c r="F19" s="19" t="str">
        <f>vlookup(C19,'Nov Data 2023'!$C:$H,6,false)</f>
        <v>#N/A</v>
      </c>
      <c r="G19" s="20" t="str">
        <f>VLOOKUP(C19,'Nov Data 2023'!C:K,9,FALSE)/'Nov Data 2023'!I22</f>
        <v>#N/A</v>
      </c>
      <c r="H19" s="21">
        <v>24.0</v>
      </c>
      <c r="I19" s="22" t="str">
        <f t="shared" si="4"/>
        <v>#N/A</v>
      </c>
      <c r="J19" s="22" t="str">
        <f t="shared" si="5"/>
        <v>#N/A</v>
      </c>
      <c r="K19" s="23" t="str">
        <f t="shared" si="6"/>
        <v>#N/A</v>
      </c>
      <c r="L19" s="24"/>
      <c r="M19" s="33"/>
    </row>
    <row r="20">
      <c r="A20" s="14"/>
      <c r="B20" s="15" t="str">
        <f>vlookup(C20,'Nov Data 2023'!$C:$M,4,false)</f>
        <v>#N/A</v>
      </c>
      <c r="C20" s="51">
        <v>9.00568833191E12</v>
      </c>
      <c r="D20" s="37" t="s">
        <v>39</v>
      </c>
      <c r="E20" s="29" t="str">
        <f>vlookup(C20,'Nov Data 2023'!$C:$H,5,false)</f>
        <v>#N/A</v>
      </c>
      <c r="F20" s="19" t="str">
        <f>vlookup(C20,'Nov Data 2023'!$C:$H,6,false)</f>
        <v>#N/A</v>
      </c>
      <c r="G20" s="20" t="str">
        <f>VLOOKUP(C20,'Nov Data 2023'!C:K,9,FALSE)/'Nov Data 2023'!I23</f>
        <v>#N/A</v>
      </c>
      <c r="H20" s="21">
        <v>13.0</v>
      </c>
      <c r="I20" s="22" t="str">
        <f t="shared" si="4"/>
        <v>#N/A</v>
      </c>
      <c r="J20" s="22" t="str">
        <f t="shared" si="5"/>
        <v>#N/A</v>
      </c>
      <c r="K20" s="23" t="str">
        <f t="shared" si="6"/>
        <v>#N/A</v>
      </c>
      <c r="L20" s="24"/>
      <c r="M20" s="33"/>
    </row>
    <row r="21">
      <c r="A21" s="14"/>
      <c r="B21" s="15" t="str">
        <f>vlookup(C21,'Nov Data 2023'!$C:$M,4,false)</f>
        <v>#N/A</v>
      </c>
      <c r="C21" s="51">
        <v>9.005688331911E12</v>
      </c>
      <c r="D21" s="37" t="s">
        <v>40</v>
      </c>
      <c r="E21" s="29" t="str">
        <f>vlookup(C21,'Nov Data 2023'!$C:$H,5,false)</f>
        <v>#N/A</v>
      </c>
      <c r="F21" s="19" t="str">
        <f>vlookup(C21,'Nov Data 2023'!$C:$H,6,false)</f>
        <v>#N/A</v>
      </c>
      <c r="G21" s="20" t="str">
        <f>VLOOKUP(C21,'Nov Data 2023'!C:K,9,FALSE)/'Nov Data 2023'!I24</f>
        <v>#N/A</v>
      </c>
      <c r="H21" s="21">
        <v>24.0</v>
      </c>
      <c r="I21" s="22" t="str">
        <f t="shared" si="4"/>
        <v>#N/A</v>
      </c>
      <c r="J21" s="22" t="str">
        <f t="shared" si="5"/>
        <v>#N/A</v>
      </c>
      <c r="K21" s="23" t="str">
        <f t="shared" si="6"/>
        <v>#N/A</v>
      </c>
      <c r="L21" s="24"/>
      <c r="M21" s="33"/>
    </row>
    <row r="22">
      <c r="A22" s="14"/>
      <c r="B22" s="15" t="str">
        <f>vlookup(C22,'Nov Data 2023'!$C:$M,4,false)</f>
        <v>#N/A</v>
      </c>
      <c r="C22" s="51">
        <v>9.005688331912E12</v>
      </c>
      <c r="D22" s="37" t="s">
        <v>41</v>
      </c>
      <c r="E22" s="29" t="str">
        <f>vlookup(C22,'Nov Data 2023'!$C:$H,5,false)</f>
        <v>#N/A</v>
      </c>
      <c r="F22" s="19" t="str">
        <f>vlookup(C22,'Nov Data 2023'!$C:$H,6,false)</f>
        <v>#N/A</v>
      </c>
      <c r="G22" s="20" t="str">
        <f>VLOOKUP(C22,'Nov Data 2023'!C:K,9,FALSE)/'Nov Data 2023'!I25</f>
        <v>#N/A</v>
      </c>
      <c r="H22" s="21">
        <v>12.0</v>
      </c>
      <c r="I22" s="22" t="str">
        <f t="shared" si="4"/>
        <v>#N/A</v>
      </c>
      <c r="J22" s="22" t="str">
        <f t="shared" si="5"/>
        <v>#N/A</v>
      </c>
      <c r="K22" s="23" t="str">
        <f t="shared" si="6"/>
        <v>#N/A</v>
      </c>
      <c r="L22" s="24"/>
      <c r="M22" s="33"/>
    </row>
    <row r="23">
      <c r="A23" s="14"/>
      <c r="B23" s="15" t="str">
        <f>vlookup(C23,'Nov Data 2023'!$C:$M,4,false)</f>
        <v>#N/A</v>
      </c>
      <c r="C23" s="51">
        <v>9.005688331914E12</v>
      </c>
      <c r="D23" s="37" t="s">
        <v>42</v>
      </c>
      <c r="E23" s="29" t="str">
        <f>vlookup(C23,'Nov Data 2023'!$C:$H,5,false)</f>
        <v>#N/A</v>
      </c>
      <c r="F23" s="19" t="str">
        <f>vlookup(C23,'Nov Data 2023'!$C:$H,6,false)</f>
        <v>#N/A</v>
      </c>
      <c r="G23" s="20" t="str">
        <f>VLOOKUP(C23,'Nov Data 2023'!C:K,9,FALSE)/'Nov Data 2023'!I26</f>
        <v>#N/A</v>
      </c>
      <c r="H23" s="21">
        <v>12.0</v>
      </c>
      <c r="I23" s="22" t="str">
        <f t="shared" si="4"/>
        <v>#N/A</v>
      </c>
      <c r="J23" s="22" t="str">
        <f t="shared" si="5"/>
        <v>#N/A</v>
      </c>
      <c r="K23" s="23" t="str">
        <f t="shared" si="6"/>
        <v>#N/A</v>
      </c>
      <c r="L23" s="24"/>
      <c r="M23" s="33"/>
    </row>
    <row r="24">
      <c r="A24" s="14"/>
      <c r="B24" s="15" t="str">
        <f>vlookup(C24,'Nov Data 2023'!$C:$M,4,false)</f>
        <v>#N/A</v>
      </c>
      <c r="C24" s="51">
        <v>9.005688331915E12</v>
      </c>
      <c r="D24" s="37" t="s">
        <v>43</v>
      </c>
      <c r="E24" s="29" t="str">
        <f>vlookup(C24,'Nov Data 2023'!$C:$H,5,false)</f>
        <v>#N/A</v>
      </c>
      <c r="F24" s="19" t="str">
        <f>vlookup(C24,'Nov Data 2023'!$C:$H,6,false)</f>
        <v>#N/A</v>
      </c>
      <c r="G24" s="20" t="str">
        <f>VLOOKUP(C24,'Nov Data 2023'!C:K,9,FALSE)/'Nov Data 2023'!I27</f>
        <v>#N/A</v>
      </c>
      <c r="H24" s="21">
        <v>12.0</v>
      </c>
      <c r="I24" s="52" t="str">
        <f t="shared" si="4"/>
        <v>#N/A</v>
      </c>
      <c r="J24" s="52" t="str">
        <f t="shared" si="5"/>
        <v>#N/A</v>
      </c>
      <c r="K24" s="53" t="str">
        <f t="shared" si="6"/>
        <v>#N/A</v>
      </c>
      <c r="L24" s="24"/>
      <c r="M24" s="33"/>
    </row>
    <row r="25">
      <c r="A25" s="49" t="s">
        <v>44</v>
      </c>
      <c r="B25" s="15" t="str">
        <f>vlookup(C25,'Nov Data 2023'!$C:$M,4,false)</f>
        <v>#N/A</v>
      </c>
      <c r="C25" s="27"/>
      <c r="D25" s="28"/>
      <c r="E25" s="29" t="str">
        <f>vlookup(C25,'Nov Data 2023'!$C:$H,5,false)</f>
        <v>#N/A</v>
      </c>
      <c r="F25" s="19" t="str">
        <f>vlookup(C25,'Nov Data 2023'!$C:$H,6,false)</f>
        <v>#N/A</v>
      </c>
      <c r="G25" s="20" t="str">
        <f>VLOOKUP(C25,'Nov Data 2023'!C:K,9,FALSE)/'Nov Data 2023'!I28</f>
        <v>#N/A</v>
      </c>
      <c r="H25" s="30"/>
      <c r="I25" s="22"/>
      <c r="J25" s="22"/>
      <c r="K25" s="23"/>
      <c r="L25" s="24"/>
      <c r="M25" s="33" t="s">
        <v>45</v>
      </c>
    </row>
    <row r="26">
      <c r="A26" s="14"/>
      <c r="B26" s="15">
        <f>vlookup(C26,'Nov Data 2023'!$C:$M,4,false)</f>
        <v>1165.11</v>
      </c>
      <c r="C26" s="54">
        <v>3.44620000900001E14</v>
      </c>
      <c r="D26" s="37" t="s">
        <v>46</v>
      </c>
      <c r="E26" s="18">
        <f>vlookup(C26,'Nov Data 2023'!$C:$H,5,false)</f>
        <v>45188</v>
      </c>
      <c r="F26" s="19">
        <f>vlookup(C26,'Nov Data 2023'!$C:$H,6,false)</f>
        <v>45216</v>
      </c>
      <c r="G26" s="20">
        <f>VLOOKUP(C26,'Nov Data 2023'!C:K,9,FALSE)/'Nov Data 2023'!I29</f>
        <v>1963.5</v>
      </c>
      <c r="H26" s="21">
        <v>22.0</v>
      </c>
      <c r="I26" s="22">
        <f t="shared" ref="I26:I28" si="7">G26/H26</f>
        <v>89.25</v>
      </c>
      <c r="J26" s="22">
        <f t="shared" ref="J26:J28" si="8">125-I26</f>
        <v>35.75</v>
      </c>
      <c r="K26" s="23">
        <f t="shared" ref="K26:K28" si="9">(J26/125)*100</f>
        <v>28.6</v>
      </c>
      <c r="L26" s="24"/>
      <c r="M26" s="33"/>
    </row>
    <row r="27">
      <c r="A27" s="40"/>
      <c r="B27" s="15">
        <f>vlookup(C27,'Nov Data 2023'!$C:$M,4,false)</f>
        <v>1412.67</v>
      </c>
      <c r="C27" s="54">
        <v>3.44620000900002E14</v>
      </c>
      <c r="D27" s="37" t="s">
        <v>47</v>
      </c>
      <c r="E27" s="18">
        <f>vlookup(C27,'Nov Data 2023'!$C:$H,5,false)</f>
        <v>45190</v>
      </c>
      <c r="F27" s="19">
        <f>vlookup(C27,'Nov Data 2023'!$C:$H,6,false)</f>
        <v>45219</v>
      </c>
      <c r="G27" s="20">
        <f>VLOOKUP(C27,'Nov Data 2023'!C:K,9,FALSE)/'Nov Data 2023'!I30</f>
        <v>2767.6</v>
      </c>
      <c r="H27" s="21">
        <v>22.0</v>
      </c>
      <c r="I27" s="22">
        <f t="shared" si="7"/>
        <v>125.8</v>
      </c>
      <c r="J27" s="22">
        <f t="shared" si="8"/>
        <v>-0.8</v>
      </c>
      <c r="K27" s="23">
        <f t="shared" si="9"/>
        <v>-0.64</v>
      </c>
      <c r="L27" s="24"/>
      <c r="M27" s="33"/>
    </row>
    <row r="28">
      <c r="A28" s="40"/>
      <c r="B28" s="15">
        <f>vlookup(C28,'Nov Data 2023'!$C:$M,4,false)</f>
        <v>1293.48</v>
      </c>
      <c r="C28" s="54">
        <v>3.44620000900003E14</v>
      </c>
      <c r="D28" s="37" t="s">
        <v>48</v>
      </c>
      <c r="E28" s="18">
        <f>vlookup(C28,'Nov Data 2023'!$C:$H,5,false)</f>
        <v>45190</v>
      </c>
      <c r="F28" s="19">
        <f>vlookup(C28,'Nov Data 2023'!$C:$H,6,false)</f>
        <v>45219</v>
      </c>
      <c r="G28" s="20">
        <f>VLOOKUP(C28,'Nov Data 2023'!C:K,9,FALSE)/'Nov Data 2023'!I31</f>
        <v>2443.466667</v>
      </c>
      <c r="H28" s="21">
        <v>22.0</v>
      </c>
      <c r="I28" s="22">
        <f t="shared" si="7"/>
        <v>111.0666667</v>
      </c>
      <c r="J28" s="22">
        <f t="shared" si="8"/>
        <v>13.93333333</v>
      </c>
      <c r="K28" s="23">
        <f t="shared" si="9"/>
        <v>11.14666667</v>
      </c>
      <c r="L28" s="24"/>
      <c r="M28" s="33"/>
    </row>
    <row r="29">
      <c r="A29" s="26" t="s">
        <v>49</v>
      </c>
      <c r="B29" s="15" t="str">
        <f>vlookup(C29,'Nov Data 2023'!$C:$M,4,false)</f>
        <v>#N/A</v>
      </c>
      <c r="C29" s="27"/>
      <c r="D29" s="28"/>
      <c r="E29" s="29" t="str">
        <f>vlookup(C29,'Nov Data 2023'!$C:$H,5,false)</f>
        <v>#N/A</v>
      </c>
      <c r="F29" s="19" t="str">
        <f>vlookup(C29,'Nov Data 2023'!$C:$H,6,false)</f>
        <v>#N/A</v>
      </c>
      <c r="G29" s="20" t="str">
        <f>VLOOKUP(C29,'Nov Data 2023'!C:K,9,FALSE)/'Nov Data 2023'!I32</f>
        <v>#N/A</v>
      </c>
      <c r="H29" s="30"/>
      <c r="I29" s="31"/>
      <c r="J29" s="31"/>
      <c r="K29" s="32"/>
      <c r="L29" s="24"/>
      <c r="M29" s="33" t="s">
        <v>45</v>
      </c>
    </row>
    <row r="30">
      <c r="A30" s="14"/>
      <c r="B30" s="15">
        <f>vlookup(C30,'Nov Data 2023'!$C:$M,4,false)</f>
        <v>1098.52</v>
      </c>
      <c r="C30" s="54">
        <v>4.45464006907001E14</v>
      </c>
      <c r="D30" s="37" t="s">
        <v>50</v>
      </c>
      <c r="E30" s="18">
        <f>vlookup(C30,'Nov Data 2023'!$C:$H,5,false)</f>
        <v>45197</v>
      </c>
      <c r="F30" s="19">
        <f>vlookup(C30,'Nov Data 2023'!$C:$H,6,false)</f>
        <v>45230</v>
      </c>
      <c r="G30" s="20">
        <f>VLOOKUP(C30,'Nov Data 2023'!C:K,9,FALSE)/'Nov Data 2023'!I33</f>
        <v>2537.857143</v>
      </c>
      <c r="H30" s="21">
        <v>38.0</v>
      </c>
      <c r="I30" s="22">
        <f t="shared" ref="I30:I33" si="10">G30/H30</f>
        <v>66.78571429</v>
      </c>
      <c r="J30" s="22">
        <f t="shared" ref="J30:J33" si="11">125-I30</f>
        <v>58.21428571</v>
      </c>
      <c r="K30" s="23">
        <f t="shared" ref="K30:K33" si="12">(J30/125)*100</f>
        <v>46.57142857</v>
      </c>
      <c r="L30" s="48"/>
      <c r="M30" s="33"/>
    </row>
    <row r="31">
      <c r="A31" s="55"/>
      <c r="B31" s="15">
        <f>vlookup(C31,'Nov Data 2023'!$C:$M,4,false)</f>
        <v>1391.92</v>
      </c>
      <c r="C31" s="54">
        <v>4.45464006907002E14</v>
      </c>
      <c r="D31" s="37" t="s">
        <v>51</v>
      </c>
      <c r="E31" s="18">
        <f>vlookup(C31,'Nov Data 2023'!$C:$H,5,false)</f>
        <v>45198</v>
      </c>
      <c r="F31" s="19">
        <f>vlookup(C31,'Nov Data 2023'!$C:$H,6,false)</f>
        <v>45230</v>
      </c>
      <c r="G31" s="20">
        <f>VLOOKUP(C31,'Nov Data 2023'!C:K,9,FALSE)/'Nov Data 2023'!I34</f>
        <v>3275.724138</v>
      </c>
      <c r="H31" s="21">
        <v>30.0</v>
      </c>
      <c r="I31" s="22">
        <f t="shared" si="10"/>
        <v>109.1908046</v>
      </c>
      <c r="J31" s="22">
        <f t="shared" si="11"/>
        <v>15.8091954</v>
      </c>
      <c r="K31" s="23">
        <f t="shared" si="12"/>
        <v>12.64735632</v>
      </c>
      <c r="L31" s="38"/>
      <c r="M31" s="25"/>
    </row>
    <row r="32">
      <c r="A32" s="56" t="s">
        <v>52</v>
      </c>
      <c r="B32" s="15">
        <f>vlookup(C32,'Nov Data 2023'!$C:$M,4,false)</f>
        <v>709.89</v>
      </c>
      <c r="C32" s="57">
        <v>3.57156000540001E14</v>
      </c>
      <c r="D32" s="58">
        <v>555661.0</v>
      </c>
      <c r="E32" s="18">
        <f>vlookup(C32,'Nov Data 2023'!$C:$H,5,false)</f>
        <v>45191</v>
      </c>
      <c r="F32" s="19">
        <f>vlookup(C32,'Nov Data 2023'!$C:$H,6,false)</f>
        <v>45216</v>
      </c>
      <c r="G32" s="20">
        <f>VLOOKUP(C32,'Nov Data 2023'!C:K,9,FALSE)/'Nov Data 2023'!I35</f>
        <v>1470.206897</v>
      </c>
      <c r="H32" s="59">
        <v>18.0</v>
      </c>
      <c r="I32" s="46">
        <f t="shared" si="10"/>
        <v>81.67816092</v>
      </c>
      <c r="J32" s="46">
        <f t="shared" si="11"/>
        <v>43.32183908</v>
      </c>
      <c r="K32" s="47">
        <f t="shared" si="12"/>
        <v>34.65747126</v>
      </c>
      <c r="L32" s="38"/>
      <c r="M32" s="25" t="s">
        <v>45</v>
      </c>
    </row>
    <row r="33">
      <c r="A33" s="40" t="s">
        <v>53</v>
      </c>
      <c r="B33" s="15">
        <f>vlookup(C33,'Nov Data 2023'!$C:$M,4,false)</f>
        <v>3551.97</v>
      </c>
      <c r="C33" s="54">
        <v>1.95740001133001E14</v>
      </c>
      <c r="D33" s="17" t="s">
        <v>54</v>
      </c>
      <c r="E33" s="18">
        <f>vlookup(C33,'Nov Data 2023'!$C:$H,5,false)</f>
        <v>45191</v>
      </c>
      <c r="F33" s="19">
        <f>vlookup(C33,'Nov Data 2023'!$C:$H,6,false)</f>
        <v>45224</v>
      </c>
      <c r="G33" s="20">
        <f>VLOOKUP(C33,'Nov Data 2023'!C:K,9,FALSE)/'Nov Data 2023'!I36</f>
        <v>8327.733333</v>
      </c>
      <c r="H33" s="21">
        <v>61.0</v>
      </c>
      <c r="I33" s="22">
        <f t="shared" si="10"/>
        <v>136.5202186</v>
      </c>
      <c r="J33" s="22">
        <f t="shared" si="11"/>
        <v>-11.52021858</v>
      </c>
      <c r="K33" s="23">
        <f t="shared" si="12"/>
        <v>-9.216174863</v>
      </c>
      <c r="L33" s="48"/>
      <c r="M33" s="33" t="s">
        <v>45</v>
      </c>
    </row>
    <row r="34">
      <c r="A34" s="49" t="s">
        <v>55</v>
      </c>
      <c r="B34" s="15" t="str">
        <f>vlookup(C34,'Nov Data 2023'!$C:$M,4,false)</f>
        <v>#N/A</v>
      </c>
      <c r="C34" s="27"/>
      <c r="D34" s="28"/>
      <c r="E34" s="29" t="str">
        <f>vlookup(C34,'Nov Data 2023'!$C:$H,5,false)</f>
        <v>#N/A</v>
      </c>
      <c r="F34" s="19" t="str">
        <f>vlookup(C34,'Nov Data 2023'!$C:$H,6,false)</f>
        <v>#N/A</v>
      </c>
      <c r="G34" s="20" t="str">
        <f>VLOOKUP(C34,'Nov Data 2023'!C:K,9,FALSE)/'Nov Data 2023'!I37</f>
        <v>#N/A</v>
      </c>
      <c r="H34" s="30"/>
      <c r="I34" s="31"/>
      <c r="J34" s="31"/>
      <c r="K34" s="32"/>
      <c r="L34" s="48"/>
      <c r="M34" s="33" t="s">
        <v>56</v>
      </c>
    </row>
    <row r="35">
      <c r="A35" s="14"/>
      <c r="B35" s="15">
        <f>vlookup(C35,'Nov Data 2023'!$C:$M,4,false)</f>
        <v>403.34</v>
      </c>
      <c r="C35" s="54">
        <v>4.17234003900001E14</v>
      </c>
      <c r="D35" s="37" t="s">
        <v>57</v>
      </c>
      <c r="E35" s="18">
        <f>vlookup(C35,'Nov Data 2023'!$C:$H,5,false)</f>
        <v>45196</v>
      </c>
      <c r="F35" s="19">
        <f>vlookup(C35,'Nov Data 2023'!$C:$H,6,false)</f>
        <v>45225</v>
      </c>
      <c r="G35" s="20">
        <f>VLOOKUP(C35,'Nov Data 2023'!C:K,9,FALSE)/'Nov Data 2023'!I38</f>
        <v>124.6666667</v>
      </c>
      <c r="H35" s="21">
        <v>48.0</v>
      </c>
      <c r="I35" s="22">
        <f t="shared" ref="I35:I37" si="13">G35/H35</f>
        <v>2.597222222</v>
      </c>
      <c r="J35" s="22">
        <f t="shared" ref="J35:J37" si="14">125-I35</f>
        <v>122.4027778</v>
      </c>
      <c r="K35" s="23">
        <f t="shared" ref="K35:K37" si="15">(J35/125)*100</f>
        <v>97.92222222</v>
      </c>
      <c r="L35" s="60"/>
      <c r="M35" s="33"/>
    </row>
    <row r="36">
      <c r="A36" s="61"/>
      <c r="B36" s="15">
        <f>vlookup(C36,'Nov Data 2023'!$C:$M,4,false)</f>
        <v>10342.32</v>
      </c>
      <c r="C36" s="54">
        <v>4.17234003900002E14</v>
      </c>
      <c r="D36" s="42" t="s">
        <v>58</v>
      </c>
      <c r="E36" s="18">
        <f>vlookup(C36,'Nov Data 2023'!$C:$H,5,false)</f>
        <v>45196</v>
      </c>
      <c r="F36" s="19">
        <f>vlookup(C36,'Nov Data 2023'!$C:$H,6,false)</f>
        <v>45231</v>
      </c>
      <c r="G36" s="20">
        <f>VLOOKUP(C36,'Nov Data 2023'!C:K,9,FALSE)/'Nov Data 2023'!I39</f>
        <v>24871</v>
      </c>
      <c r="H36" s="62">
        <v>168.0</v>
      </c>
      <c r="I36" s="52">
        <f t="shared" si="13"/>
        <v>148.0416667</v>
      </c>
      <c r="J36" s="52">
        <f t="shared" si="14"/>
        <v>-23.04166667</v>
      </c>
      <c r="K36" s="53">
        <f t="shared" si="15"/>
        <v>-18.43333333</v>
      </c>
      <c r="L36" s="60"/>
      <c r="M36" s="33"/>
    </row>
    <row r="37">
      <c r="A37" s="14" t="s">
        <v>59</v>
      </c>
      <c r="B37" s="15">
        <f>vlookup(C37,'Nov Data 2023'!$C:$M,4,false)</f>
        <v>10498.52</v>
      </c>
      <c r="C37" s="63">
        <v>3.94124007400002E14</v>
      </c>
      <c r="D37" s="64" t="s">
        <v>60</v>
      </c>
      <c r="E37" s="18">
        <f>vlookup(C37,'Nov Data 2023'!$C:$H,5,false)</f>
        <v>45195</v>
      </c>
      <c r="F37" s="19">
        <f>vlookup(C37,'Nov Data 2023'!$C:$H,6,false)</f>
        <v>45226</v>
      </c>
      <c r="G37" s="20">
        <f>VLOOKUP(C37,'Nov Data 2023'!C:K,9,FALSE)/'Nov Data 2023'!I40</f>
        <v>23736.53333</v>
      </c>
      <c r="H37" s="21">
        <v>158.0</v>
      </c>
      <c r="I37" s="22">
        <f t="shared" si="13"/>
        <v>150.2312236</v>
      </c>
      <c r="J37" s="46">
        <f t="shared" si="14"/>
        <v>-25.23122363</v>
      </c>
      <c r="K37" s="47">
        <f t="shared" si="15"/>
        <v>-20.1849789</v>
      </c>
      <c r="L37" s="48"/>
      <c r="M37" s="25" t="s">
        <v>61</v>
      </c>
    </row>
    <row r="38">
      <c r="A38" s="49" t="s">
        <v>62</v>
      </c>
      <c r="B38" s="15" t="str">
        <f>vlookup(C38,'Nov Data 2023'!$C:$M,4,false)</f>
        <v>#N/A</v>
      </c>
      <c r="C38" s="27"/>
      <c r="D38" s="28"/>
      <c r="E38" s="29" t="str">
        <f>vlookup(C38,'Nov Data 2023'!$C:$H,5,false)</f>
        <v>#N/A</v>
      </c>
      <c r="F38" s="19" t="str">
        <f>vlookup(C38,'Nov Data 2023'!$C:$H,6,false)</f>
        <v>#N/A</v>
      </c>
      <c r="G38" s="20" t="str">
        <f>VLOOKUP(C38,'Nov Data 2023'!C:K,9,FALSE)/'Nov Data 2023'!I41</f>
        <v>#N/A</v>
      </c>
      <c r="H38" s="30"/>
      <c r="I38" s="31"/>
      <c r="J38" s="22"/>
      <c r="K38" s="23"/>
      <c r="L38" s="48"/>
      <c r="M38" s="33" t="s">
        <v>63</v>
      </c>
    </row>
    <row r="39">
      <c r="A39" s="14"/>
      <c r="B39" s="15">
        <f>vlookup(C39,'Nov Data 2023'!$C:$M,4,false)</f>
        <v>1719.84</v>
      </c>
      <c r="C39" s="54">
        <v>5.91698002370001E14</v>
      </c>
      <c r="D39" s="37" t="s">
        <v>64</v>
      </c>
      <c r="E39" s="18">
        <f>vlookup(C39,'Nov Data 2023'!$C:$H,5,false)</f>
        <v>45197</v>
      </c>
      <c r="F39" s="19">
        <f>vlookup(C39,'Nov Data 2023'!$C:$H,6,false)</f>
        <v>45226</v>
      </c>
      <c r="G39" s="20">
        <f>VLOOKUP(C39,'Nov Data 2023'!C:K,9,FALSE)/'Nov Data 2023'!I42</f>
        <v>4327.714286</v>
      </c>
      <c r="H39" s="21">
        <v>37.0</v>
      </c>
      <c r="I39" s="22">
        <f t="shared" ref="I39:I41" si="16">G39/H39</f>
        <v>116.965251</v>
      </c>
      <c r="J39" s="22">
        <f t="shared" ref="J39:J41" si="17">125-I39</f>
        <v>8.034749035</v>
      </c>
      <c r="K39" s="23">
        <f t="shared" ref="K39:K41" si="18">(J39/125)*100</f>
        <v>6.427799228</v>
      </c>
      <c r="L39" s="48"/>
      <c r="M39" s="33"/>
    </row>
    <row r="40">
      <c r="A40" s="14"/>
      <c r="B40" s="15">
        <f>vlookup(C40,'Nov Data 2023'!$C:$M,4,false)</f>
        <v>2356.22</v>
      </c>
      <c r="C40" s="54">
        <v>5.91698002400001E14</v>
      </c>
      <c r="D40" s="37" t="s">
        <v>65</v>
      </c>
      <c r="E40" s="18">
        <f>vlookup(C40,'Nov Data 2023'!$C:$H,5,false)</f>
        <v>45194</v>
      </c>
      <c r="F40" s="19">
        <f>vlookup(C40,'Nov Data 2023'!$C:$H,6,false)</f>
        <v>45224</v>
      </c>
      <c r="G40" s="20">
        <f>VLOOKUP(C40,'Nov Data 2023'!C:K,9,FALSE)/'Nov Data 2023'!I43</f>
        <v>4621.571429</v>
      </c>
      <c r="H40" s="21">
        <v>41.0</v>
      </c>
      <c r="I40" s="22">
        <f t="shared" si="16"/>
        <v>112.7212544</v>
      </c>
      <c r="J40" s="22">
        <f t="shared" si="17"/>
        <v>12.27874564</v>
      </c>
      <c r="K40" s="23">
        <f t="shared" si="18"/>
        <v>9.822996516</v>
      </c>
      <c r="L40" s="48"/>
      <c r="M40" s="33"/>
    </row>
    <row r="41">
      <c r="A41" s="61"/>
      <c r="B41" s="15">
        <f>vlookup(C41,'Nov Data 2023'!$C:$M,4,false)</f>
        <v>2600.08</v>
      </c>
      <c r="C41" s="54">
        <v>5.91698002371001E14</v>
      </c>
      <c r="D41" s="37" t="s">
        <v>66</v>
      </c>
      <c r="E41" s="18">
        <f>vlookup(C41,'Nov Data 2023'!$C:$H,5,false)</f>
        <v>45192</v>
      </c>
      <c r="F41" s="19">
        <f>vlookup(C41,'Nov Data 2023'!$C:$H,6,false)</f>
        <v>45224</v>
      </c>
      <c r="G41" s="20">
        <f>VLOOKUP(C41,'Nov Data 2023'!C:K,9,FALSE)/'Nov Data 2023'!I44</f>
        <v>6892.285714</v>
      </c>
      <c r="H41" s="21">
        <v>41.0</v>
      </c>
      <c r="I41" s="52">
        <f t="shared" si="16"/>
        <v>168.1045296</v>
      </c>
      <c r="J41" s="52">
        <f t="shared" si="17"/>
        <v>-43.10452962</v>
      </c>
      <c r="K41" s="53">
        <f t="shared" si="18"/>
        <v>-34.48362369</v>
      </c>
      <c r="L41" s="48"/>
      <c r="M41" s="33"/>
      <c r="P41" s="65"/>
      <c r="Q41" s="66"/>
      <c r="R41" s="67"/>
      <c r="S41" s="68"/>
    </row>
    <row r="42">
      <c r="A42" s="49" t="s">
        <v>67</v>
      </c>
      <c r="B42" s="15" t="str">
        <f>vlookup(C42,'Nov Data 2023'!$C:$M,4,false)</f>
        <v>#N/A</v>
      </c>
      <c r="C42" s="27"/>
      <c r="D42" s="28"/>
      <c r="E42" s="29" t="str">
        <f>vlookup(C42,'Nov Data 2023'!$C:$H,5,false)</f>
        <v>#N/A</v>
      </c>
      <c r="F42" s="19" t="str">
        <f>vlookup(C42,'Nov Data 2023'!$C:$H,6,false)</f>
        <v>#N/A</v>
      </c>
      <c r="G42" s="20" t="str">
        <f>VLOOKUP(C42,'Nov Data 2023'!C:K,9,FALSE)/'Nov Data 2023'!I45</f>
        <v>#N/A</v>
      </c>
      <c r="H42" s="30"/>
      <c r="I42" s="31"/>
      <c r="J42" s="22"/>
      <c r="K42" s="23"/>
      <c r="L42" s="48"/>
      <c r="M42" s="33" t="s">
        <v>56</v>
      </c>
      <c r="P42" s="65"/>
      <c r="Q42" s="66"/>
      <c r="R42" s="67"/>
      <c r="S42" s="68"/>
    </row>
    <row r="43">
      <c r="A43" s="14"/>
      <c r="B43" s="15">
        <f>vlookup(C43,'Nov Data 2023'!$C:$M,4,false)</f>
        <v>7258.28</v>
      </c>
      <c r="C43" s="69">
        <v>4.17234003600001E14</v>
      </c>
      <c r="D43" s="37" t="s">
        <v>68</v>
      </c>
      <c r="E43" s="18">
        <f>vlookup(C43,'Nov Data 2023'!$C:$H,5,false)</f>
        <v>45201</v>
      </c>
      <c r="F43" s="19">
        <f>vlookup(C43,'Nov Data 2023'!$C:$H,6,false)</f>
        <v>45231</v>
      </c>
      <c r="G43" s="20">
        <f>VLOOKUP(C43,'Nov Data 2023'!C:K,9,FALSE)/'Nov Data 2023'!I46</f>
        <v>17765</v>
      </c>
      <c r="H43" s="21">
        <v>150.0</v>
      </c>
      <c r="I43" s="22">
        <f t="shared" ref="I43:I63" si="19">G43/H43</f>
        <v>118.4333333</v>
      </c>
      <c r="J43" s="22">
        <f t="shared" ref="J43:J63" si="20">125-I43</f>
        <v>6.566666667</v>
      </c>
      <c r="K43" s="23">
        <f t="shared" ref="K43:K63" si="21">(J43/125)*100</f>
        <v>5.253333333</v>
      </c>
      <c r="L43" s="24"/>
      <c r="M43" s="33"/>
      <c r="P43" s="65"/>
      <c r="Q43" s="66"/>
      <c r="R43" s="67"/>
      <c r="S43" s="68"/>
    </row>
    <row r="44">
      <c r="A44" s="14"/>
      <c r="B44" s="15">
        <f>vlookup(C44,'Nov Data 2023'!$C:$M,4,false)</f>
        <v>8703.12</v>
      </c>
      <c r="C44" s="54">
        <v>4.17234003700001E14</v>
      </c>
      <c r="D44" s="37" t="s">
        <v>69</v>
      </c>
      <c r="E44" s="18">
        <f>vlookup(C44,'Nov Data 2023'!$C:$H,5,false)</f>
        <v>45201</v>
      </c>
      <c r="F44" s="19">
        <f>vlookup(C44,'Nov Data 2023'!$C:$H,6,false)</f>
        <v>45231</v>
      </c>
      <c r="G44" s="20">
        <f>VLOOKUP(C44,'Nov Data 2023'!C:K,9,FALSE)/'Nov Data 2023'!I47</f>
        <v>22066</v>
      </c>
      <c r="H44" s="21">
        <v>147.0</v>
      </c>
      <c r="I44" s="22">
        <f t="shared" si="19"/>
        <v>150.1088435</v>
      </c>
      <c r="J44" s="22">
        <f t="shared" si="20"/>
        <v>-25.10884354</v>
      </c>
      <c r="K44" s="23">
        <f t="shared" si="21"/>
        <v>-20.08707483</v>
      </c>
      <c r="L44" s="48"/>
      <c r="M44" s="33"/>
    </row>
    <row r="45">
      <c r="A45" s="61"/>
      <c r="B45" s="15">
        <f>vlookup(C45,'Nov Data 2023'!$C:$M,4,false)</f>
        <v>5434.38</v>
      </c>
      <c r="C45" s="70">
        <v>4.17234003800001E14</v>
      </c>
      <c r="D45" s="42" t="s">
        <v>70</v>
      </c>
      <c r="E45" s="18">
        <f>vlookup(C45,'Nov Data 2023'!$C:$H,5,false)</f>
        <v>45201</v>
      </c>
      <c r="F45" s="19">
        <f>vlookup(C45,'Nov Data 2023'!$C:$H,6,false)</f>
        <v>45231</v>
      </c>
      <c r="G45" s="20">
        <f>VLOOKUP(C45,'Nov Data 2023'!C:K,9,FALSE)/'Nov Data 2023'!I48</f>
        <v>12406.48276</v>
      </c>
      <c r="H45" s="62">
        <v>100.0</v>
      </c>
      <c r="I45" s="52">
        <f t="shared" si="19"/>
        <v>124.0648276</v>
      </c>
      <c r="J45" s="52">
        <f t="shared" si="20"/>
        <v>0.9351724138</v>
      </c>
      <c r="K45" s="53">
        <f t="shared" si="21"/>
        <v>0.748137931</v>
      </c>
      <c r="L45" s="48"/>
      <c r="M45" s="33"/>
    </row>
    <row r="46">
      <c r="A46" s="49" t="s">
        <v>71</v>
      </c>
      <c r="B46" s="15">
        <f>vlookup(C46,'Nov Data 2023'!$C:$M,4,false)</f>
        <v>9009.11</v>
      </c>
      <c r="C46" s="44">
        <v>6.7334001320001E13</v>
      </c>
      <c r="D46" s="28" t="s">
        <v>72</v>
      </c>
      <c r="E46" s="18">
        <f>vlookup(C46,'Nov Data 2023'!$C:$H,5,false)</f>
        <v>45206</v>
      </c>
      <c r="F46" s="19">
        <f>vlookup(C46,'Nov Data 2023'!$C:$H,6,false)</f>
        <v>45235</v>
      </c>
      <c r="G46" s="20">
        <f>VLOOKUP(C46,'Nov Data 2023'!C:K,9,FALSE)/'Nov Data 2023'!I49</f>
        <v>22568.96552</v>
      </c>
      <c r="H46" s="30">
        <v>224.0</v>
      </c>
      <c r="I46" s="31">
        <f t="shared" si="19"/>
        <v>100.7543103</v>
      </c>
      <c r="J46" s="31">
        <f t="shared" si="20"/>
        <v>24.24568966</v>
      </c>
      <c r="K46" s="32">
        <f t="shared" si="21"/>
        <v>19.39655172</v>
      </c>
      <c r="L46" s="38"/>
      <c r="M46" s="25" t="s">
        <v>73</v>
      </c>
    </row>
    <row r="47">
      <c r="A47" s="26" t="s">
        <v>74</v>
      </c>
      <c r="B47" s="15">
        <f>vlookup(C47,'Nov Data 2023'!$C:$M,4,false)</f>
        <v>13901.91</v>
      </c>
      <c r="C47" s="44">
        <v>6.6130005325001E13</v>
      </c>
      <c r="D47" s="28" t="s">
        <v>75</v>
      </c>
      <c r="E47" s="18">
        <f>vlookup(C47,'Nov Data 2023'!$C:$H,5,false)</f>
        <v>45208</v>
      </c>
      <c r="F47" s="19">
        <f>vlookup(C47,'Nov Data 2023'!$C:$H,6,false)</f>
        <v>45237</v>
      </c>
      <c r="G47" s="20">
        <f>VLOOKUP(C47,'Nov Data 2023'!C:K,9,FALSE)/'Nov Data 2023'!I50</f>
        <v>39617.28571</v>
      </c>
      <c r="H47" s="30">
        <v>210.0</v>
      </c>
      <c r="I47" s="31">
        <f t="shared" si="19"/>
        <v>188.6537415</v>
      </c>
      <c r="J47" s="31">
        <f t="shared" si="20"/>
        <v>-63.6537415</v>
      </c>
      <c r="K47" s="32">
        <f t="shared" si="21"/>
        <v>-50.9229932</v>
      </c>
      <c r="L47" s="38"/>
      <c r="M47" s="33" t="s">
        <v>76</v>
      </c>
    </row>
    <row r="48">
      <c r="A48" s="26" t="s">
        <v>77</v>
      </c>
      <c r="B48" s="15">
        <f>vlookup(C48,'Nov Data 2023'!$C:$M,4,false)</f>
        <v>19597.51</v>
      </c>
      <c r="C48" s="44">
        <v>3.28224002607001E14</v>
      </c>
      <c r="D48" s="28" t="s">
        <v>78</v>
      </c>
      <c r="E48" s="18">
        <f>vlookup(C48,'Nov Data 2023'!$C:$H,5,false)</f>
        <v>45216</v>
      </c>
      <c r="F48" s="19">
        <f>vlookup(C48,'Nov Data 2023'!$C:$H,6,false)</f>
        <v>45243</v>
      </c>
      <c r="G48" s="20">
        <f>VLOOKUP(C48,'Nov Data 2023'!C:K,9,FALSE)/'Nov Data 2023'!I51</f>
        <v>49020.71429</v>
      </c>
      <c r="H48" s="30">
        <v>312.0</v>
      </c>
      <c r="I48" s="31">
        <f t="shared" si="19"/>
        <v>157.117674</v>
      </c>
      <c r="J48" s="31">
        <f t="shared" si="20"/>
        <v>-32.11767399</v>
      </c>
      <c r="K48" s="32">
        <f t="shared" si="21"/>
        <v>-25.69413919</v>
      </c>
      <c r="L48" s="38"/>
      <c r="M48" s="33" t="s">
        <v>25</v>
      </c>
    </row>
    <row r="49">
      <c r="A49" s="26" t="s">
        <v>79</v>
      </c>
      <c r="B49" s="15">
        <f>vlookup(C49,'Nov Data 2023'!$C:$M,4,false)</f>
        <v>6564.75</v>
      </c>
      <c r="C49" s="44">
        <v>3.28224002901001E14</v>
      </c>
      <c r="D49" s="28" t="s">
        <v>80</v>
      </c>
      <c r="E49" s="18">
        <f>vlookup(C49,'Nov Data 2023'!$C:$H,5,false)</f>
        <v>45211</v>
      </c>
      <c r="F49" s="19">
        <f>vlookup(C49,'Nov Data 2023'!$C:$H,6,false)</f>
        <v>45243</v>
      </c>
      <c r="G49" s="20">
        <f>VLOOKUP(C49,'Nov Data 2023'!C:K,9,FALSE)/'Nov Data 2023'!I52</f>
        <v>15063.17241</v>
      </c>
      <c r="H49" s="30">
        <v>115.0</v>
      </c>
      <c r="I49" s="31">
        <f t="shared" si="19"/>
        <v>130.9841079</v>
      </c>
      <c r="J49" s="31">
        <f t="shared" si="20"/>
        <v>-5.984107946</v>
      </c>
      <c r="K49" s="32">
        <f t="shared" si="21"/>
        <v>-4.787286357</v>
      </c>
      <c r="L49" s="38"/>
      <c r="M49" s="25" t="s">
        <v>25</v>
      </c>
    </row>
    <row r="50">
      <c r="A50" s="26" t="s">
        <v>81</v>
      </c>
      <c r="B50" s="15">
        <f>vlookup(C50,'Nov Data 2023'!$C:$M,4,false)</f>
        <v>2746.74</v>
      </c>
      <c r="C50" s="44">
        <v>4.3750001100001E13</v>
      </c>
      <c r="D50" s="28" t="s">
        <v>82</v>
      </c>
      <c r="E50" s="18">
        <f>vlookup(C50,'Nov Data 2023'!$C:$H,5,false)</f>
        <v>45202</v>
      </c>
      <c r="F50" s="19">
        <f>vlookup(C50,'Nov Data 2023'!$C:$H,6,false)</f>
        <v>45235</v>
      </c>
      <c r="G50" s="20">
        <f>VLOOKUP(C50,'Nov Data 2023'!C:K,9,FALSE)/'Nov Data 2023'!I53</f>
        <v>6358</v>
      </c>
      <c r="H50" s="30">
        <v>112.0</v>
      </c>
      <c r="I50" s="31">
        <f t="shared" si="19"/>
        <v>56.76785714</v>
      </c>
      <c r="J50" s="31">
        <f t="shared" si="20"/>
        <v>68.23214286</v>
      </c>
      <c r="K50" s="32">
        <f t="shared" si="21"/>
        <v>54.58571429</v>
      </c>
      <c r="L50" s="38"/>
      <c r="M50" s="25" t="s">
        <v>73</v>
      </c>
    </row>
    <row r="51">
      <c r="A51" s="26" t="s">
        <v>83</v>
      </c>
      <c r="B51" s="15">
        <f>vlookup(C51,'Nov Data 2023'!$C:$M,4,false)</f>
        <v>3423.9</v>
      </c>
      <c r="C51" s="44">
        <v>1.250110125011E12</v>
      </c>
      <c r="D51" s="28" t="s">
        <v>84</v>
      </c>
      <c r="E51" s="18">
        <f>vlookup(C51,'Nov Data 2023'!$C:$H,5,false)</f>
        <v>45211</v>
      </c>
      <c r="F51" s="19">
        <f>vlookup(C51,'Nov Data 2023'!$C:$H,6,false)</f>
        <v>45244</v>
      </c>
      <c r="G51" s="20">
        <f>VLOOKUP(C51,'Nov Data 2023'!C:K,9,FALSE)/'Nov Data 2023'!I54</f>
        <v>9870.967742</v>
      </c>
      <c r="H51" s="30">
        <v>77.0</v>
      </c>
      <c r="I51" s="31">
        <f t="shared" si="19"/>
        <v>128.1943863</v>
      </c>
      <c r="J51" s="31">
        <f t="shared" si="20"/>
        <v>-3.194386259</v>
      </c>
      <c r="K51" s="32">
        <f t="shared" si="21"/>
        <v>-2.555509007</v>
      </c>
      <c r="L51" s="38"/>
      <c r="M51" s="25" t="s">
        <v>15</v>
      </c>
      <c r="O51" s="71"/>
    </row>
    <row r="52">
      <c r="A52" s="49" t="s">
        <v>85</v>
      </c>
      <c r="B52" s="15" t="str">
        <f>vlookup(C52,'Nov Data 2023'!$C:$M,4,false)</f>
        <v>#N/A</v>
      </c>
      <c r="C52" s="27"/>
      <c r="D52" s="28"/>
      <c r="E52" s="29" t="str">
        <f>vlookup(C52,'Nov Data 2023'!$C:$H,5,false)</f>
        <v>#N/A</v>
      </c>
      <c r="F52" s="19" t="str">
        <f>vlookup(C52,'Nov Data 2023'!$C:$H,6,false)</f>
        <v>#N/A</v>
      </c>
      <c r="G52" s="20" t="str">
        <f>VLOOKUP(C52,'Nov Data 2023'!C:K,9,FALSE)/'Nov Data 2023'!I55</f>
        <v>#N/A</v>
      </c>
      <c r="H52" s="30">
        <v>534.0</v>
      </c>
      <c r="I52" s="31" t="str">
        <f t="shared" si="19"/>
        <v>#N/A</v>
      </c>
      <c r="J52" s="31" t="str">
        <f t="shared" si="20"/>
        <v>#N/A</v>
      </c>
      <c r="K52" s="32" t="str">
        <f t="shared" si="21"/>
        <v>#N/A</v>
      </c>
      <c r="L52" s="72"/>
      <c r="M52" s="25" t="s">
        <v>86</v>
      </c>
    </row>
    <row r="53">
      <c r="A53" s="14" t="s">
        <v>87</v>
      </c>
      <c r="B53" s="15">
        <f>vlookup(C53,'Nov Data 2023'!$C:$M,4,false)</f>
        <v>2657.4</v>
      </c>
      <c r="C53" s="54">
        <v>1.9677290349306E13</v>
      </c>
      <c r="D53" s="64" t="s">
        <v>88</v>
      </c>
      <c r="E53" s="18">
        <f>vlookup(C53,'Nov Data 2023'!$C:$H,5,false)</f>
        <v>45208</v>
      </c>
      <c r="F53" s="19">
        <f>vlookup(C53,'Nov Data 2023'!$C:$H,6,false)</f>
        <v>45238</v>
      </c>
      <c r="G53" s="20">
        <f>VLOOKUP(C53,'Nov Data 2023'!C:K,9,FALSE)/'Nov Data 2023'!I56</f>
        <v>8285.714286</v>
      </c>
      <c r="H53" s="21"/>
      <c r="I53" s="22" t="str">
        <f t="shared" si="19"/>
        <v>#DIV/0!</v>
      </c>
      <c r="J53" s="22" t="str">
        <f t="shared" si="20"/>
        <v>#DIV/0!</v>
      </c>
      <c r="K53" s="23" t="str">
        <f t="shared" si="21"/>
        <v>#DIV/0!</v>
      </c>
      <c r="L53" s="73"/>
      <c r="M53" s="33"/>
      <c r="N53" s="74" t="s">
        <v>89</v>
      </c>
    </row>
    <row r="54">
      <c r="A54" s="14"/>
      <c r="B54" s="15">
        <f>vlookup(C54,'Nov Data 2023'!$C:$M,4,false)</f>
        <v>3097.1</v>
      </c>
      <c r="C54" s="54">
        <v>1.9677290349307E13</v>
      </c>
      <c r="D54" s="64" t="s">
        <v>90</v>
      </c>
      <c r="E54" s="18">
        <f>vlookup(C54,'Nov Data 2023'!$C:$H,5,false)</f>
        <v>45208</v>
      </c>
      <c r="F54" s="19">
        <f>vlookup(C54,'Nov Data 2023'!$C:$H,6,false)</f>
        <v>45238</v>
      </c>
      <c r="G54" s="20">
        <f>VLOOKUP(C54,'Nov Data 2023'!C:K,9,FALSE)/'Nov Data 2023'!I57</f>
        <v>8906.896552</v>
      </c>
      <c r="H54" s="21"/>
      <c r="I54" s="22" t="str">
        <f t="shared" si="19"/>
        <v>#DIV/0!</v>
      </c>
      <c r="J54" s="22" t="str">
        <f t="shared" si="20"/>
        <v>#DIV/0!</v>
      </c>
      <c r="K54" s="23" t="str">
        <f t="shared" si="21"/>
        <v>#DIV/0!</v>
      </c>
      <c r="L54" s="73"/>
      <c r="M54" s="33"/>
    </row>
    <row r="55">
      <c r="A55" s="14"/>
      <c r="B55" s="15">
        <f>vlookup(C55,'Nov Data 2023'!$C:$M,4,false)</f>
        <v>4791.61</v>
      </c>
      <c r="C55" s="54">
        <v>1.9677290349309E13</v>
      </c>
      <c r="D55" s="64" t="s">
        <v>91</v>
      </c>
      <c r="E55" s="18">
        <f>vlookup(C55,'Nov Data 2023'!$C:$H,5,false)</f>
        <v>45208</v>
      </c>
      <c r="F55" s="19">
        <f>vlookup(C55,'Nov Data 2023'!$C:$H,6,false)</f>
        <v>45238</v>
      </c>
      <c r="G55" s="20">
        <f>VLOOKUP(C55,'Nov Data 2023'!C:K,9,FALSE)/'Nov Data 2023'!I58</f>
        <v>14831.03448</v>
      </c>
      <c r="H55" s="21"/>
      <c r="I55" s="22" t="str">
        <f t="shared" si="19"/>
        <v>#DIV/0!</v>
      </c>
      <c r="J55" s="22" t="str">
        <f t="shared" si="20"/>
        <v>#DIV/0!</v>
      </c>
      <c r="K55" s="23" t="str">
        <f t="shared" si="21"/>
        <v>#DIV/0!</v>
      </c>
      <c r="L55" s="73"/>
      <c r="M55" s="33"/>
    </row>
    <row r="56">
      <c r="A56" s="14"/>
      <c r="B56" s="15">
        <f>vlookup(C56,'Nov Data 2023'!$C:$M,4,false)</f>
        <v>6516.03</v>
      </c>
      <c r="C56" s="54">
        <v>1.9677290349308E13</v>
      </c>
      <c r="D56" s="64" t="s">
        <v>92</v>
      </c>
      <c r="E56" s="18">
        <f>vlookup(C56,'Nov Data 2023'!$C:$H,5,false)</f>
        <v>45208</v>
      </c>
      <c r="F56" s="19">
        <f>vlookup(C56,'Nov Data 2023'!$C:$H,6,false)</f>
        <v>45238</v>
      </c>
      <c r="G56" s="20">
        <f>VLOOKUP(C56,'Nov Data 2023'!C:K,9,FALSE)/'Nov Data 2023'!I59</f>
        <v>21103.44828</v>
      </c>
      <c r="H56" s="21"/>
      <c r="I56" s="22" t="str">
        <f t="shared" si="19"/>
        <v>#DIV/0!</v>
      </c>
      <c r="J56" s="22" t="str">
        <f t="shared" si="20"/>
        <v>#DIV/0!</v>
      </c>
      <c r="K56" s="23" t="str">
        <f t="shared" si="21"/>
        <v>#DIV/0!</v>
      </c>
      <c r="L56" s="73"/>
      <c r="M56" s="33"/>
    </row>
    <row r="57">
      <c r="A57" s="61"/>
      <c r="B57" s="15">
        <f>vlookup(C57,'Nov Data 2023'!$C:$M,4,false)</f>
        <v>11626.13</v>
      </c>
      <c r="C57" s="70">
        <v>1.9677290349305E13</v>
      </c>
      <c r="D57" s="75" t="s">
        <v>93</v>
      </c>
      <c r="E57" s="18">
        <f>vlookup(C57,'Nov Data 2023'!$C:$H,5,false)</f>
        <v>45208</v>
      </c>
      <c r="F57" s="19">
        <f>vlookup(C57,'Nov Data 2023'!$C:$H,6,false)</f>
        <v>45238</v>
      </c>
      <c r="G57" s="20">
        <f>VLOOKUP(C57,'Nov Data 2023'!C:K,9,FALSE)/'Nov Data 2023'!I60</f>
        <v>40317.85714</v>
      </c>
      <c r="H57" s="62"/>
      <c r="I57" s="52" t="str">
        <f t="shared" si="19"/>
        <v>#DIV/0!</v>
      </c>
      <c r="J57" s="52" t="str">
        <f t="shared" si="20"/>
        <v>#DIV/0!</v>
      </c>
      <c r="K57" s="53" t="str">
        <f t="shared" si="21"/>
        <v>#DIV/0!</v>
      </c>
      <c r="L57" s="73"/>
      <c r="M57" s="33"/>
    </row>
    <row r="58">
      <c r="A58" s="14" t="s">
        <v>94</v>
      </c>
      <c r="B58" s="15">
        <f>vlookup(C58,'Nov Data 2023'!$C:$M,4,false)</f>
        <v>5820.29</v>
      </c>
      <c r="C58" s="54">
        <v>1.95740001601001E14</v>
      </c>
      <c r="D58" s="64" t="s">
        <v>95</v>
      </c>
      <c r="E58" s="18">
        <f>vlookup(C58,'Nov Data 2023'!$C:$H,5,false)</f>
        <v>45195</v>
      </c>
      <c r="F58" s="19">
        <f>vlookup(C58,'Nov Data 2023'!$C:$H,6,false)</f>
        <v>45224</v>
      </c>
      <c r="G58" s="20">
        <f>VLOOKUP(C58,'Nov Data 2023'!C:K,9,FALSE)/'Nov Data 2023'!I61</f>
        <v>15681.28571</v>
      </c>
      <c r="H58" s="21">
        <v>100.0</v>
      </c>
      <c r="I58" s="52">
        <f t="shared" si="19"/>
        <v>156.8128571</v>
      </c>
      <c r="J58" s="46">
        <f t="shared" si="20"/>
        <v>-31.81285714</v>
      </c>
      <c r="K58" s="47">
        <f t="shared" si="21"/>
        <v>-25.45028571</v>
      </c>
      <c r="L58" s="38"/>
      <c r="M58" s="33" t="s">
        <v>45</v>
      </c>
    </row>
    <row r="59">
      <c r="A59" s="49" t="s">
        <v>96</v>
      </c>
      <c r="B59" s="15" t="str">
        <f>vlookup(C59,'Nov Data 2023'!$C:$M,4,false)</f>
        <v>#N/A</v>
      </c>
      <c r="C59" s="27"/>
      <c r="D59" s="28"/>
      <c r="E59" s="29" t="str">
        <f>vlookup(C59,'Nov Data 2023'!$C:$H,5,false)</f>
        <v>#N/A</v>
      </c>
      <c r="F59" s="19" t="str">
        <f>vlookup(C59,'Nov Data 2023'!$C:$H,6,false)</f>
        <v>#N/A</v>
      </c>
      <c r="G59" s="20" t="str">
        <f>VLOOKUP(C59,'Nov Data 2023'!C:K,9,FALSE)/'Nov Data 2023'!I62</f>
        <v>#N/A</v>
      </c>
      <c r="H59" s="76">
        <v>38.0</v>
      </c>
      <c r="I59" s="22" t="str">
        <f t="shared" si="19"/>
        <v>#N/A</v>
      </c>
      <c r="J59" s="22" t="str">
        <f t="shared" si="20"/>
        <v>#N/A</v>
      </c>
      <c r="K59" s="23" t="str">
        <f t="shared" si="21"/>
        <v>#N/A</v>
      </c>
      <c r="L59" s="77"/>
      <c r="M59" s="25" t="s">
        <v>15</v>
      </c>
    </row>
    <row r="60">
      <c r="A60" s="14"/>
      <c r="B60" s="15">
        <f>vlookup(C60,'Nov Data 2023'!$C:$M,4,false)</f>
        <v>733.13</v>
      </c>
      <c r="C60" s="54">
        <v>1.8120070117915E13</v>
      </c>
      <c r="D60" s="37" t="s">
        <v>97</v>
      </c>
      <c r="E60" s="18">
        <f>vlookup(C60,'Nov Data 2023'!$C:$H,5,false)</f>
        <v>45212</v>
      </c>
      <c r="F60" s="19">
        <f>vlookup(C60,'Nov Data 2023'!$C:$H,6,false)</f>
        <v>45245</v>
      </c>
      <c r="G60" s="20">
        <f>VLOOKUP(C60,'Nov Data 2023'!C:K,9,FALSE)/'Nov Data 2023'!I63</f>
        <v>1821.428571</v>
      </c>
      <c r="H60" s="21">
        <v>20.0</v>
      </c>
      <c r="I60" s="22">
        <f t="shared" si="19"/>
        <v>91.07142857</v>
      </c>
      <c r="J60" s="22">
        <f t="shared" si="20"/>
        <v>33.92857143</v>
      </c>
      <c r="K60" s="23">
        <f t="shared" si="21"/>
        <v>27.14285714</v>
      </c>
      <c r="L60" s="24"/>
      <c r="M60" s="33"/>
    </row>
    <row r="61">
      <c r="A61" s="14"/>
      <c r="B61" s="15">
        <f>vlookup(C61,'Nov Data 2023'!$C:$M,4,false)</f>
        <v>296.4</v>
      </c>
      <c r="C61" s="54">
        <v>1.8120070107445E13</v>
      </c>
      <c r="D61" s="37" t="s">
        <v>98</v>
      </c>
      <c r="E61" s="18">
        <f>vlookup(C61,'Nov Data 2023'!$C:$H,5,false)</f>
        <v>45212</v>
      </c>
      <c r="F61" s="19">
        <f>vlookup(C61,'Nov Data 2023'!$C:$H,6,false)</f>
        <v>45245</v>
      </c>
      <c r="G61" s="20">
        <f>VLOOKUP(C61,'Nov Data 2023'!C:K,9,FALSE)/'Nov Data 2023'!I64</f>
        <v>696.4285714</v>
      </c>
      <c r="H61" s="21">
        <v>6.0</v>
      </c>
      <c r="I61" s="22">
        <f t="shared" si="19"/>
        <v>116.0714286</v>
      </c>
      <c r="J61" s="22">
        <f t="shared" si="20"/>
        <v>8.928571429</v>
      </c>
      <c r="K61" s="23">
        <f t="shared" si="21"/>
        <v>7.142857143</v>
      </c>
      <c r="L61" s="24"/>
      <c r="M61" s="33"/>
    </row>
    <row r="62">
      <c r="A62" s="14"/>
      <c r="B62" s="15">
        <f>vlookup(C62,'Nov Data 2023'!$C:$M,4,false)</f>
        <v>275.95</v>
      </c>
      <c r="C62" s="54">
        <v>1.8120070107446E13</v>
      </c>
      <c r="D62" s="37" t="s">
        <v>99</v>
      </c>
      <c r="E62" s="18">
        <f>vlookup(C62,'Nov Data 2023'!$C:$H,5,false)</f>
        <v>45212</v>
      </c>
      <c r="F62" s="19">
        <f>vlookup(C62,'Nov Data 2023'!$C:$H,6,false)</f>
        <v>45245</v>
      </c>
      <c r="G62" s="20">
        <f>VLOOKUP(C62,'Nov Data 2023'!C:K,9,FALSE)/'Nov Data 2023'!I65</f>
        <v>553.3333333</v>
      </c>
      <c r="H62" s="21">
        <v>6.0</v>
      </c>
      <c r="I62" s="22">
        <f t="shared" si="19"/>
        <v>92.22222222</v>
      </c>
      <c r="J62" s="22">
        <f t="shared" si="20"/>
        <v>32.77777778</v>
      </c>
      <c r="K62" s="23">
        <f t="shared" si="21"/>
        <v>26.22222222</v>
      </c>
      <c r="L62" s="24"/>
      <c r="M62" s="33"/>
    </row>
    <row r="63">
      <c r="A63" s="40"/>
      <c r="B63" s="15">
        <f>vlookup(C63,'Nov Data 2023'!$C:$M,4,false)</f>
        <v>859.19</v>
      </c>
      <c r="C63" s="54">
        <v>1.8120070107444E13</v>
      </c>
      <c r="D63" s="37" t="s">
        <v>100</v>
      </c>
      <c r="E63" s="18">
        <f>vlookup(C63,'Nov Data 2023'!$C:$H,5,false)</f>
        <v>45212</v>
      </c>
      <c r="F63" s="19">
        <f>vlookup(C63,'Nov Data 2023'!$C:$H,6,false)</f>
        <v>45245</v>
      </c>
      <c r="G63" s="20">
        <f>VLOOKUP(C63,'Nov Data 2023'!C:K,9,FALSE)/'Nov Data 2023'!I66</f>
        <v>2535.714286</v>
      </c>
      <c r="H63" s="21">
        <v>6.0</v>
      </c>
      <c r="I63" s="22">
        <f t="shared" si="19"/>
        <v>422.6190476</v>
      </c>
      <c r="J63" s="22">
        <f t="shared" si="20"/>
        <v>-297.6190476</v>
      </c>
      <c r="K63" s="23">
        <f t="shared" si="21"/>
        <v>-238.0952381</v>
      </c>
      <c r="L63" s="38"/>
      <c r="M63" s="33"/>
    </row>
    <row r="64">
      <c r="A64" s="26" t="s">
        <v>101</v>
      </c>
      <c r="B64" s="15" t="str">
        <f>vlookup(C64,'Nov Data 2023'!$C:$M,4,false)</f>
        <v>#N/A</v>
      </c>
      <c r="C64" s="27"/>
      <c r="D64" s="28"/>
      <c r="E64" s="29" t="str">
        <f>vlookup(C64,'Nov Data 2023'!$C:$H,5,false)</f>
        <v>#N/A</v>
      </c>
      <c r="F64" s="19" t="str">
        <f>vlookup(C64,'Nov Data 2023'!$C:$H,6,false)</f>
        <v>#N/A</v>
      </c>
      <c r="G64" s="20" t="str">
        <f>VLOOKUP(C64,'Nov Data 2023'!C:K,9,FALSE)/'Nov Data 2023'!I67</f>
        <v>#N/A</v>
      </c>
      <c r="H64" s="30"/>
      <c r="I64" s="31"/>
      <c r="J64" s="31"/>
      <c r="K64" s="32"/>
      <c r="L64" s="24"/>
      <c r="M64" s="33" t="s">
        <v>102</v>
      </c>
    </row>
    <row r="65">
      <c r="A65" s="14"/>
      <c r="B65" s="15">
        <f>vlookup(C65,'Nov Data 2023'!$C:$M,4,false)</f>
        <v>35954.4</v>
      </c>
      <c r="C65" s="78">
        <v>2.1150240349266E13</v>
      </c>
      <c r="D65" s="37" t="s">
        <v>103</v>
      </c>
      <c r="E65" s="18">
        <f>vlookup(C65,'Nov Data 2023'!$C:$H,5,false)</f>
        <v>45210</v>
      </c>
      <c r="F65" s="19">
        <f>vlookup(C65,'Nov Data 2023'!$C:$H,6,false)</f>
        <v>45243</v>
      </c>
      <c r="G65" s="20">
        <f>VLOOKUP(C65,'Nov Data 2023'!C:K,9,FALSE)/'Nov Data 2023'!I68</f>
        <v>44813.7931</v>
      </c>
      <c r="H65" s="21">
        <v>422.0</v>
      </c>
      <c r="I65" s="22">
        <f t="shared" ref="I65:I73" si="22">G65/H65</f>
        <v>106.1938225</v>
      </c>
      <c r="J65" s="22">
        <f t="shared" ref="J65:J73" si="23">125-I65</f>
        <v>18.80617748</v>
      </c>
      <c r="K65" s="23">
        <f t="shared" ref="K65:K73" si="24">(J65/125)*100</f>
        <v>15.04494198</v>
      </c>
      <c r="L65" s="73"/>
      <c r="M65" s="33"/>
    </row>
    <row r="66">
      <c r="A66" s="14"/>
      <c r="B66" s="15">
        <f>vlookup(C66,'Nov Data 2023'!$C:$M,4,false)</f>
        <v>38137.11</v>
      </c>
      <c r="C66" s="54">
        <v>2.1150240349268E13</v>
      </c>
      <c r="D66" s="37" t="s">
        <v>104</v>
      </c>
      <c r="E66" s="18">
        <f>vlookup(C66,'Nov Data 2023'!$C:$H,5,false)</f>
        <v>45210</v>
      </c>
      <c r="F66" s="19">
        <f>vlookup(C66,'Nov Data 2023'!$C:$H,6,false)</f>
        <v>45243</v>
      </c>
      <c r="G66" s="20">
        <f>VLOOKUP(C66,'Nov Data 2023'!C:K,9,FALSE)/'Nov Data 2023'!I69</f>
        <v>55714.28571</v>
      </c>
      <c r="H66" s="21">
        <v>325.0</v>
      </c>
      <c r="I66" s="22">
        <f t="shared" si="22"/>
        <v>171.4285714</v>
      </c>
      <c r="J66" s="22">
        <f t="shared" si="23"/>
        <v>-46.42857143</v>
      </c>
      <c r="K66" s="23">
        <f t="shared" si="24"/>
        <v>-37.14285714</v>
      </c>
      <c r="L66" s="73"/>
      <c r="M66" s="33"/>
    </row>
    <row r="67">
      <c r="A67" s="79"/>
      <c r="B67" s="15">
        <f>vlookup(C67,'Nov Data 2023'!$C:$M,4,false)</f>
        <v>34960</v>
      </c>
      <c r="C67" s="80">
        <v>2.1150240349265E13</v>
      </c>
      <c r="D67" s="42" t="s">
        <v>105</v>
      </c>
      <c r="E67" s="18">
        <f>vlookup(C67,'Nov Data 2023'!$C:$H,5,false)</f>
        <v>45210</v>
      </c>
      <c r="F67" s="19">
        <f>vlookup(C67,'Nov Data 2023'!$C:$H,6,false)</f>
        <v>45243</v>
      </c>
      <c r="G67" s="20">
        <f>VLOOKUP(C67,'Nov Data 2023'!C:K,9,FALSE)/'Nov Data 2023'!I70</f>
        <v>48879.31034</v>
      </c>
      <c r="H67" s="62">
        <v>321.0</v>
      </c>
      <c r="I67" s="52">
        <f t="shared" si="22"/>
        <v>152.2719948</v>
      </c>
      <c r="J67" s="52">
        <f t="shared" si="23"/>
        <v>-27.27199484</v>
      </c>
      <c r="K67" s="53">
        <f t="shared" si="24"/>
        <v>-21.81759587</v>
      </c>
      <c r="L67" s="73"/>
      <c r="M67" s="33"/>
    </row>
    <row r="68">
      <c r="A68" s="55" t="s">
        <v>106</v>
      </c>
      <c r="B68" s="15" t="str">
        <f>vlookup(C68,'Nov Data 2023'!$C:$M,4,false)</f>
        <v>#N/A</v>
      </c>
      <c r="C68" s="69"/>
      <c r="D68" s="17"/>
      <c r="E68" s="29" t="str">
        <f>vlookup(C68,'Nov Data 2023'!$C:$H,5,false)</f>
        <v>#N/A</v>
      </c>
      <c r="F68" s="19" t="str">
        <f>vlookup(C68,'Nov Data 2023'!$C:$H,6,false)</f>
        <v>#N/A</v>
      </c>
      <c r="G68" s="20" t="str">
        <f>VLOOKUP(C68,'Nov Data 2023'!C:K,9,FALSE)/'Nov Data 2023'!I71</f>
        <v>#N/A</v>
      </c>
      <c r="H68" s="81">
        <v>628.0</v>
      </c>
      <c r="I68" s="31" t="str">
        <f t="shared" si="22"/>
        <v>#N/A</v>
      </c>
      <c r="J68" s="31" t="str">
        <f t="shared" si="23"/>
        <v>#N/A</v>
      </c>
      <c r="K68" s="32" t="str">
        <f t="shared" si="24"/>
        <v>#N/A</v>
      </c>
      <c r="L68" s="24"/>
      <c r="M68" s="25" t="s">
        <v>107</v>
      </c>
    </row>
    <row r="69">
      <c r="A69" s="40"/>
      <c r="B69" s="15">
        <f>vlookup(C69,'Nov Data 2023'!$C:$M,4,false)</f>
        <v>246.75</v>
      </c>
      <c r="C69" s="51">
        <v>2.7064640202845E13</v>
      </c>
      <c r="D69" s="29" t="s">
        <v>108</v>
      </c>
      <c r="E69" s="18">
        <f>vlookup(C69,'Nov Data 2023'!$C:$H,5,false)</f>
        <v>45215</v>
      </c>
      <c r="F69" s="19">
        <f>vlookup(C69,'Nov Data 2023'!$C:$H,6,false)</f>
        <v>45245</v>
      </c>
      <c r="G69" s="20">
        <f>VLOOKUP(C69,'Nov Data 2023'!C:K,9,FALSE)/'Nov Data 2023'!I72</f>
        <v>0</v>
      </c>
      <c r="H69" s="21"/>
      <c r="I69" s="22" t="str">
        <f t="shared" si="22"/>
        <v>#DIV/0!</v>
      </c>
      <c r="J69" s="22" t="str">
        <f t="shared" si="23"/>
        <v>#DIV/0!</v>
      </c>
      <c r="K69" s="23" t="str">
        <f t="shared" si="24"/>
        <v>#DIV/0!</v>
      </c>
      <c r="L69" s="48"/>
      <c r="M69" s="33"/>
    </row>
    <row r="70">
      <c r="A70" s="40"/>
      <c r="B70" s="15">
        <f>vlookup(C70,'Nov Data 2023'!$C:$M,4,false)</f>
        <v>13563.36</v>
      </c>
      <c r="C70" s="51">
        <v>2.7064640349496E13</v>
      </c>
      <c r="D70" s="29" t="s">
        <v>109</v>
      </c>
      <c r="E70" s="18">
        <f>vlookup(C70,'Nov Data 2023'!$C:$H,5,false)</f>
        <v>45215</v>
      </c>
      <c r="F70" s="19">
        <f>vlookup(C70,'Nov Data 2023'!$C:$H,6,false)</f>
        <v>45245</v>
      </c>
      <c r="G70" s="20">
        <f>VLOOKUP(C70,'Nov Data 2023'!C:K,9,FALSE)/'Nov Data 2023'!I73</f>
        <v>45442.85714</v>
      </c>
      <c r="H70" s="21"/>
      <c r="I70" s="22" t="str">
        <f t="shared" si="22"/>
        <v>#DIV/0!</v>
      </c>
      <c r="J70" s="22" t="str">
        <f t="shared" si="23"/>
        <v>#DIV/0!</v>
      </c>
      <c r="K70" s="23" t="str">
        <f t="shared" si="24"/>
        <v>#DIV/0!</v>
      </c>
      <c r="L70" s="48"/>
      <c r="M70" s="33"/>
    </row>
    <row r="71">
      <c r="A71" s="40"/>
      <c r="B71" s="15">
        <f>vlookup(C71,'Nov Data 2023'!$C:$M,4,false)</f>
        <v>246.75</v>
      </c>
      <c r="C71" s="51">
        <v>2.7064640202966E13</v>
      </c>
      <c r="D71" s="29" t="s">
        <v>110</v>
      </c>
      <c r="E71" s="18">
        <f>vlookup(C71,'Nov Data 2023'!$C:$H,5,false)</f>
        <v>45215</v>
      </c>
      <c r="F71" s="19">
        <f>vlookup(C71,'Nov Data 2023'!$C:$H,6,false)</f>
        <v>45245</v>
      </c>
      <c r="G71" s="20">
        <f>VLOOKUP(C71,'Nov Data 2023'!C:K,9,FALSE)/'Nov Data 2023'!I74</f>
        <v>0</v>
      </c>
      <c r="H71" s="21"/>
      <c r="I71" s="22" t="str">
        <f t="shared" si="22"/>
        <v>#DIV/0!</v>
      </c>
      <c r="J71" s="22" t="str">
        <f t="shared" si="23"/>
        <v>#DIV/0!</v>
      </c>
      <c r="K71" s="23" t="str">
        <f t="shared" si="24"/>
        <v>#DIV/0!</v>
      </c>
      <c r="L71" s="48"/>
      <c r="M71" s="33"/>
    </row>
    <row r="72">
      <c r="A72" s="40"/>
      <c r="B72" s="15">
        <f>vlookup(C72,'Nov Data 2023'!$C:$M,4,false)</f>
        <v>6007.3</v>
      </c>
      <c r="C72" s="51">
        <v>2.7064640349495E13</v>
      </c>
      <c r="D72" s="29" t="s">
        <v>111</v>
      </c>
      <c r="E72" s="18">
        <f>vlookup(C72,'Nov Data 2023'!$C:$H,5,false)</f>
        <v>45215</v>
      </c>
      <c r="F72" s="19">
        <f>vlookup(C72,'Nov Data 2023'!$C:$H,6,false)</f>
        <v>45245</v>
      </c>
      <c r="G72" s="20">
        <f>VLOOKUP(C72,'Nov Data 2023'!C:K,9,FALSE)/'Nov Data 2023'!I75</f>
        <v>19150</v>
      </c>
      <c r="H72" s="21"/>
      <c r="I72" s="22" t="str">
        <f t="shared" si="22"/>
        <v>#DIV/0!</v>
      </c>
      <c r="J72" s="22" t="str">
        <f t="shared" si="23"/>
        <v>#DIV/0!</v>
      </c>
      <c r="K72" s="23" t="str">
        <f t="shared" si="24"/>
        <v>#DIV/0!</v>
      </c>
      <c r="L72" s="48"/>
      <c r="M72" s="33"/>
    </row>
    <row r="73">
      <c r="A73" s="49" t="s">
        <v>112</v>
      </c>
      <c r="B73" s="15" t="str">
        <f>vlookup(C73,'Nov Data 2023'!$C:$M,4,false)</f>
        <v>#N/A</v>
      </c>
      <c r="C73" s="82">
        <v>5.29457135776E11</v>
      </c>
      <c r="D73" s="50">
        <v>6.1064633E7</v>
      </c>
      <c r="E73" s="29" t="str">
        <f>vlookup(C73,'Nov Data 2023'!$C:$H,5,false)</f>
        <v>#N/A</v>
      </c>
      <c r="F73" s="19" t="str">
        <f>vlookup(C73,'Nov Data 2023'!$C:$H,6,false)</f>
        <v>#N/A</v>
      </c>
      <c r="G73" s="20" t="str">
        <f>VLOOKUP(C73,'Nov Data 2023'!C:K,9,FALSE)/'Nov Data 2023'!I76</f>
        <v>#N/A</v>
      </c>
      <c r="H73" s="30">
        <v>149.0</v>
      </c>
      <c r="I73" s="83" t="str">
        <f t="shared" si="22"/>
        <v>#N/A</v>
      </c>
      <c r="J73" s="31" t="str">
        <f t="shared" si="23"/>
        <v>#N/A</v>
      </c>
      <c r="K73" s="32" t="str">
        <f t="shared" si="24"/>
        <v>#N/A</v>
      </c>
      <c r="L73" s="24"/>
      <c r="M73" s="33" t="s">
        <v>113</v>
      </c>
    </row>
    <row r="74">
      <c r="A74" s="26" t="s">
        <v>114</v>
      </c>
      <c r="B74" s="15" t="str">
        <f>vlookup(C74,'Nov Data 2023'!$C:$M,4,false)</f>
        <v>#N/A</v>
      </c>
      <c r="C74" s="27"/>
      <c r="D74" s="28"/>
      <c r="E74" s="29" t="str">
        <f>vlookup(C74,'Nov Data 2023'!$C:$H,5,false)</f>
        <v>#N/A</v>
      </c>
      <c r="F74" s="19" t="str">
        <f>vlookup(C74,'Nov Data 2023'!$C:$H,6,false)</f>
        <v>#N/A</v>
      </c>
      <c r="G74" s="20" t="str">
        <f>VLOOKUP(C74,'Nov Data 2023'!C:K,9,FALSE)/'Nov Data 2023'!I77</f>
        <v>#N/A</v>
      </c>
      <c r="H74" s="30"/>
      <c r="I74" s="31"/>
      <c r="J74" s="31"/>
      <c r="K74" s="32"/>
      <c r="L74" s="24"/>
      <c r="M74" s="33" t="s">
        <v>17</v>
      </c>
    </row>
    <row r="75">
      <c r="A75" s="14"/>
      <c r="B75" s="15">
        <f>vlookup(C75,'Nov Data 2023'!$C:$M,4,false)</f>
        <v>5825.19</v>
      </c>
      <c r="C75" s="54">
        <v>4.8799006301001E13</v>
      </c>
      <c r="D75" s="37" t="s">
        <v>115</v>
      </c>
      <c r="E75" s="18">
        <f>vlookup(C75,'Nov Data 2023'!$C:$H,5,false)</f>
        <v>45202</v>
      </c>
      <c r="F75" s="19">
        <f>vlookup(C75,'Nov Data 2023'!$C:$H,6,false)</f>
        <v>45235</v>
      </c>
      <c r="G75" s="20">
        <f>VLOOKUP(C75,'Nov Data 2023'!C:K,9,FALSE)/'Nov Data 2023'!I78</f>
        <v>16215.57143</v>
      </c>
      <c r="H75" s="21">
        <v>76.0</v>
      </c>
      <c r="I75" s="22">
        <f t="shared" ref="I75:I76" si="25">G75/H75</f>
        <v>213.362782</v>
      </c>
      <c r="J75" s="22">
        <f t="shared" ref="J75:J76" si="26">125-I75</f>
        <v>-88.36278195</v>
      </c>
      <c r="K75" s="23">
        <f t="shared" ref="K75:K76" si="27">(J75/125)*100</f>
        <v>-70.69022556</v>
      </c>
      <c r="L75" s="39"/>
      <c r="M75" s="33"/>
    </row>
    <row r="76">
      <c r="A76" s="40"/>
      <c r="B76" s="15">
        <f>vlookup(C76,'Nov Data 2023'!$C:$M,4,false)</f>
        <v>726.14</v>
      </c>
      <c r="C76" s="54">
        <v>4.8799006301002E13</v>
      </c>
      <c r="D76" s="37" t="s">
        <v>116</v>
      </c>
      <c r="E76" s="18">
        <f>vlookup(C76,'Nov Data 2023'!$C:$H,5,false)</f>
        <v>45202</v>
      </c>
      <c r="F76" s="19">
        <f>vlookup(C76,'Nov Data 2023'!$C:$H,6,false)</f>
        <v>45235</v>
      </c>
      <c r="G76" s="20">
        <f>VLOOKUP(C76,'Nov Data 2023'!C:K,9,FALSE)/'Nov Data 2023'!I79</f>
        <v>1470.206897</v>
      </c>
      <c r="H76" s="21">
        <v>17.0</v>
      </c>
      <c r="I76" s="22">
        <f t="shared" si="25"/>
        <v>86.48275862</v>
      </c>
      <c r="J76" s="22">
        <f t="shared" si="26"/>
        <v>38.51724138</v>
      </c>
      <c r="K76" s="23">
        <f t="shared" si="27"/>
        <v>30.8137931</v>
      </c>
      <c r="L76" s="38"/>
      <c r="M76" s="25"/>
    </row>
    <row r="77">
      <c r="A77" s="26" t="s">
        <v>117</v>
      </c>
      <c r="B77" s="15" t="str">
        <f>vlookup(C77,'Nov Data 2023'!$C:$M,4,false)</f>
        <v>#N/A</v>
      </c>
      <c r="C77" s="27"/>
      <c r="D77" s="28"/>
      <c r="E77" s="29" t="str">
        <f>vlookup(C77,'Nov Data 2023'!$C:$H,5,false)</f>
        <v>#N/A</v>
      </c>
      <c r="F77" s="19" t="str">
        <f>vlookup(C77,'Nov Data 2023'!$C:$H,6,false)</f>
        <v>#N/A</v>
      </c>
      <c r="G77" s="20" t="str">
        <f>VLOOKUP(C77,'Nov Data 2023'!C:K,9,FALSE)/'Nov Data 2023'!I80</f>
        <v>#N/A</v>
      </c>
      <c r="H77" s="30"/>
      <c r="I77" s="31"/>
      <c r="J77" s="31"/>
      <c r="K77" s="32"/>
      <c r="L77" s="24"/>
      <c r="M77" s="25" t="s">
        <v>118</v>
      </c>
    </row>
    <row r="78">
      <c r="A78" s="14"/>
      <c r="B78" s="15" t="str">
        <f>vlookup(C78,'Nov Data 2023'!$C:$M,4,false)</f>
        <v>#N/A</v>
      </c>
      <c r="C78" s="84">
        <v>1.02421003367459E15</v>
      </c>
      <c r="D78" s="37" t="s">
        <v>119</v>
      </c>
      <c r="E78" s="29" t="str">
        <f>vlookup(C78,'Nov Data 2023'!$C:$H,5,false)</f>
        <v>#N/A</v>
      </c>
      <c r="F78" s="19" t="str">
        <f>vlookup(C78,'Nov Data 2023'!$C:$H,6,false)</f>
        <v>#N/A</v>
      </c>
      <c r="G78" s="20" t="str">
        <f>VLOOKUP(C78,'Nov Data 2023'!C:K,9,FALSE)/'Nov Data 2023'!I81</f>
        <v>#N/A</v>
      </c>
      <c r="H78" s="21">
        <v>182.0</v>
      </c>
      <c r="I78" s="22" t="str">
        <f t="shared" ref="I78:I81" si="28">G78/H78</f>
        <v>#N/A</v>
      </c>
      <c r="J78" s="22" t="str">
        <f t="shared" ref="J78:J81" si="29">125-I78</f>
        <v>#N/A</v>
      </c>
      <c r="K78" s="23" t="str">
        <f t="shared" ref="K78:K81" si="30">(J78/125)*100</f>
        <v>#N/A</v>
      </c>
      <c r="L78" s="38"/>
      <c r="M78" s="33"/>
    </row>
    <row r="79">
      <c r="A79" s="40"/>
      <c r="B79" s="15" t="str">
        <f>vlookup(C79,'Nov Data 2023'!$C:$M,4,false)</f>
        <v>#N/A</v>
      </c>
      <c r="C79" s="84">
        <v>1.02421003367459E15</v>
      </c>
      <c r="D79" s="37" t="s">
        <v>119</v>
      </c>
      <c r="E79" s="29" t="str">
        <f>vlookup(C79,'Nov Data 2023'!$C:$H,5,false)</f>
        <v>#N/A</v>
      </c>
      <c r="F79" s="19" t="str">
        <f>vlookup(C79,'Nov Data 2023'!$C:$H,6,false)</f>
        <v>#N/A</v>
      </c>
      <c r="G79" s="20" t="str">
        <f>VLOOKUP(C79,'Nov Data 2023'!C:K,9,FALSE)/'Nov Data 2023'!I82</f>
        <v>#N/A</v>
      </c>
      <c r="H79" s="21">
        <v>182.0</v>
      </c>
      <c r="I79" s="22" t="str">
        <f t="shared" si="28"/>
        <v>#N/A</v>
      </c>
      <c r="J79" s="22" t="str">
        <f t="shared" si="29"/>
        <v>#N/A</v>
      </c>
      <c r="K79" s="23" t="str">
        <f t="shared" si="30"/>
        <v>#N/A</v>
      </c>
      <c r="L79" s="48"/>
      <c r="M79" s="25"/>
    </row>
    <row r="80">
      <c r="A80" s="40"/>
      <c r="B80" s="15">
        <f>vlookup(C80,'Nov Data 2023'!$C:$M,4,false)</f>
        <v>6365.31</v>
      </c>
      <c r="C80" s="54">
        <v>1.02421003367439E15</v>
      </c>
      <c r="D80" s="37" t="s">
        <v>120</v>
      </c>
      <c r="E80" s="18">
        <f>vlookup(C80,'Nov Data 2023'!$C:$H,5,false)</f>
        <v>45209</v>
      </c>
      <c r="F80" s="19">
        <f>vlookup(C80,'Nov Data 2023'!$C:$H,6,false)</f>
        <v>45238</v>
      </c>
      <c r="G80" s="20">
        <f>VLOOKUP(C80,'Nov Data 2023'!C:K,9,FALSE)/'Nov Data 2023'!I83</f>
        <v>18689.28571</v>
      </c>
      <c r="H80" s="21">
        <v>123.0</v>
      </c>
      <c r="I80" s="22">
        <f t="shared" si="28"/>
        <v>151.9454123</v>
      </c>
      <c r="J80" s="22">
        <f t="shared" si="29"/>
        <v>-26.94541231</v>
      </c>
      <c r="K80" s="23">
        <f t="shared" si="30"/>
        <v>-21.55632985</v>
      </c>
      <c r="L80" s="48"/>
      <c r="M80" s="25"/>
    </row>
    <row r="81">
      <c r="A81" s="26" t="s">
        <v>121</v>
      </c>
      <c r="B81" s="15">
        <f>vlookup(C81,'Nov Data 2023'!$C:$M,4,false)</f>
        <v>3272.44</v>
      </c>
      <c r="C81" s="27">
        <v>1.02421003530761E15</v>
      </c>
      <c r="D81" s="28" t="s">
        <v>122</v>
      </c>
      <c r="E81" s="18">
        <f>vlookup(C81,'Nov Data 2023'!$C:$H,5,false)</f>
        <v>45212</v>
      </c>
      <c r="F81" s="19">
        <f>vlookup(C81,'Nov Data 2023'!$C:$H,6,false)</f>
        <v>45243</v>
      </c>
      <c r="G81" s="20">
        <f>VLOOKUP(C81,'Nov Data 2023'!C:K,9,FALSE)/'Nov Data 2023'!I84</f>
        <v>8658.064516</v>
      </c>
      <c r="H81" s="30">
        <v>49.0</v>
      </c>
      <c r="I81" s="31">
        <f t="shared" si="28"/>
        <v>176.6951942</v>
      </c>
      <c r="J81" s="31">
        <f t="shared" si="29"/>
        <v>-51.69519421</v>
      </c>
      <c r="K81" s="32">
        <f t="shared" si="30"/>
        <v>-41.35615537</v>
      </c>
      <c r="L81" s="24"/>
      <c r="M81" s="25" t="s">
        <v>118</v>
      </c>
    </row>
    <row r="82">
      <c r="A82" s="26" t="s">
        <v>123</v>
      </c>
      <c r="B82" s="15" t="str">
        <f>vlookup(C82,'Nov Data 2023'!$C:$M,4,false)</f>
        <v>#N/A</v>
      </c>
      <c r="C82" s="27"/>
      <c r="D82" s="28"/>
      <c r="E82" s="29" t="str">
        <f>vlookup(C82,'Nov Data 2023'!$C:$H,5,false)</f>
        <v>#N/A</v>
      </c>
      <c r="F82" s="19" t="str">
        <f>vlookup(C82,'Nov Data 2023'!$C:$H,6,false)</f>
        <v>#N/A</v>
      </c>
      <c r="G82" s="20" t="str">
        <f>VLOOKUP(C82,'Nov Data 2023'!C:K,9,FALSE)/'Nov Data 2023'!I85</f>
        <v>#N/A</v>
      </c>
      <c r="H82" s="30"/>
      <c r="I82" s="31"/>
      <c r="J82" s="31"/>
      <c r="K82" s="32"/>
      <c r="L82" s="24"/>
      <c r="M82" s="25" t="s">
        <v>29</v>
      </c>
    </row>
    <row r="83">
      <c r="A83" s="14"/>
      <c r="B83" s="15" t="str">
        <f>vlookup(C83,'Nov Data 2023'!$C:$M,4,false)</f>
        <v>#N/A</v>
      </c>
      <c r="C83" s="51">
        <v>9.005475438031E12</v>
      </c>
      <c r="D83" s="64" t="s">
        <v>124</v>
      </c>
      <c r="E83" s="29" t="str">
        <f>vlookup(C83,'Nov Data 2023'!$C:$H,5,false)</f>
        <v>#N/A</v>
      </c>
      <c r="F83" s="19" t="str">
        <f>vlookup(C83,'Nov Data 2023'!$C:$H,6,false)</f>
        <v>#N/A</v>
      </c>
      <c r="G83" s="20" t="str">
        <f>VLOOKUP(C83,'Nov Data 2023'!C:K,9,FALSE)/'Nov Data 2023'!I86</f>
        <v>#N/A</v>
      </c>
      <c r="H83" s="21">
        <v>54.0</v>
      </c>
      <c r="I83" s="85" t="str">
        <f t="shared" ref="I83:I87" si="31">G83/H83</f>
        <v>#N/A</v>
      </c>
      <c r="J83" s="22" t="str">
        <f t="shared" ref="J83:J87" si="32">125-I83</f>
        <v>#N/A</v>
      </c>
      <c r="K83" s="23" t="str">
        <f t="shared" ref="K83:K87" si="33">(J83/125)*100</f>
        <v>#N/A</v>
      </c>
      <c r="L83" s="48"/>
      <c r="M83" s="33"/>
    </row>
    <row r="84">
      <c r="A84" s="14"/>
      <c r="B84" s="15" t="str">
        <f>vlookup(C84,'Nov Data 2023'!$C:$M,4,false)</f>
        <v>#N/A</v>
      </c>
      <c r="C84" s="51">
        <v>9.005475438032E12</v>
      </c>
      <c r="D84" s="64" t="s">
        <v>125</v>
      </c>
      <c r="E84" s="29" t="str">
        <f>vlookup(C84,'Nov Data 2023'!$C:$H,5,false)</f>
        <v>#N/A</v>
      </c>
      <c r="F84" s="19" t="str">
        <f>vlookup(C84,'Nov Data 2023'!$C:$H,6,false)</f>
        <v>#N/A</v>
      </c>
      <c r="G84" s="20" t="str">
        <f>VLOOKUP(C84,'Nov Data 2023'!C:K,9,FALSE)/'Nov Data 2023'!I87</f>
        <v>#N/A</v>
      </c>
      <c r="H84" s="21">
        <v>54.0</v>
      </c>
      <c r="I84" s="85" t="str">
        <f t="shared" si="31"/>
        <v>#N/A</v>
      </c>
      <c r="J84" s="22" t="str">
        <f t="shared" si="32"/>
        <v>#N/A</v>
      </c>
      <c r="K84" s="23" t="str">
        <f t="shared" si="33"/>
        <v>#N/A</v>
      </c>
      <c r="L84" s="48"/>
      <c r="M84" s="33"/>
    </row>
    <row r="85">
      <c r="A85" s="14"/>
      <c r="B85" s="15" t="str">
        <f>vlookup(C85,'Nov Data 2023'!$C:$M,4,false)</f>
        <v>#N/A</v>
      </c>
      <c r="C85" s="51">
        <v>9.005475438033E12</v>
      </c>
      <c r="D85" s="64" t="s">
        <v>126</v>
      </c>
      <c r="E85" s="29" t="str">
        <f>vlookup(C85,'Nov Data 2023'!$C:$H,5,false)</f>
        <v>#N/A</v>
      </c>
      <c r="F85" s="19" t="str">
        <f>vlookup(C85,'Nov Data 2023'!$C:$H,6,false)</f>
        <v>#N/A</v>
      </c>
      <c r="G85" s="20" t="str">
        <f>VLOOKUP(C85,'Nov Data 2023'!C:K,9,FALSE)/'Nov Data 2023'!I88</f>
        <v>#N/A</v>
      </c>
      <c r="H85" s="21">
        <v>54.0</v>
      </c>
      <c r="I85" s="85" t="str">
        <f t="shared" si="31"/>
        <v>#N/A</v>
      </c>
      <c r="J85" s="22" t="str">
        <f t="shared" si="32"/>
        <v>#N/A</v>
      </c>
      <c r="K85" s="23" t="str">
        <f t="shared" si="33"/>
        <v>#N/A</v>
      </c>
      <c r="L85" s="48"/>
      <c r="M85" s="33"/>
    </row>
    <row r="86">
      <c r="A86" s="14"/>
      <c r="B86" s="15" t="str">
        <f>vlookup(C86,'Nov Data 2023'!$C:$M,4,false)</f>
        <v>#N/A</v>
      </c>
      <c r="C86" s="51">
        <v>9.005475438034E12</v>
      </c>
      <c r="D86" s="64" t="s">
        <v>127</v>
      </c>
      <c r="E86" s="29" t="str">
        <f>vlookup(C86,'Nov Data 2023'!$C:$H,5,false)</f>
        <v>#N/A</v>
      </c>
      <c r="F86" s="19" t="str">
        <f>vlookup(C86,'Nov Data 2023'!$C:$H,6,false)</f>
        <v>#N/A</v>
      </c>
      <c r="G86" s="20" t="str">
        <f>VLOOKUP(C86,'Nov Data 2023'!C:K,9,FALSE)/'Nov Data 2023'!I89</f>
        <v>#N/A</v>
      </c>
      <c r="H86" s="21">
        <v>54.0</v>
      </c>
      <c r="I86" s="85" t="str">
        <f t="shared" si="31"/>
        <v>#N/A</v>
      </c>
      <c r="J86" s="22" t="str">
        <f t="shared" si="32"/>
        <v>#N/A</v>
      </c>
      <c r="K86" s="23" t="str">
        <f t="shared" si="33"/>
        <v>#N/A</v>
      </c>
      <c r="L86" s="48"/>
      <c r="M86" s="33"/>
    </row>
    <row r="87">
      <c r="A87" s="61"/>
      <c r="B87" s="15" t="str">
        <f>vlookup(C87,'Nov Data 2023'!$C:$M,4,false)</f>
        <v>#N/A</v>
      </c>
      <c r="C87" s="86">
        <v>9.005475438035E12</v>
      </c>
      <c r="D87" s="75" t="s">
        <v>128</v>
      </c>
      <c r="E87" s="29" t="str">
        <f>vlookup(C87,'Nov Data 2023'!$C:$H,5,false)</f>
        <v>#N/A</v>
      </c>
      <c r="F87" s="19" t="str">
        <f>vlookup(C87,'Nov Data 2023'!$C:$H,6,false)</f>
        <v>#N/A</v>
      </c>
      <c r="G87" s="20" t="str">
        <f>VLOOKUP(C87,'Nov Data 2023'!C:K,9,FALSE)/'Nov Data 2023'!I90</f>
        <v>#N/A</v>
      </c>
      <c r="H87" s="62">
        <v>54.0</v>
      </c>
      <c r="I87" s="20" t="str">
        <f t="shared" si="31"/>
        <v>#N/A</v>
      </c>
      <c r="J87" s="52" t="str">
        <f t="shared" si="32"/>
        <v>#N/A</v>
      </c>
      <c r="K87" s="53" t="str">
        <f t="shared" si="33"/>
        <v>#N/A</v>
      </c>
      <c r="L87" s="48"/>
      <c r="M87" s="33"/>
    </row>
    <row r="88">
      <c r="A88" s="87"/>
      <c r="B88" s="15" t="str">
        <f>vlookup(C88,'Nov Data 2023'!$C:$M,4,false)</f>
        <v>#N/A</v>
      </c>
      <c r="C88" s="88"/>
      <c r="D88" s="89"/>
      <c r="E88" s="89"/>
      <c r="F88" s="85"/>
      <c r="G88" s="85"/>
      <c r="H88" s="21"/>
      <c r="I88" s="87"/>
      <c r="J88" s="87"/>
      <c r="K88" s="87"/>
      <c r="M88" s="33"/>
    </row>
    <row r="89">
      <c r="A89" s="90"/>
      <c r="C89" s="91"/>
      <c r="D89" s="92"/>
      <c r="E89" s="92"/>
      <c r="F89" s="93"/>
      <c r="G89" s="93"/>
      <c r="H89" s="68"/>
      <c r="M89" s="33"/>
    </row>
    <row r="90">
      <c r="C90" s="91"/>
      <c r="D90" s="92"/>
      <c r="E90" s="92"/>
      <c r="F90" s="93"/>
      <c r="G90" s="93"/>
      <c r="H90" s="68"/>
      <c r="M90" s="33"/>
    </row>
    <row r="91">
      <c r="C91" s="91"/>
      <c r="D91" s="92"/>
      <c r="E91" s="92"/>
      <c r="F91" s="93"/>
      <c r="G91" s="93"/>
      <c r="H91" s="68"/>
      <c r="M91" s="33"/>
    </row>
    <row r="92">
      <c r="A92" s="94"/>
      <c r="C92" s="91"/>
      <c r="D92" s="92"/>
      <c r="E92" s="92"/>
      <c r="F92" s="93"/>
      <c r="G92" s="93"/>
      <c r="H92" s="68"/>
      <c r="M92" s="33"/>
    </row>
    <row r="93">
      <c r="C93" s="91"/>
      <c r="D93" s="92"/>
      <c r="E93" s="92"/>
      <c r="F93" s="93"/>
      <c r="G93" s="93"/>
      <c r="H93" s="68"/>
      <c r="M93" s="33"/>
    </row>
    <row r="94">
      <c r="C94" s="91"/>
      <c r="D94" s="92"/>
      <c r="E94" s="92"/>
      <c r="F94" s="93"/>
      <c r="G94" s="93"/>
      <c r="H94" s="68"/>
      <c r="M94" s="33"/>
    </row>
    <row r="95">
      <c r="C95" s="91"/>
      <c r="D95" s="92"/>
      <c r="E95" s="92"/>
      <c r="F95" s="93"/>
      <c r="G95" s="93"/>
      <c r="H95" s="68"/>
      <c r="M95" s="33"/>
    </row>
    <row r="96">
      <c r="C96" s="91"/>
      <c r="D96" s="92"/>
      <c r="E96" s="92"/>
      <c r="F96" s="93"/>
      <c r="G96" s="93"/>
      <c r="H96" s="68"/>
      <c r="M96" s="33"/>
    </row>
    <row r="97">
      <c r="C97" s="91"/>
      <c r="D97" s="92"/>
      <c r="E97" s="92"/>
      <c r="F97" s="93"/>
      <c r="G97" s="93"/>
      <c r="H97" s="68"/>
      <c r="M97" s="33"/>
    </row>
    <row r="98">
      <c r="C98" s="91"/>
      <c r="D98" s="92"/>
      <c r="E98" s="92"/>
      <c r="F98" s="93"/>
      <c r="G98" s="93"/>
      <c r="H98" s="68"/>
      <c r="M98" s="33"/>
    </row>
    <row r="99">
      <c r="C99" s="91"/>
      <c r="D99" s="92"/>
      <c r="E99" s="92"/>
      <c r="F99" s="93"/>
      <c r="G99" s="93"/>
      <c r="H99" s="68"/>
      <c r="M99" s="33"/>
    </row>
    <row r="100">
      <c r="C100" s="91"/>
      <c r="D100" s="92"/>
      <c r="E100" s="92"/>
      <c r="F100" s="93"/>
      <c r="G100" s="93"/>
      <c r="H100" s="68"/>
      <c r="M100" s="33"/>
    </row>
    <row r="101">
      <c r="C101" s="91"/>
      <c r="D101" s="92"/>
      <c r="E101" s="92"/>
      <c r="F101" s="93"/>
      <c r="G101" s="93"/>
      <c r="H101" s="68"/>
      <c r="M101" s="33"/>
    </row>
    <row r="102">
      <c r="C102" s="91"/>
      <c r="D102" s="92"/>
      <c r="E102" s="92"/>
      <c r="F102" s="93"/>
      <c r="G102" s="93"/>
      <c r="H102" s="68"/>
      <c r="M102" s="33"/>
    </row>
    <row r="103">
      <c r="C103" s="91"/>
      <c r="D103" s="92"/>
      <c r="E103" s="92"/>
      <c r="F103" s="93"/>
      <c r="G103" s="93"/>
      <c r="H103" s="68"/>
      <c r="M103" s="33"/>
    </row>
    <row r="104">
      <c r="C104" s="91"/>
      <c r="D104" s="92"/>
      <c r="E104" s="92"/>
      <c r="F104" s="93"/>
      <c r="G104" s="93"/>
      <c r="H104" s="68"/>
      <c r="M104" s="33"/>
    </row>
    <row r="105">
      <c r="C105" s="91"/>
      <c r="D105" s="92"/>
      <c r="E105" s="92"/>
      <c r="F105" s="93"/>
      <c r="G105" s="93"/>
      <c r="H105" s="68"/>
      <c r="M105" s="33"/>
    </row>
    <row r="106">
      <c r="C106" s="91"/>
      <c r="D106" s="92"/>
      <c r="E106" s="92"/>
      <c r="F106" s="93"/>
      <c r="G106" s="93"/>
      <c r="H106" s="68"/>
      <c r="M106" s="33"/>
    </row>
    <row r="107">
      <c r="C107" s="91"/>
      <c r="D107" s="92"/>
      <c r="E107" s="92"/>
      <c r="F107" s="93"/>
      <c r="G107" s="93"/>
      <c r="H107" s="68"/>
      <c r="M107" s="33"/>
    </row>
    <row r="108">
      <c r="C108" s="91"/>
      <c r="D108" s="92"/>
      <c r="E108" s="92"/>
      <c r="F108" s="93"/>
      <c r="G108" s="93"/>
      <c r="H108" s="68"/>
      <c r="M108" s="33"/>
    </row>
    <row r="109">
      <c r="C109" s="91"/>
      <c r="D109" s="92"/>
      <c r="E109" s="92"/>
      <c r="F109" s="93"/>
      <c r="G109" s="93"/>
      <c r="H109" s="68"/>
      <c r="M109" s="33"/>
    </row>
    <row r="110">
      <c r="C110" s="91"/>
      <c r="D110" s="92"/>
      <c r="E110" s="92"/>
      <c r="F110" s="93"/>
      <c r="G110" s="93"/>
      <c r="H110" s="68"/>
      <c r="M110" s="33"/>
    </row>
    <row r="111">
      <c r="C111" s="91"/>
      <c r="D111" s="92"/>
      <c r="E111" s="92"/>
      <c r="F111" s="93"/>
      <c r="G111" s="93"/>
      <c r="H111" s="68"/>
      <c r="M111" s="33"/>
    </row>
    <row r="112">
      <c r="C112" s="91"/>
      <c r="D112" s="92"/>
      <c r="E112" s="92"/>
      <c r="F112" s="93"/>
      <c r="G112" s="93"/>
      <c r="H112" s="68"/>
      <c r="M112" s="33"/>
    </row>
    <row r="113">
      <c r="C113" s="91"/>
      <c r="D113" s="92"/>
      <c r="E113" s="92"/>
      <c r="F113" s="93"/>
      <c r="G113" s="93"/>
      <c r="H113" s="68"/>
      <c r="M113" s="33"/>
    </row>
    <row r="114">
      <c r="C114" s="91"/>
      <c r="D114" s="92"/>
      <c r="E114" s="92"/>
      <c r="F114" s="93"/>
      <c r="G114" s="93"/>
      <c r="H114" s="68"/>
      <c r="M114" s="33"/>
    </row>
    <row r="115">
      <c r="C115" s="91"/>
      <c r="D115" s="92"/>
      <c r="E115" s="92"/>
      <c r="F115" s="93"/>
      <c r="G115" s="93"/>
      <c r="H115" s="68"/>
      <c r="M115" s="33"/>
    </row>
    <row r="116">
      <c r="C116" s="91"/>
      <c r="D116" s="92"/>
      <c r="E116" s="92"/>
      <c r="F116" s="93"/>
      <c r="G116" s="93"/>
      <c r="H116" s="68"/>
      <c r="M116" s="33"/>
    </row>
    <row r="117">
      <c r="C117" s="91"/>
      <c r="D117" s="92"/>
      <c r="E117" s="92"/>
      <c r="F117" s="93"/>
      <c r="G117" s="93"/>
      <c r="H117" s="68"/>
      <c r="M117" s="33"/>
    </row>
    <row r="118">
      <c r="C118" s="91"/>
      <c r="D118" s="92"/>
      <c r="E118" s="92"/>
      <c r="F118" s="93"/>
      <c r="G118" s="93"/>
      <c r="H118" s="68"/>
      <c r="M118" s="33"/>
    </row>
    <row r="119">
      <c r="C119" s="91"/>
      <c r="D119" s="92"/>
      <c r="E119" s="92"/>
      <c r="F119" s="93"/>
      <c r="G119" s="93"/>
      <c r="H119" s="68"/>
      <c r="M119" s="33"/>
    </row>
    <row r="120">
      <c r="C120" s="91"/>
      <c r="D120" s="92"/>
      <c r="E120" s="92"/>
      <c r="F120" s="93"/>
      <c r="G120" s="93"/>
      <c r="H120" s="68"/>
      <c r="M120" s="33"/>
    </row>
    <row r="121">
      <c r="C121" s="91"/>
      <c r="D121" s="92"/>
      <c r="E121" s="92"/>
      <c r="F121" s="93"/>
      <c r="G121" s="93"/>
      <c r="H121" s="68"/>
      <c r="M121" s="33"/>
    </row>
    <row r="122">
      <c r="C122" s="91"/>
      <c r="D122" s="92"/>
      <c r="E122" s="92"/>
      <c r="F122" s="93"/>
      <c r="G122" s="93"/>
      <c r="H122" s="68"/>
      <c r="M122" s="33"/>
    </row>
    <row r="123">
      <c r="C123" s="91"/>
      <c r="D123" s="92"/>
      <c r="E123" s="92"/>
      <c r="F123" s="93"/>
      <c r="G123" s="93"/>
      <c r="H123" s="68"/>
      <c r="M123" s="33"/>
    </row>
    <row r="124">
      <c r="C124" s="91"/>
      <c r="D124" s="92"/>
      <c r="E124" s="92"/>
      <c r="F124" s="93"/>
      <c r="G124" s="93"/>
      <c r="H124" s="68"/>
      <c r="M124" s="33"/>
    </row>
    <row r="125">
      <c r="C125" s="91"/>
      <c r="D125" s="92"/>
      <c r="E125" s="92"/>
      <c r="F125" s="93"/>
      <c r="G125" s="93"/>
      <c r="H125" s="68"/>
      <c r="M125" s="33"/>
    </row>
    <row r="126">
      <c r="C126" s="91"/>
      <c r="D126" s="92"/>
      <c r="E126" s="92"/>
      <c r="F126" s="93"/>
      <c r="G126" s="93"/>
      <c r="H126" s="68"/>
      <c r="M126" s="33"/>
    </row>
    <row r="127">
      <c r="C127" s="91"/>
      <c r="D127" s="92"/>
      <c r="E127" s="92"/>
      <c r="F127" s="93"/>
      <c r="G127" s="93"/>
      <c r="H127" s="68"/>
      <c r="M127" s="33"/>
    </row>
    <row r="128">
      <c r="C128" s="91"/>
      <c r="D128" s="92"/>
      <c r="E128" s="92"/>
      <c r="F128" s="93"/>
      <c r="G128" s="93"/>
      <c r="H128" s="68"/>
      <c r="M128" s="33"/>
    </row>
    <row r="129">
      <c r="C129" s="91"/>
      <c r="D129" s="92"/>
      <c r="E129" s="92"/>
      <c r="F129" s="93"/>
      <c r="G129" s="93"/>
      <c r="H129" s="68"/>
      <c r="M129" s="33"/>
    </row>
    <row r="130">
      <c r="C130" s="91"/>
      <c r="D130" s="92"/>
      <c r="E130" s="92"/>
      <c r="F130" s="93"/>
      <c r="G130" s="93"/>
      <c r="H130" s="68"/>
      <c r="M130" s="33"/>
    </row>
    <row r="131">
      <c r="C131" s="91"/>
      <c r="D131" s="92"/>
      <c r="E131" s="92"/>
      <c r="F131" s="93"/>
      <c r="G131" s="93"/>
      <c r="H131" s="68"/>
      <c r="M131" s="33"/>
    </row>
    <row r="132">
      <c r="C132" s="91"/>
      <c r="D132" s="92"/>
      <c r="E132" s="92"/>
      <c r="F132" s="93"/>
      <c r="G132" s="93"/>
      <c r="H132" s="68"/>
      <c r="M132" s="33"/>
    </row>
    <row r="133">
      <c r="C133" s="91"/>
      <c r="D133" s="92"/>
      <c r="E133" s="92"/>
      <c r="F133" s="93"/>
      <c r="G133" s="93"/>
      <c r="H133" s="68"/>
      <c r="M133" s="33"/>
    </row>
    <row r="134">
      <c r="C134" s="91"/>
      <c r="D134" s="92"/>
      <c r="E134" s="92"/>
      <c r="F134" s="93"/>
      <c r="G134" s="93"/>
      <c r="H134" s="68"/>
      <c r="M134" s="33"/>
    </row>
    <row r="135">
      <c r="C135" s="91"/>
      <c r="D135" s="92"/>
      <c r="E135" s="92"/>
      <c r="F135" s="93"/>
      <c r="G135" s="93"/>
      <c r="H135" s="68"/>
      <c r="M135" s="33"/>
    </row>
    <row r="136">
      <c r="C136" s="91"/>
      <c r="D136" s="92"/>
      <c r="E136" s="92"/>
      <c r="F136" s="93"/>
      <c r="G136" s="93"/>
      <c r="H136" s="68"/>
      <c r="M136" s="33"/>
    </row>
    <row r="137">
      <c r="C137" s="91"/>
      <c r="D137" s="92"/>
      <c r="E137" s="92"/>
      <c r="F137" s="93"/>
      <c r="G137" s="93"/>
      <c r="H137" s="68"/>
      <c r="M137" s="33"/>
    </row>
    <row r="138">
      <c r="C138" s="91"/>
      <c r="D138" s="92"/>
      <c r="E138" s="92"/>
      <c r="F138" s="93"/>
      <c r="G138" s="93"/>
      <c r="H138" s="68"/>
      <c r="M138" s="33"/>
    </row>
    <row r="139">
      <c r="C139" s="91"/>
      <c r="D139" s="92"/>
      <c r="E139" s="92"/>
      <c r="F139" s="93"/>
      <c r="G139" s="93"/>
      <c r="H139" s="68"/>
      <c r="M139" s="33"/>
    </row>
    <row r="140">
      <c r="C140" s="91"/>
      <c r="D140" s="92"/>
      <c r="E140" s="92"/>
      <c r="F140" s="93"/>
      <c r="G140" s="93"/>
      <c r="H140" s="68"/>
      <c r="M140" s="33"/>
    </row>
    <row r="141">
      <c r="C141" s="91"/>
      <c r="D141" s="92"/>
      <c r="E141" s="92"/>
      <c r="F141" s="93"/>
      <c r="G141" s="93"/>
      <c r="H141" s="68"/>
      <c r="M141" s="33"/>
    </row>
    <row r="142">
      <c r="C142" s="91"/>
      <c r="D142" s="92"/>
      <c r="E142" s="92"/>
      <c r="F142" s="93"/>
      <c r="G142" s="93"/>
      <c r="H142" s="68"/>
      <c r="M142" s="33"/>
    </row>
    <row r="143">
      <c r="C143" s="91"/>
      <c r="D143" s="92"/>
      <c r="E143" s="92"/>
      <c r="F143" s="93"/>
      <c r="G143" s="93"/>
      <c r="H143" s="68"/>
      <c r="M143" s="33"/>
    </row>
    <row r="144">
      <c r="C144" s="91"/>
      <c r="D144" s="92"/>
      <c r="E144" s="92"/>
      <c r="F144" s="93"/>
      <c r="G144" s="93"/>
      <c r="H144" s="68"/>
      <c r="M144" s="33"/>
    </row>
    <row r="145">
      <c r="C145" s="91"/>
      <c r="D145" s="92"/>
      <c r="E145" s="92"/>
      <c r="F145" s="93"/>
      <c r="G145" s="93"/>
      <c r="H145" s="68"/>
      <c r="M145" s="33"/>
    </row>
    <row r="146">
      <c r="C146" s="91"/>
      <c r="D146" s="92"/>
      <c r="E146" s="92"/>
      <c r="F146" s="93"/>
      <c r="G146" s="93"/>
      <c r="H146" s="68"/>
      <c r="M146" s="33"/>
    </row>
    <row r="147">
      <c r="C147" s="91"/>
      <c r="D147" s="92"/>
      <c r="E147" s="92"/>
      <c r="F147" s="93"/>
      <c r="G147" s="93"/>
      <c r="H147" s="68"/>
      <c r="M147" s="33"/>
    </row>
    <row r="148">
      <c r="C148" s="91"/>
      <c r="D148" s="92"/>
      <c r="E148" s="92"/>
      <c r="F148" s="93"/>
      <c r="G148" s="93"/>
      <c r="H148" s="68"/>
      <c r="M148" s="33"/>
    </row>
    <row r="149">
      <c r="C149" s="91"/>
      <c r="D149" s="92"/>
      <c r="E149" s="92"/>
      <c r="F149" s="93"/>
      <c r="G149" s="93"/>
      <c r="H149" s="68"/>
      <c r="M149" s="33"/>
    </row>
    <row r="150">
      <c r="C150" s="91"/>
      <c r="D150" s="92"/>
      <c r="E150" s="92"/>
      <c r="F150" s="93"/>
      <c r="G150" s="93"/>
      <c r="H150" s="68"/>
      <c r="M150" s="33"/>
    </row>
    <row r="151">
      <c r="C151" s="91"/>
      <c r="D151" s="92"/>
      <c r="E151" s="92"/>
      <c r="F151" s="93"/>
      <c r="G151" s="93"/>
      <c r="H151" s="68"/>
      <c r="M151" s="33"/>
    </row>
    <row r="152">
      <c r="C152" s="91"/>
      <c r="D152" s="92"/>
      <c r="E152" s="92"/>
      <c r="F152" s="93"/>
      <c r="G152" s="93"/>
      <c r="H152" s="68"/>
      <c r="M152" s="33"/>
    </row>
    <row r="153">
      <c r="C153" s="91"/>
      <c r="D153" s="92"/>
      <c r="E153" s="92"/>
      <c r="F153" s="93"/>
      <c r="G153" s="93"/>
      <c r="H153" s="68"/>
      <c r="M153" s="33"/>
    </row>
    <row r="154">
      <c r="C154" s="91"/>
      <c r="D154" s="92"/>
      <c r="E154" s="92"/>
      <c r="F154" s="93"/>
      <c r="G154" s="93"/>
      <c r="H154" s="68"/>
      <c r="M154" s="33"/>
    </row>
    <row r="155">
      <c r="C155" s="91"/>
      <c r="D155" s="92"/>
      <c r="E155" s="92"/>
      <c r="F155" s="93"/>
      <c r="G155" s="93"/>
      <c r="H155" s="68"/>
      <c r="M155" s="33"/>
    </row>
    <row r="156">
      <c r="C156" s="91"/>
      <c r="D156" s="92"/>
      <c r="E156" s="92"/>
      <c r="F156" s="93"/>
      <c r="G156" s="93"/>
      <c r="H156" s="68"/>
      <c r="M156" s="33"/>
    </row>
    <row r="157">
      <c r="C157" s="91"/>
      <c r="D157" s="92"/>
      <c r="E157" s="92"/>
      <c r="F157" s="93"/>
      <c r="G157" s="93"/>
      <c r="H157" s="68"/>
      <c r="M157" s="33"/>
    </row>
    <row r="158">
      <c r="C158" s="91"/>
      <c r="D158" s="92"/>
      <c r="E158" s="92"/>
      <c r="F158" s="93"/>
      <c r="G158" s="93"/>
      <c r="H158" s="68"/>
      <c r="M158" s="33"/>
    </row>
    <row r="159">
      <c r="C159" s="91"/>
      <c r="D159" s="92"/>
      <c r="E159" s="92"/>
      <c r="F159" s="93"/>
      <c r="G159" s="93"/>
      <c r="H159" s="68"/>
      <c r="M159" s="33"/>
    </row>
    <row r="160">
      <c r="C160" s="91"/>
      <c r="D160" s="92"/>
      <c r="E160" s="92"/>
      <c r="F160" s="93"/>
      <c r="G160" s="93"/>
      <c r="H160" s="68"/>
      <c r="M160" s="33"/>
    </row>
    <row r="161">
      <c r="C161" s="91"/>
      <c r="D161" s="92"/>
      <c r="E161" s="92"/>
      <c r="F161" s="93"/>
      <c r="G161" s="93"/>
      <c r="H161" s="68"/>
      <c r="M161" s="33"/>
    </row>
    <row r="162">
      <c r="C162" s="91"/>
      <c r="D162" s="92"/>
      <c r="E162" s="92"/>
      <c r="F162" s="93"/>
      <c r="G162" s="93"/>
      <c r="H162" s="68"/>
      <c r="M162" s="33"/>
    </row>
    <row r="163">
      <c r="C163" s="91"/>
      <c r="D163" s="92"/>
      <c r="E163" s="92"/>
      <c r="F163" s="93"/>
      <c r="G163" s="93"/>
      <c r="H163" s="68"/>
      <c r="M163" s="33"/>
    </row>
    <row r="164">
      <c r="C164" s="91"/>
      <c r="D164" s="92"/>
      <c r="E164" s="92"/>
      <c r="F164" s="93"/>
      <c r="G164" s="93"/>
      <c r="H164" s="68"/>
      <c r="M164" s="33"/>
    </row>
    <row r="165">
      <c r="C165" s="91"/>
      <c r="D165" s="92"/>
      <c r="E165" s="92"/>
      <c r="F165" s="93"/>
      <c r="G165" s="93"/>
      <c r="H165" s="68"/>
      <c r="M165" s="33"/>
    </row>
    <row r="166">
      <c r="C166" s="91"/>
      <c r="D166" s="92"/>
      <c r="E166" s="92"/>
      <c r="F166" s="93"/>
      <c r="G166" s="93"/>
      <c r="H166" s="68"/>
      <c r="M166" s="33"/>
    </row>
    <row r="167">
      <c r="C167" s="91"/>
      <c r="D167" s="92"/>
      <c r="E167" s="92"/>
      <c r="F167" s="93"/>
      <c r="G167" s="93"/>
      <c r="H167" s="68"/>
      <c r="M167" s="33"/>
    </row>
    <row r="168">
      <c r="C168" s="91"/>
      <c r="D168" s="92"/>
      <c r="E168" s="92"/>
      <c r="F168" s="93"/>
      <c r="G168" s="93"/>
      <c r="H168" s="68"/>
      <c r="M168" s="33"/>
    </row>
    <row r="169">
      <c r="C169" s="91"/>
      <c r="D169" s="92"/>
      <c r="E169" s="92"/>
      <c r="F169" s="93"/>
      <c r="G169" s="93"/>
      <c r="H169" s="68"/>
      <c r="M169" s="33"/>
    </row>
    <row r="170">
      <c r="C170" s="91"/>
      <c r="D170" s="92"/>
      <c r="E170" s="92"/>
      <c r="F170" s="93"/>
      <c r="G170" s="93"/>
      <c r="H170" s="68"/>
      <c r="M170" s="33"/>
    </row>
    <row r="171">
      <c r="C171" s="91"/>
      <c r="D171" s="92"/>
      <c r="E171" s="92"/>
      <c r="F171" s="93"/>
      <c r="G171" s="93"/>
      <c r="H171" s="68"/>
      <c r="M171" s="33"/>
    </row>
    <row r="172">
      <c r="C172" s="91"/>
      <c r="D172" s="92"/>
      <c r="E172" s="92"/>
      <c r="F172" s="93"/>
      <c r="G172" s="93"/>
      <c r="H172" s="68"/>
      <c r="M172" s="33"/>
    </row>
    <row r="173">
      <c r="C173" s="91"/>
      <c r="D173" s="92"/>
      <c r="E173" s="92"/>
      <c r="F173" s="93"/>
      <c r="G173" s="93"/>
      <c r="H173" s="68"/>
      <c r="M173" s="33"/>
    </row>
    <row r="174">
      <c r="C174" s="91"/>
      <c r="D174" s="92"/>
      <c r="E174" s="92"/>
      <c r="F174" s="93"/>
      <c r="G174" s="93"/>
      <c r="H174" s="68"/>
      <c r="M174" s="33"/>
    </row>
    <row r="175">
      <c r="C175" s="91"/>
      <c r="D175" s="92"/>
      <c r="E175" s="92"/>
      <c r="F175" s="93"/>
      <c r="G175" s="93"/>
      <c r="H175" s="68"/>
      <c r="M175" s="33"/>
    </row>
    <row r="176">
      <c r="C176" s="91"/>
      <c r="D176" s="92"/>
      <c r="E176" s="92"/>
      <c r="F176" s="93"/>
      <c r="G176" s="93"/>
      <c r="H176" s="68"/>
      <c r="M176" s="33"/>
    </row>
    <row r="177">
      <c r="C177" s="91"/>
      <c r="D177" s="92"/>
      <c r="E177" s="92"/>
      <c r="F177" s="93"/>
      <c r="G177" s="93"/>
      <c r="H177" s="68"/>
      <c r="M177" s="33"/>
    </row>
    <row r="178">
      <c r="C178" s="91"/>
      <c r="D178" s="92"/>
      <c r="E178" s="92"/>
      <c r="F178" s="93"/>
      <c r="G178" s="93"/>
      <c r="H178" s="68"/>
      <c r="M178" s="33"/>
    </row>
    <row r="179">
      <c r="C179" s="91"/>
      <c r="D179" s="92"/>
      <c r="E179" s="92"/>
      <c r="F179" s="93"/>
      <c r="G179" s="93"/>
      <c r="H179" s="68"/>
      <c r="M179" s="33"/>
    </row>
    <row r="180">
      <c r="C180" s="91"/>
      <c r="D180" s="92"/>
      <c r="E180" s="92"/>
      <c r="F180" s="93"/>
      <c r="G180" s="93"/>
      <c r="H180" s="68"/>
      <c r="M180" s="33"/>
    </row>
    <row r="181">
      <c r="C181" s="91"/>
      <c r="D181" s="92"/>
      <c r="E181" s="92"/>
      <c r="F181" s="93"/>
      <c r="G181" s="93"/>
      <c r="H181" s="68"/>
      <c r="M181" s="33"/>
    </row>
    <row r="182">
      <c r="C182" s="91"/>
      <c r="D182" s="92"/>
      <c r="E182" s="92"/>
      <c r="F182" s="93"/>
      <c r="G182" s="93"/>
      <c r="H182" s="68"/>
      <c r="M182" s="33"/>
    </row>
    <row r="183">
      <c r="C183" s="91"/>
      <c r="D183" s="92"/>
      <c r="E183" s="92"/>
      <c r="F183" s="93"/>
      <c r="G183" s="93"/>
      <c r="H183" s="68"/>
      <c r="M183" s="33"/>
    </row>
    <row r="184">
      <c r="C184" s="91"/>
      <c r="D184" s="92"/>
      <c r="E184" s="92"/>
      <c r="F184" s="93"/>
      <c r="G184" s="93"/>
      <c r="H184" s="68"/>
      <c r="M184" s="33"/>
    </row>
    <row r="185">
      <c r="C185" s="91"/>
      <c r="D185" s="92"/>
      <c r="E185" s="92"/>
      <c r="F185" s="93"/>
      <c r="G185" s="93"/>
      <c r="H185" s="68"/>
      <c r="M185" s="33"/>
    </row>
    <row r="186">
      <c r="C186" s="91"/>
      <c r="D186" s="92"/>
      <c r="E186" s="92"/>
      <c r="F186" s="93"/>
      <c r="G186" s="93"/>
      <c r="H186" s="68"/>
      <c r="M186" s="33"/>
    </row>
    <row r="187">
      <c r="C187" s="91"/>
      <c r="D187" s="92"/>
      <c r="E187" s="92"/>
      <c r="F187" s="93"/>
      <c r="G187" s="93"/>
      <c r="H187" s="68"/>
      <c r="M187" s="33"/>
    </row>
    <row r="188">
      <c r="C188" s="91"/>
      <c r="D188" s="92"/>
      <c r="E188" s="92"/>
      <c r="F188" s="93"/>
      <c r="G188" s="93"/>
      <c r="H188" s="68"/>
      <c r="M188" s="33"/>
    </row>
    <row r="189">
      <c r="C189" s="91"/>
      <c r="D189" s="92"/>
      <c r="E189" s="92"/>
      <c r="F189" s="93"/>
      <c r="G189" s="93"/>
      <c r="H189" s="68"/>
      <c r="M189" s="33"/>
    </row>
    <row r="190">
      <c r="C190" s="91"/>
      <c r="D190" s="92"/>
      <c r="E190" s="92"/>
      <c r="F190" s="93"/>
      <c r="G190" s="93"/>
      <c r="H190" s="68"/>
      <c r="M190" s="33"/>
    </row>
    <row r="191">
      <c r="C191" s="91"/>
      <c r="D191" s="92"/>
      <c r="E191" s="92"/>
      <c r="F191" s="93"/>
      <c r="G191" s="93"/>
      <c r="H191" s="68"/>
      <c r="M191" s="33"/>
    </row>
    <row r="192">
      <c r="C192" s="91"/>
      <c r="D192" s="92"/>
      <c r="E192" s="92"/>
      <c r="F192" s="93"/>
      <c r="G192" s="93"/>
      <c r="H192" s="68"/>
      <c r="M192" s="33"/>
    </row>
    <row r="193">
      <c r="C193" s="91"/>
      <c r="D193" s="92"/>
      <c r="E193" s="92"/>
      <c r="F193" s="93"/>
      <c r="G193" s="93"/>
      <c r="H193" s="68"/>
      <c r="M193" s="33"/>
    </row>
    <row r="194">
      <c r="C194" s="91"/>
      <c r="D194" s="92"/>
      <c r="E194" s="92"/>
      <c r="F194" s="93"/>
      <c r="G194" s="93"/>
      <c r="H194" s="68"/>
      <c r="M194" s="33"/>
    </row>
    <row r="195">
      <c r="C195" s="91"/>
      <c r="D195" s="92"/>
      <c r="E195" s="92"/>
      <c r="F195" s="93"/>
      <c r="G195" s="93"/>
      <c r="H195" s="68"/>
      <c r="M195" s="33"/>
    </row>
    <row r="196">
      <c r="C196" s="91"/>
      <c r="D196" s="92"/>
      <c r="E196" s="92"/>
      <c r="F196" s="93"/>
      <c r="G196" s="93"/>
      <c r="H196" s="68"/>
      <c r="M196" s="33"/>
    </row>
    <row r="197">
      <c r="C197" s="91"/>
      <c r="D197" s="92"/>
      <c r="E197" s="92"/>
      <c r="F197" s="93"/>
      <c r="G197" s="93"/>
      <c r="H197" s="68"/>
      <c r="M197" s="33"/>
    </row>
    <row r="198">
      <c r="C198" s="91"/>
      <c r="D198" s="92"/>
      <c r="E198" s="92"/>
      <c r="F198" s="93"/>
      <c r="G198" s="93"/>
      <c r="H198" s="68"/>
      <c r="M198" s="33"/>
    </row>
    <row r="199">
      <c r="C199" s="91"/>
      <c r="D199" s="92"/>
      <c r="E199" s="92"/>
      <c r="F199" s="93"/>
      <c r="G199" s="93"/>
      <c r="H199" s="68"/>
      <c r="M199" s="33"/>
    </row>
    <row r="200">
      <c r="C200" s="91"/>
      <c r="D200" s="92"/>
      <c r="E200" s="92"/>
      <c r="F200" s="93"/>
      <c r="G200" s="93"/>
      <c r="H200" s="68"/>
      <c r="M200" s="33"/>
    </row>
    <row r="201">
      <c r="C201" s="91"/>
      <c r="D201" s="92"/>
      <c r="E201" s="92"/>
      <c r="F201" s="93"/>
      <c r="G201" s="93"/>
      <c r="H201" s="68"/>
      <c r="M201" s="33"/>
    </row>
    <row r="202">
      <c r="C202" s="91"/>
      <c r="D202" s="92"/>
      <c r="E202" s="92"/>
      <c r="F202" s="93"/>
      <c r="G202" s="93"/>
      <c r="H202" s="68"/>
      <c r="M202" s="33"/>
    </row>
    <row r="203">
      <c r="C203" s="91"/>
      <c r="D203" s="92"/>
      <c r="E203" s="92"/>
      <c r="F203" s="93"/>
      <c r="G203" s="93"/>
      <c r="H203" s="68"/>
      <c r="M203" s="33"/>
    </row>
    <row r="204">
      <c r="C204" s="91"/>
      <c r="D204" s="92"/>
      <c r="E204" s="92"/>
      <c r="F204" s="93"/>
      <c r="G204" s="93"/>
      <c r="H204" s="68"/>
      <c r="M204" s="33"/>
    </row>
    <row r="205">
      <c r="C205" s="91"/>
      <c r="D205" s="92"/>
      <c r="E205" s="92"/>
      <c r="F205" s="93"/>
      <c r="G205" s="93"/>
      <c r="H205" s="68"/>
      <c r="M205" s="33"/>
    </row>
    <row r="206">
      <c r="C206" s="91"/>
      <c r="D206" s="92"/>
      <c r="E206" s="92"/>
      <c r="F206" s="93"/>
      <c r="G206" s="93"/>
      <c r="H206" s="68"/>
      <c r="M206" s="33"/>
    </row>
    <row r="207">
      <c r="C207" s="91"/>
      <c r="D207" s="92"/>
      <c r="E207" s="92"/>
      <c r="F207" s="93"/>
      <c r="G207" s="93"/>
      <c r="H207" s="68"/>
      <c r="M207" s="33"/>
    </row>
    <row r="208">
      <c r="C208" s="91"/>
      <c r="D208" s="92"/>
      <c r="E208" s="92"/>
      <c r="F208" s="93"/>
      <c r="G208" s="93"/>
      <c r="H208" s="68"/>
      <c r="M208" s="33"/>
    </row>
    <row r="209">
      <c r="C209" s="91"/>
      <c r="D209" s="92"/>
      <c r="E209" s="92"/>
      <c r="F209" s="93"/>
      <c r="G209" s="93"/>
      <c r="H209" s="68"/>
      <c r="M209" s="33"/>
    </row>
    <row r="210">
      <c r="C210" s="91"/>
      <c r="D210" s="92"/>
      <c r="E210" s="92"/>
      <c r="F210" s="93"/>
      <c r="G210" s="93"/>
      <c r="H210" s="68"/>
      <c r="M210" s="33"/>
    </row>
    <row r="211">
      <c r="C211" s="91"/>
      <c r="D211" s="92"/>
      <c r="E211" s="92"/>
      <c r="F211" s="93"/>
      <c r="G211" s="93"/>
      <c r="H211" s="68"/>
      <c r="M211" s="33"/>
    </row>
    <row r="212">
      <c r="C212" s="91"/>
      <c r="D212" s="92"/>
      <c r="E212" s="92"/>
      <c r="F212" s="93"/>
      <c r="G212" s="93"/>
      <c r="H212" s="68"/>
      <c r="M212" s="33"/>
    </row>
    <row r="213">
      <c r="C213" s="91"/>
      <c r="D213" s="92"/>
      <c r="E213" s="92"/>
      <c r="F213" s="93"/>
      <c r="G213" s="93"/>
      <c r="H213" s="68"/>
      <c r="M213" s="33"/>
    </row>
    <row r="214">
      <c r="C214" s="91"/>
      <c r="D214" s="92"/>
      <c r="E214" s="92"/>
      <c r="F214" s="93"/>
      <c r="G214" s="93"/>
      <c r="H214" s="68"/>
      <c r="M214" s="33"/>
    </row>
    <row r="215">
      <c r="C215" s="91"/>
      <c r="D215" s="92"/>
      <c r="E215" s="92"/>
      <c r="F215" s="93"/>
      <c r="G215" s="93"/>
      <c r="H215" s="68"/>
      <c r="M215" s="33"/>
    </row>
    <row r="216">
      <c r="C216" s="91"/>
      <c r="D216" s="92"/>
      <c r="E216" s="92"/>
      <c r="F216" s="93"/>
      <c r="G216" s="93"/>
      <c r="H216" s="68"/>
      <c r="M216" s="33"/>
    </row>
    <row r="217">
      <c r="C217" s="91"/>
      <c r="D217" s="92"/>
      <c r="E217" s="92"/>
      <c r="F217" s="93"/>
      <c r="G217" s="93"/>
      <c r="H217" s="68"/>
      <c r="M217" s="33"/>
    </row>
    <row r="218">
      <c r="C218" s="91"/>
      <c r="D218" s="92"/>
      <c r="E218" s="92"/>
      <c r="F218" s="93"/>
      <c r="G218" s="93"/>
      <c r="H218" s="68"/>
      <c r="M218" s="33"/>
    </row>
    <row r="219">
      <c r="C219" s="91"/>
      <c r="D219" s="92"/>
      <c r="E219" s="92"/>
      <c r="F219" s="93"/>
      <c r="G219" s="93"/>
      <c r="H219" s="68"/>
      <c r="M219" s="33"/>
    </row>
    <row r="220">
      <c r="C220" s="91"/>
      <c r="D220" s="92"/>
      <c r="E220" s="92"/>
      <c r="F220" s="93"/>
      <c r="G220" s="93"/>
      <c r="H220" s="68"/>
      <c r="M220" s="33"/>
    </row>
    <row r="221">
      <c r="C221" s="91"/>
      <c r="D221" s="92"/>
      <c r="E221" s="92"/>
      <c r="F221" s="93"/>
      <c r="G221" s="93"/>
      <c r="H221" s="68"/>
      <c r="M221" s="33"/>
    </row>
    <row r="222">
      <c r="C222" s="91"/>
      <c r="D222" s="92"/>
      <c r="E222" s="92"/>
      <c r="F222" s="93"/>
      <c r="G222" s="93"/>
      <c r="H222" s="68"/>
      <c r="M222" s="33"/>
    </row>
    <row r="223">
      <c r="C223" s="91"/>
      <c r="D223" s="92"/>
      <c r="E223" s="92"/>
      <c r="F223" s="93"/>
      <c r="G223" s="93"/>
      <c r="H223" s="68"/>
      <c r="M223" s="33"/>
    </row>
    <row r="224">
      <c r="C224" s="91"/>
      <c r="D224" s="92"/>
      <c r="E224" s="92"/>
      <c r="F224" s="93"/>
      <c r="G224" s="93"/>
      <c r="H224" s="68"/>
      <c r="M224" s="33"/>
    </row>
    <row r="225">
      <c r="C225" s="91"/>
      <c r="D225" s="92"/>
      <c r="E225" s="92"/>
      <c r="F225" s="93"/>
      <c r="G225" s="93"/>
      <c r="H225" s="68"/>
      <c r="M225" s="33"/>
    </row>
    <row r="226">
      <c r="C226" s="91"/>
      <c r="D226" s="92"/>
      <c r="E226" s="92"/>
      <c r="F226" s="93"/>
      <c r="G226" s="93"/>
      <c r="H226" s="68"/>
      <c r="M226" s="33"/>
    </row>
    <row r="227">
      <c r="C227" s="91"/>
      <c r="D227" s="92"/>
      <c r="E227" s="92"/>
      <c r="F227" s="93"/>
      <c r="G227" s="93"/>
      <c r="H227" s="68"/>
      <c r="M227" s="33"/>
    </row>
    <row r="228">
      <c r="C228" s="91"/>
      <c r="D228" s="92"/>
      <c r="E228" s="92"/>
      <c r="F228" s="93"/>
      <c r="G228" s="93"/>
      <c r="H228" s="68"/>
      <c r="M228" s="33"/>
    </row>
    <row r="229">
      <c r="C229" s="91"/>
      <c r="D229" s="92"/>
      <c r="E229" s="92"/>
      <c r="F229" s="93"/>
      <c r="G229" s="93"/>
      <c r="H229" s="68"/>
      <c r="M229" s="33"/>
    </row>
    <row r="230">
      <c r="C230" s="91"/>
      <c r="D230" s="92"/>
      <c r="E230" s="92"/>
      <c r="F230" s="93"/>
      <c r="G230" s="93"/>
      <c r="H230" s="68"/>
      <c r="M230" s="33"/>
    </row>
    <row r="231">
      <c r="C231" s="91"/>
      <c r="D231" s="92"/>
      <c r="E231" s="92"/>
      <c r="F231" s="93"/>
      <c r="G231" s="93"/>
      <c r="H231" s="68"/>
      <c r="M231" s="33"/>
    </row>
    <row r="232">
      <c r="C232" s="91"/>
      <c r="D232" s="92"/>
      <c r="E232" s="92"/>
      <c r="F232" s="93"/>
      <c r="G232" s="93"/>
      <c r="H232" s="68"/>
      <c r="M232" s="33"/>
    </row>
    <row r="233">
      <c r="C233" s="91"/>
      <c r="D233" s="92"/>
      <c r="E233" s="92"/>
      <c r="F233" s="93"/>
      <c r="G233" s="93"/>
      <c r="H233" s="68"/>
      <c r="M233" s="33"/>
    </row>
    <row r="234">
      <c r="C234" s="91"/>
      <c r="D234" s="92"/>
      <c r="E234" s="92"/>
      <c r="F234" s="93"/>
      <c r="G234" s="93"/>
      <c r="H234" s="68"/>
      <c r="M234" s="33"/>
    </row>
    <row r="235">
      <c r="C235" s="91"/>
      <c r="D235" s="92"/>
      <c r="E235" s="92"/>
      <c r="F235" s="93"/>
      <c r="G235" s="93"/>
      <c r="H235" s="68"/>
      <c r="M235" s="33"/>
    </row>
    <row r="236">
      <c r="C236" s="91"/>
      <c r="D236" s="92"/>
      <c r="E236" s="92"/>
      <c r="F236" s="93"/>
      <c r="G236" s="93"/>
      <c r="H236" s="68"/>
      <c r="M236" s="33"/>
    </row>
    <row r="237">
      <c r="C237" s="91"/>
      <c r="D237" s="92"/>
      <c r="E237" s="92"/>
      <c r="F237" s="93"/>
      <c r="G237" s="93"/>
      <c r="H237" s="68"/>
      <c r="M237" s="33"/>
    </row>
    <row r="238">
      <c r="C238" s="91"/>
      <c r="D238" s="92"/>
      <c r="E238" s="92"/>
      <c r="F238" s="93"/>
      <c r="G238" s="93"/>
      <c r="H238" s="68"/>
      <c r="M238" s="33"/>
    </row>
    <row r="239">
      <c r="C239" s="91"/>
      <c r="D239" s="92"/>
      <c r="E239" s="92"/>
      <c r="F239" s="93"/>
      <c r="G239" s="93"/>
      <c r="H239" s="68"/>
      <c r="M239" s="33"/>
    </row>
    <row r="240">
      <c r="C240" s="91"/>
      <c r="D240" s="92"/>
      <c r="E240" s="92"/>
      <c r="F240" s="93"/>
      <c r="G240" s="93"/>
      <c r="H240" s="68"/>
      <c r="M240" s="33"/>
    </row>
    <row r="241">
      <c r="C241" s="91"/>
      <c r="D241" s="92"/>
      <c r="E241" s="92"/>
      <c r="F241" s="93"/>
      <c r="G241" s="93"/>
      <c r="H241" s="68"/>
      <c r="M241" s="33"/>
    </row>
    <row r="242">
      <c r="C242" s="91"/>
      <c r="D242" s="92"/>
      <c r="E242" s="92"/>
      <c r="F242" s="93"/>
      <c r="G242" s="93"/>
      <c r="H242" s="68"/>
      <c r="M242" s="33"/>
    </row>
    <row r="243">
      <c r="C243" s="91"/>
      <c r="D243" s="92"/>
      <c r="E243" s="92"/>
      <c r="F243" s="93"/>
      <c r="G243" s="93"/>
      <c r="H243" s="68"/>
      <c r="M243" s="33"/>
    </row>
    <row r="244">
      <c r="C244" s="91"/>
      <c r="D244" s="92"/>
      <c r="E244" s="92"/>
      <c r="F244" s="93"/>
      <c r="G244" s="93"/>
      <c r="H244" s="68"/>
      <c r="M244" s="33"/>
    </row>
    <row r="245">
      <c r="C245" s="91"/>
      <c r="D245" s="92"/>
      <c r="E245" s="92"/>
      <c r="F245" s="93"/>
      <c r="G245" s="93"/>
      <c r="H245" s="68"/>
      <c r="M245" s="33"/>
    </row>
    <row r="246">
      <c r="C246" s="91"/>
      <c r="D246" s="92"/>
      <c r="E246" s="92"/>
      <c r="F246" s="93"/>
      <c r="G246" s="93"/>
      <c r="H246" s="68"/>
      <c r="M246" s="33"/>
    </row>
    <row r="247">
      <c r="C247" s="91"/>
      <c r="D247" s="92"/>
      <c r="E247" s="92"/>
      <c r="F247" s="93"/>
      <c r="G247" s="93"/>
      <c r="H247" s="68"/>
      <c r="M247" s="33"/>
    </row>
    <row r="248">
      <c r="C248" s="91"/>
      <c r="D248" s="92"/>
      <c r="E248" s="92"/>
      <c r="F248" s="93"/>
      <c r="G248" s="93"/>
      <c r="H248" s="68"/>
      <c r="M248" s="33"/>
    </row>
    <row r="249">
      <c r="C249" s="91"/>
      <c r="D249" s="92"/>
      <c r="E249" s="92"/>
      <c r="F249" s="93"/>
      <c r="G249" s="93"/>
      <c r="H249" s="68"/>
      <c r="M249" s="33"/>
    </row>
    <row r="250">
      <c r="C250" s="91"/>
      <c r="D250" s="92"/>
      <c r="E250" s="92"/>
      <c r="F250" s="93"/>
      <c r="G250" s="93"/>
      <c r="H250" s="68"/>
      <c r="M250" s="33"/>
    </row>
    <row r="251">
      <c r="C251" s="91"/>
      <c r="D251" s="92"/>
      <c r="E251" s="92"/>
      <c r="F251" s="93"/>
      <c r="G251" s="93"/>
      <c r="H251" s="68"/>
      <c r="M251" s="33"/>
    </row>
    <row r="252">
      <c r="C252" s="91"/>
      <c r="D252" s="92"/>
      <c r="E252" s="92"/>
      <c r="F252" s="93"/>
      <c r="G252" s="93"/>
      <c r="H252" s="68"/>
      <c r="M252" s="33"/>
    </row>
    <row r="253">
      <c r="C253" s="91"/>
      <c r="D253" s="92"/>
      <c r="E253" s="92"/>
      <c r="F253" s="93"/>
      <c r="G253" s="93"/>
      <c r="H253" s="68"/>
      <c r="M253" s="33"/>
    </row>
    <row r="254">
      <c r="C254" s="91"/>
      <c r="D254" s="92"/>
      <c r="E254" s="92"/>
      <c r="F254" s="93"/>
      <c r="G254" s="93"/>
      <c r="H254" s="68"/>
      <c r="M254" s="33"/>
    </row>
    <row r="255">
      <c r="C255" s="91"/>
      <c r="D255" s="92"/>
      <c r="E255" s="92"/>
      <c r="F255" s="93"/>
      <c r="G255" s="93"/>
      <c r="H255" s="68"/>
      <c r="M255" s="33"/>
    </row>
    <row r="256">
      <c r="C256" s="91"/>
      <c r="D256" s="92"/>
      <c r="E256" s="92"/>
      <c r="F256" s="93"/>
      <c r="G256" s="93"/>
      <c r="H256" s="68"/>
      <c r="M256" s="33"/>
    </row>
    <row r="257">
      <c r="C257" s="91"/>
      <c r="D257" s="92"/>
      <c r="E257" s="92"/>
      <c r="F257" s="93"/>
      <c r="G257" s="93"/>
      <c r="H257" s="68"/>
      <c r="M257" s="33"/>
    </row>
    <row r="258">
      <c r="C258" s="91"/>
      <c r="D258" s="92"/>
      <c r="E258" s="92"/>
      <c r="F258" s="93"/>
      <c r="G258" s="93"/>
      <c r="H258" s="68"/>
      <c r="M258" s="33"/>
    </row>
    <row r="259">
      <c r="C259" s="91"/>
      <c r="D259" s="92"/>
      <c r="E259" s="92"/>
      <c r="F259" s="93"/>
      <c r="G259" s="93"/>
      <c r="H259" s="68"/>
      <c r="M259" s="33"/>
    </row>
    <row r="260">
      <c r="C260" s="91"/>
      <c r="D260" s="92"/>
      <c r="E260" s="92"/>
      <c r="F260" s="93"/>
      <c r="G260" s="93"/>
      <c r="H260" s="68"/>
      <c r="M260" s="33"/>
    </row>
    <row r="261">
      <c r="C261" s="91"/>
      <c r="D261" s="92"/>
      <c r="E261" s="92"/>
      <c r="F261" s="93"/>
      <c r="G261" s="93"/>
      <c r="H261" s="68"/>
      <c r="M261" s="33"/>
    </row>
    <row r="262">
      <c r="C262" s="91"/>
      <c r="D262" s="92"/>
      <c r="E262" s="92"/>
      <c r="F262" s="93"/>
      <c r="G262" s="93"/>
      <c r="H262" s="68"/>
      <c r="M262" s="33"/>
    </row>
    <row r="263">
      <c r="C263" s="91"/>
      <c r="D263" s="92"/>
      <c r="E263" s="92"/>
      <c r="F263" s="93"/>
      <c r="G263" s="93"/>
      <c r="H263" s="68"/>
      <c r="M263" s="33"/>
    </row>
    <row r="264">
      <c r="C264" s="91"/>
      <c r="D264" s="92"/>
      <c r="E264" s="92"/>
      <c r="F264" s="93"/>
      <c r="G264" s="93"/>
      <c r="H264" s="68"/>
      <c r="M264" s="33"/>
    </row>
    <row r="265">
      <c r="C265" s="91"/>
      <c r="D265" s="92"/>
      <c r="E265" s="92"/>
      <c r="F265" s="93"/>
      <c r="G265" s="93"/>
      <c r="H265" s="68"/>
      <c r="M265" s="33"/>
    </row>
    <row r="266">
      <c r="C266" s="91"/>
      <c r="D266" s="92"/>
      <c r="E266" s="92"/>
      <c r="F266" s="93"/>
      <c r="G266" s="93"/>
      <c r="H266" s="68"/>
      <c r="M266" s="33"/>
    </row>
    <row r="267">
      <c r="C267" s="91"/>
      <c r="D267" s="92"/>
      <c r="E267" s="92"/>
      <c r="F267" s="93"/>
      <c r="G267" s="93"/>
      <c r="H267" s="68"/>
      <c r="M267" s="33"/>
    </row>
    <row r="268">
      <c r="C268" s="91"/>
      <c r="D268" s="92"/>
      <c r="E268" s="92"/>
      <c r="F268" s="93"/>
      <c r="G268" s="93"/>
      <c r="H268" s="68"/>
      <c r="M268" s="33"/>
    </row>
    <row r="269">
      <c r="C269" s="91"/>
      <c r="D269" s="92"/>
      <c r="E269" s="92"/>
      <c r="F269" s="93"/>
      <c r="G269" s="93"/>
      <c r="H269" s="68"/>
      <c r="M269" s="33"/>
    </row>
    <row r="270">
      <c r="C270" s="91"/>
      <c r="D270" s="92"/>
      <c r="E270" s="92"/>
      <c r="F270" s="93"/>
      <c r="G270" s="93"/>
      <c r="H270" s="68"/>
      <c r="M270" s="33"/>
    </row>
    <row r="271">
      <c r="C271" s="91"/>
      <c r="D271" s="92"/>
      <c r="E271" s="92"/>
      <c r="F271" s="93"/>
      <c r="G271" s="93"/>
      <c r="H271" s="68"/>
      <c r="M271" s="33"/>
    </row>
    <row r="272">
      <c r="C272" s="91"/>
      <c r="D272" s="92"/>
      <c r="E272" s="92"/>
      <c r="F272" s="93"/>
      <c r="G272" s="93"/>
      <c r="H272" s="68"/>
      <c r="M272" s="33"/>
    </row>
    <row r="273">
      <c r="C273" s="91"/>
      <c r="D273" s="92"/>
      <c r="E273" s="92"/>
      <c r="F273" s="93"/>
      <c r="G273" s="93"/>
      <c r="H273" s="68"/>
      <c r="M273" s="33"/>
    </row>
    <row r="274">
      <c r="C274" s="91"/>
      <c r="D274" s="92"/>
      <c r="E274" s="92"/>
      <c r="F274" s="93"/>
      <c r="G274" s="93"/>
      <c r="H274" s="68"/>
      <c r="M274" s="33"/>
    </row>
    <row r="275">
      <c r="C275" s="91"/>
      <c r="D275" s="92"/>
      <c r="E275" s="92"/>
      <c r="F275" s="93"/>
      <c r="G275" s="93"/>
      <c r="H275" s="68"/>
      <c r="M275" s="33"/>
    </row>
    <row r="276">
      <c r="C276" s="91"/>
      <c r="D276" s="92"/>
      <c r="E276" s="92"/>
      <c r="F276" s="93"/>
      <c r="G276" s="93"/>
      <c r="H276" s="68"/>
      <c r="M276" s="33"/>
    </row>
    <row r="277">
      <c r="C277" s="91"/>
      <c r="D277" s="92"/>
      <c r="E277" s="92"/>
      <c r="F277" s="93"/>
      <c r="G277" s="93"/>
      <c r="H277" s="68"/>
      <c r="M277" s="33"/>
    </row>
    <row r="278">
      <c r="C278" s="91"/>
      <c r="D278" s="92"/>
      <c r="E278" s="92"/>
      <c r="F278" s="93"/>
      <c r="G278" s="93"/>
      <c r="H278" s="68"/>
      <c r="M278" s="33"/>
    </row>
    <row r="279">
      <c r="C279" s="91"/>
      <c r="D279" s="92"/>
      <c r="E279" s="92"/>
      <c r="F279" s="93"/>
      <c r="G279" s="93"/>
      <c r="H279" s="68"/>
      <c r="M279" s="33"/>
    </row>
    <row r="280">
      <c r="C280" s="91"/>
      <c r="D280" s="92"/>
      <c r="E280" s="92"/>
      <c r="F280" s="93"/>
      <c r="G280" s="93"/>
      <c r="H280" s="68"/>
      <c r="M280" s="33"/>
    </row>
    <row r="281">
      <c r="C281" s="91"/>
      <c r="D281" s="92"/>
      <c r="E281" s="92"/>
      <c r="F281" s="93"/>
      <c r="G281" s="93"/>
      <c r="H281" s="68"/>
      <c r="M281" s="33"/>
    </row>
    <row r="282">
      <c r="C282" s="91"/>
      <c r="D282" s="92"/>
      <c r="E282" s="92"/>
      <c r="F282" s="93"/>
      <c r="G282" s="93"/>
      <c r="H282" s="68"/>
      <c r="M282" s="33"/>
    </row>
    <row r="283">
      <c r="C283" s="91"/>
      <c r="D283" s="92"/>
      <c r="E283" s="92"/>
      <c r="F283" s="93"/>
      <c r="G283" s="93"/>
      <c r="H283" s="68"/>
      <c r="M283" s="33"/>
    </row>
    <row r="284">
      <c r="C284" s="91"/>
      <c r="D284" s="92"/>
      <c r="E284" s="92"/>
      <c r="F284" s="93"/>
      <c r="G284" s="93"/>
      <c r="H284" s="68"/>
      <c r="M284" s="33"/>
    </row>
    <row r="285">
      <c r="C285" s="91"/>
      <c r="D285" s="92"/>
      <c r="E285" s="92"/>
      <c r="F285" s="93"/>
      <c r="G285" s="93"/>
      <c r="H285" s="68"/>
      <c r="M285" s="33"/>
    </row>
    <row r="286">
      <c r="C286" s="91"/>
      <c r="D286" s="92"/>
      <c r="E286" s="92"/>
      <c r="F286" s="93"/>
      <c r="G286" s="93"/>
      <c r="H286" s="68"/>
      <c r="M286" s="33"/>
    </row>
    <row r="287">
      <c r="C287" s="91"/>
      <c r="D287" s="92"/>
      <c r="E287" s="92"/>
      <c r="F287" s="93"/>
      <c r="G287" s="93"/>
      <c r="H287" s="68"/>
      <c r="M287" s="33"/>
    </row>
    <row r="288">
      <c r="C288" s="91"/>
      <c r="D288" s="92"/>
      <c r="E288" s="92"/>
      <c r="F288" s="93"/>
      <c r="G288" s="93"/>
      <c r="H288" s="68"/>
      <c r="M288" s="33"/>
    </row>
    <row r="289">
      <c r="C289" s="91"/>
      <c r="D289" s="92"/>
      <c r="E289" s="92"/>
      <c r="F289" s="93"/>
      <c r="G289" s="93"/>
      <c r="H289" s="68"/>
      <c r="M289" s="33"/>
    </row>
    <row r="290">
      <c r="C290" s="91"/>
      <c r="D290" s="92"/>
      <c r="E290" s="92"/>
      <c r="F290" s="93"/>
      <c r="G290" s="93"/>
      <c r="H290" s="68"/>
      <c r="M290" s="33"/>
    </row>
    <row r="291">
      <c r="C291" s="91"/>
      <c r="D291" s="92"/>
      <c r="E291" s="92"/>
      <c r="F291" s="93"/>
      <c r="G291" s="93"/>
      <c r="H291" s="68"/>
      <c r="M291" s="33"/>
    </row>
    <row r="292">
      <c r="C292" s="91"/>
      <c r="D292" s="92"/>
      <c r="E292" s="92"/>
      <c r="F292" s="93"/>
      <c r="G292" s="93"/>
      <c r="H292" s="68"/>
      <c r="M292" s="33"/>
    </row>
    <row r="293">
      <c r="C293" s="91"/>
      <c r="D293" s="92"/>
      <c r="E293" s="92"/>
      <c r="F293" s="93"/>
      <c r="G293" s="93"/>
      <c r="H293" s="68"/>
      <c r="M293" s="33"/>
    </row>
    <row r="294">
      <c r="C294" s="91"/>
      <c r="D294" s="92"/>
      <c r="E294" s="92"/>
      <c r="F294" s="93"/>
      <c r="G294" s="93"/>
      <c r="H294" s="68"/>
      <c r="M294" s="33"/>
    </row>
    <row r="295">
      <c r="C295" s="91"/>
      <c r="D295" s="92"/>
      <c r="E295" s="92"/>
      <c r="F295" s="93"/>
      <c r="G295" s="93"/>
      <c r="H295" s="68"/>
      <c r="M295" s="33"/>
    </row>
    <row r="296">
      <c r="C296" s="91"/>
      <c r="D296" s="92"/>
      <c r="E296" s="92"/>
      <c r="F296" s="93"/>
      <c r="G296" s="93"/>
      <c r="H296" s="68"/>
      <c r="M296" s="33"/>
    </row>
    <row r="297">
      <c r="C297" s="91"/>
      <c r="D297" s="92"/>
      <c r="E297" s="92"/>
      <c r="F297" s="93"/>
      <c r="G297" s="93"/>
      <c r="H297" s="68"/>
      <c r="M297" s="33"/>
    </row>
    <row r="298">
      <c r="C298" s="91"/>
      <c r="D298" s="92"/>
      <c r="E298" s="92"/>
      <c r="F298" s="93"/>
      <c r="G298" s="93"/>
      <c r="H298" s="68"/>
      <c r="M298" s="33"/>
    </row>
    <row r="299">
      <c r="C299" s="91"/>
      <c r="D299" s="92"/>
      <c r="E299" s="92"/>
      <c r="F299" s="93"/>
      <c r="G299" s="93"/>
      <c r="H299" s="68"/>
      <c r="M299" s="33"/>
    </row>
    <row r="300">
      <c r="C300" s="91"/>
      <c r="D300" s="92"/>
      <c r="E300" s="92"/>
      <c r="F300" s="93"/>
      <c r="G300" s="93"/>
      <c r="H300" s="68"/>
      <c r="M300" s="33"/>
    </row>
    <row r="301">
      <c r="C301" s="91"/>
      <c r="D301" s="92"/>
      <c r="E301" s="92"/>
      <c r="F301" s="93"/>
      <c r="G301" s="93"/>
      <c r="H301" s="68"/>
      <c r="M301" s="33"/>
    </row>
    <row r="302">
      <c r="C302" s="91"/>
      <c r="D302" s="92"/>
      <c r="E302" s="92"/>
      <c r="F302" s="93"/>
      <c r="G302" s="93"/>
      <c r="H302" s="68"/>
      <c r="M302" s="33"/>
    </row>
    <row r="303">
      <c r="C303" s="91"/>
      <c r="D303" s="92"/>
      <c r="E303" s="92"/>
      <c r="F303" s="93"/>
      <c r="G303" s="93"/>
      <c r="H303" s="68"/>
      <c r="M303" s="33"/>
    </row>
    <row r="304">
      <c r="C304" s="91"/>
      <c r="D304" s="92"/>
      <c r="E304" s="92"/>
      <c r="F304" s="93"/>
      <c r="G304" s="93"/>
      <c r="H304" s="68"/>
      <c r="M304" s="33"/>
    </row>
    <row r="305">
      <c r="C305" s="91"/>
      <c r="D305" s="92"/>
      <c r="E305" s="92"/>
      <c r="F305" s="93"/>
      <c r="G305" s="93"/>
      <c r="H305" s="68"/>
      <c r="M305" s="33"/>
    </row>
    <row r="306">
      <c r="C306" s="91"/>
      <c r="D306" s="92"/>
      <c r="E306" s="92"/>
      <c r="F306" s="93"/>
      <c r="G306" s="93"/>
      <c r="H306" s="68"/>
      <c r="M306" s="33"/>
    </row>
    <row r="307">
      <c r="C307" s="91"/>
      <c r="D307" s="92"/>
      <c r="E307" s="92"/>
      <c r="F307" s="93"/>
      <c r="G307" s="93"/>
      <c r="H307" s="68"/>
      <c r="M307" s="33"/>
    </row>
    <row r="308">
      <c r="C308" s="91"/>
      <c r="D308" s="92"/>
      <c r="E308" s="92"/>
      <c r="F308" s="93"/>
      <c r="G308" s="93"/>
      <c r="H308" s="68"/>
      <c r="M308" s="33"/>
    </row>
    <row r="309">
      <c r="C309" s="91"/>
      <c r="D309" s="92"/>
      <c r="E309" s="92"/>
      <c r="F309" s="93"/>
      <c r="G309" s="93"/>
      <c r="H309" s="68"/>
      <c r="M309" s="33"/>
    </row>
    <row r="310">
      <c r="C310" s="91"/>
      <c r="D310" s="92"/>
      <c r="E310" s="92"/>
      <c r="F310" s="93"/>
      <c r="G310" s="93"/>
      <c r="H310" s="68"/>
      <c r="M310" s="33"/>
    </row>
    <row r="311">
      <c r="C311" s="91"/>
      <c r="D311" s="92"/>
      <c r="E311" s="92"/>
      <c r="F311" s="93"/>
      <c r="G311" s="93"/>
      <c r="H311" s="68"/>
      <c r="M311" s="33"/>
    </row>
    <row r="312">
      <c r="C312" s="91"/>
      <c r="D312" s="92"/>
      <c r="E312" s="92"/>
      <c r="F312" s="93"/>
      <c r="G312" s="93"/>
      <c r="H312" s="68"/>
      <c r="M312" s="33"/>
    </row>
    <row r="313">
      <c r="C313" s="91"/>
      <c r="D313" s="92"/>
      <c r="E313" s="92"/>
      <c r="F313" s="93"/>
      <c r="G313" s="93"/>
      <c r="H313" s="68"/>
      <c r="M313" s="33"/>
    </row>
    <row r="314">
      <c r="C314" s="91"/>
      <c r="D314" s="92"/>
      <c r="E314" s="92"/>
      <c r="F314" s="93"/>
      <c r="G314" s="93"/>
      <c r="H314" s="68"/>
      <c r="M314" s="33"/>
    </row>
    <row r="315">
      <c r="C315" s="91"/>
      <c r="D315" s="92"/>
      <c r="E315" s="92"/>
      <c r="F315" s="93"/>
      <c r="G315" s="93"/>
      <c r="H315" s="68"/>
      <c r="M315" s="33"/>
    </row>
    <row r="316">
      <c r="C316" s="91"/>
      <c r="D316" s="92"/>
      <c r="E316" s="92"/>
      <c r="F316" s="93"/>
      <c r="G316" s="93"/>
      <c r="H316" s="68"/>
      <c r="M316" s="33"/>
    </row>
    <row r="317">
      <c r="C317" s="91"/>
      <c r="D317" s="92"/>
      <c r="E317" s="92"/>
      <c r="F317" s="93"/>
      <c r="G317" s="93"/>
      <c r="H317" s="68"/>
      <c r="M317" s="33"/>
    </row>
    <row r="318">
      <c r="C318" s="91"/>
      <c r="D318" s="92"/>
      <c r="E318" s="92"/>
      <c r="F318" s="93"/>
      <c r="G318" s="93"/>
      <c r="H318" s="68"/>
      <c r="M318" s="33"/>
    </row>
    <row r="319">
      <c r="C319" s="91"/>
      <c r="D319" s="92"/>
      <c r="E319" s="92"/>
      <c r="F319" s="93"/>
      <c r="G319" s="93"/>
      <c r="H319" s="68"/>
      <c r="M319" s="33"/>
    </row>
    <row r="320">
      <c r="C320" s="91"/>
      <c r="D320" s="92"/>
      <c r="E320" s="92"/>
      <c r="F320" s="93"/>
      <c r="G320" s="93"/>
      <c r="H320" s="68"/>
      <c r="M320" s="33"/>
    </row>
    <row r="321">
      <c r="C321" s="91"/>
      <c r="D321" s="92"/>
      <c r="E321" s="92"/>
      <c r="F321" s="93"/>
      <c r="G321" s="93"/>
      <c r="H321" s="68"/>
      <c r="M321" s="33"/>
    </row>
    <row r="322">
      <c r="C322" s="91"/>
      <c r="D322" s="92"/>
      <c r="E322" s="92"/>
      <c r="F322" s="93"/>
      <c r="G322" s="93"/>
      <c r="H322" s="68"/>
      <c r="M322" s="33"/>
    </row>
    <row r="323">
      <c r="C323" s="91"/>
      <c r="D323" s="92"/>
      <c r="E323" s="92"/>
      <c r="F323" s="93"/>
      <c r="G323" s="93"/>
      <c r="H323" s="68"/>
      <c r="M323" s="33"/>
    </row>
    <row r="324">
      <c r="C324" s="91"/>
      <c r="D324" s="92"/>
      <c r="E324" s="92"/>
      <c r="F324" s="93"/>
      <c r="G324" s="93"/>
      <c r="H324" s="68"/>
      <c r="M324" s="33"/>
    </row>
    <row r="325">
      <c r="C325" s="91"/>
      <c r="D325" s="92"/>
      <c r="E325" s="92"/>
      <c r="F325" s="93"/>
      <c r="G325" s="93"/>
      <c r="H325" s="68"/>
      <c r="M325" s="33"/>
    </row>
    <row r="326">
      <c r="C326" s="91"/>
      <c r="D326" s="92"/>
      <c r="E326" s="92"/>
      <c r="F326" s="93"/>
      <c r="G326" s="93"/>
      <c r="H326" s="68"/>
      <c r="M326" s="33"/>
    </row>
    <row r="327">
      <c r="C327" s="91"/>
      <c r="D327" s="92"/>
      <c r="E327" s="92"/>
      <c r="F327" s="93"/>
      <c r="G327" s="93"/>
      <c r="H327" s="68"/>
      <c r="M327" s="33"/>
    </row>
    <row r="328">
      <c r="C328" s="91"/>
      <c r="D328" s="92"/>
      <c r="E328" s="92"/>
      <c r="F328" s="93"/>
      <c r="G328" s="93"/>
      <c r="H328" s="68"/>
      <c r="M328" s="33"/>
    </row>
    <row r="329">
      <c r="C329" s="91"/>
      <c r="D329" s="92"/>
      <c r="E329" s="92"/>
      <c r="F329" s="93"/>
      <c r="G329" s="93"/>
      <c r="H329" s="68"/>
      <c r="M329" s="33"/>
    </row>
    <row r="330">
      <c r="C330" s="91"/>
      <c r="D330" s="92"/>
      <c r="E330" s="92"/>
      <c r="F330" s="93"/>
      <c r="G330" s="93"/>
      <c r="H330" s="68"/>
      <c r="M330" s="33"/>
    </row>
    <row r="331">
      <c r="C331" s="91"/>
      <c r="D331" s="92"/>
      <c r="E331" s="92"/>
      <c r="F331" s="93"/>
      <c r="G331" s="93"/>
      <c r="H331" s="68"/>
      <c r="M331" s="33"/>
    </row>
    <row r="332">
      <c r="C332" s="91"/>
      <c r="D332" s="92"/>
      <c r="E332" s="92"/>
      <c r="F332" s="93"/>
      <c r="G332" s="93"/>
      <c r="H332" s="68"/>
      <c r="M332" s="33"/>
    </row>
    <row r="333">
      <c r="C333" s="91"/>
      <c r="D333" s="92"/>
      <c r="E333" s="92"/>
      <c r="F333" s="93"/>
      <c r="G333" s="93"/>
      <c r="H333" s="68"/>
      <c r="M333" s="33"/>
    </row>
    <row r="334">
      <c r="C334" s="91"/>
      <c r="D334" s="92"/>
      <c r="E334" s="92"/>
      <c r="F334" s="93"/>
      <c r="G334" s="93"/>
      <c r="H334" s="68"/>
      <c r="M334" s="33"/>
    </row>
    <row r="335">
      <c r="C335" s="91"/>
      <c r="D335" s="92"/>
      <c r="E335" s="92"/>
      <c r="F335" s="93"/>
      <c r="G335" s="93"/>
      <c r="H335" s="68"/>
      <c r="M335" s="33"/>
    </row>
    <row r="336">
      <c r="C336" s="91"/>
      <c r="D336" s="92"/>
      <c r="E336" s="92"/>
      <c r="F336" s="93"/>
      <c r="G336" s="93"/>
      <c r="H336" s="68"/>
      <c r="M336" s="33"/>
    </row>
    <row r="337">
      <c r="C337" s="91"/>
      <c r="D337" s="92"/>
      <c r="E337" s="92"/>
      <c r="F337" s="93"/>
      <c r="G337" s="93"/>
      <c r="H337" s="68"/>
      <c r="M337" s="33"/>
    </row>
    <row r="338">
      <c r="C338" s="91"/>
      <c r="D338" s="92"/>
      <c r="E338" s="92"/>
      <c r="F338" s="93"/>
      <c r="G338" s="93"/>
      <c r="H338" s="68"/>
      <c r="M338" s="33"/>
    </row>
    <row r="339">
      <c r="C339" s="91"/>
      <c r="D339" s="92"/>
      <c r="E339" s="92"/>
      <c r="F339" s="93"/>
      <c r="G339" s="93"/>
      <c r="H339" s="68"/>
      <c r="M339" s="33"/>
    </row>
    <row r="340">
      <c r="C340" s="91"/>
      <c r="D340" s="92"/>
      <c r="E340" s="92"/>
      <c r="F340" s="93"/>
      <c r="G340" s="93"/>
      <c r="H340" s="68"/>
      <c r="M340" s="33"/>
    </row>
    <row r="341">
      <c r="C341" s="91"/>
      <c r="D341" s="92"/>
      <c r="E341" s="92"/>
      <c r="F341" s="93"/>
      <c r="G341" s="93"/>
      <c r="H341" s="68"/>
      <c r="M341" s="33"/>
    </row>
    <row r="342">
      <c r="C342" s="91"/>
      <c r="D342" s="92"/>
      <c r="E342" s="92"/>
      <c r="F342" s="93"/>
      <c r="G342" s="93"/>
      <c r="H342" s="68"/>
      <c r="M342" s="33"/>
    </row>
    <row r="343">
      <c r="C343" s="91"/>
      <c r="D343" s="92"/>
      <c r="E343" s="92"/>
      <c r="F343" s="93"/>
      <c r="G343" s="93"/>
      <c r="H343" s="68"/>
      <c r="M343" s="33"/>
    </row>
    <row r="344">
      <c r="C344" s="91"/>
      <c r="D344" s="92"/>
      <c r="E344" s="92"/>
      <c r="F344" s="93"/>
      <c r="G344" s="93"/>
      <c r="H344" s="68"/>
      <c r="M344" s="33"/>
    </row>
    <row r="345">
      <c r="C345" s="91"/>
      <c r="D345" s="92"/>
      <c r="E345" s="92"/>
      <c r="F345" s="93"/>
      <c r="G345" s="93"/>
      <c r="H345" s="68"/>
      <c r="M345" s="33"/>
    </row>
    <row r="346">
      <c r="C346" s="91"/>
      <c r="D346" s="92"/>
      <c r="E346" s="92"/>
      <c r="F346" s="93"/>
      <c r="G346" s="93"/>
      <c r="H346" s="68"/>
      <c r="M346" s="33"/>
    </row>
    <row r="347">
      <c r="C347" s="91"/>
      <c r="D347" s="92"/>
      <c r="E347" s="92"/>
      <c r="F347" s="93"/>
      <c r="G347" s="93"/>
      <c r="H347" s="68"/>
      <c r="M347" s="33"/>
    </row>
    <row r="348">
      <c r="C348" s="91"/>
      <c r="D348" s="92"/>
      <c r="E348" s="92"/>
      <c r="F348" s="93"/>
      <c r="G348" s="93"/>
      <c r="H348" s="68"/>
      <c r="M348" s="33"/>
    </row>
    <row r="349">
      <c r="C349" s="91"/>
      <c r="D349" s="92"/>
      <c r="E349" s="92"/>
      <c r="F349" s="93"/>
      <c r="G349" s="93"/>
      <c r="H349" s="68"/>
      <c r="M349" s="33"/>
    </row>
    <row r="350">
      <c r="C350" s="91"/>
      <c r="D350" s="92"/>
      <c r="E350" s="92"/>
      <c r="F350" s="93"/>
      <c r="G350" s="93"/>
      <c r="H350" s="68"/>
      <c r="M350" s="33"/>
    </row>
    <row r="351">
      <c r="C351" s="91"/>
      <c r="D351" s="92"/>
      <c r="E351" s="92"/>
      <c r="F351" s="93"/>
      <c r="G351" s="93"/>
      <c r="H351" s="68"/>
      <c r="M351" s="33"/>
    </row>
    <row r="352">
      <c r="C352" s="91"/>
      <c r="D352" s="92"/>
      <c r="E352" s="92"/>
      <c r="F352" s="93"/>
      <c r="G352" s="93"/>
      <c r="H352" s="68"/>
      <c r="M352" s="33"/>
    </row>
    <row r="353">
      <c r="C353" s="91"/>
      <c r="D353" s="92"/>
      <c r="E353" s="92"/>
      <c r="F353" s="93"/>
      <c r="G353" s="93"/>
      <c r="H353" s="68"/>
      <c r="M353" s="33"/>
    </row>
    <row r="354">
      <c r="C354" s="91"/>
      <c r="D354" s="92"/>
      <c r="E354" s="92"/>
      <c r="F354" s="93"/>
      <c r="G354" s="93"/>
      <c r="H354" s="68"/>
      <c r="M354" s="33"/>
    </row>
    <row r="355">
      <c r="C355" s="91"/>
      <c r="D355" s="92"/>
      <c r="E355" s="92"/>
      <c r="F355" s="93"/>
      <c r="G355" s="93"/>
      <c r="H355" s="68"/>
      <c r="M355" s="33"/>
    </row>
    <row r="356">
      <c r="C356" s="91"/>
      <c r="D356" s="92"/>
      <c r="E356" s="92"/>
      <c r="F356" s="93"/>
      <c r="G356" s="93"/>
      <c r="H356" s="68"/>
      <c r="M356" s="33"/>
    </row>
    <row r="357">
      <c r="C357" s="91"/>
      <c r="D357" s="92"/>
      <c r="E357" s="92"/>
      <c r="F357" s="93"/>
      <c r="G357" s="93"/>
      <c r="H357" s="68"/>
      <c r="M357" s="33"/>
    </row>
    <row r="358">
      <c r="C358" s="91"/>
      <c r="D358" s="92"/>
      <c r="E358" s="92"/>
      <c r="F358" s="93"/>
      <c r="G358" s="93"/>
      <c r="H358" s="68"/>
      <c r="M358" s="33"/>
    </row>
    <row r="359">
      <c r="C359" s="91"/>
      <c r="D359" s="92"/>
      <c r="E359" s="92"/>
      <c r="F359" s="93"/>
      <c r="G359" s="93"/>
      <c r="H359" s="68"/>
      <c r="M359" s="33"/>
    </row>
    <row r="360">
      <c r="C360" s="91"/>
      <c r="D360" s="92"/>
      <c r="E360" s="92"/>
      <c r="F360" s="93"/>
      <c r="G360" s="93"/>
      <c r="H360" s="68"/>
      <c r="M360" s="33"/>
    </row>
    <row r="361">
      <c r="C361" s="91"/>
      <c r="D361" s="92"/>
      <c r="E361" s="92"/>
      <c r="F361" s="93"/>
      <c r="G361" s="93"/>
      <c r="H361" s="68"/>
      <c r="M361" s="33"/>
    </row>
    <row r="362">
      <c r="C362" s="91"/>
      <c r="D362" s="92"/>
      <c r="E362" s="92"/>
      <c r="F362" s="93"/>
      <c r="G362" s="93"/>
      <c r="H362" s="68"/>
      <c r="M362" s="33"/>
    </row>
    <row r="363">
      <c r="C363" s="91"/>
      <c r="D363" s="92"/>
      <c r="E363" s="92"/>
      <c r="F363" s="93"/>
      <c r="G363" s="93"/>
      <c r="H363" s="68"/>
      <c r="M363" s="33"/>
    </row>
    <row r="364">
      <c r="C364" s="91"/>
      <c r="D364" s="92"/>
      <c r="E364" s="92"/>
      <c r="F364" s="93"/>
      <c r="G364" s="93"/>
      <c r="H364" s="68"/>
      <c r="M364" s="33"/>
    </row>
    <row r="365">
      <c r="C365" s="91"/>
      <c r="D365" s="92"/>
      <c r="E365" s="92"/>
      <c r="F365" s="93"/>
      <c r="G365" s="93"/>
      <c r="H365" s="68"/>
      <c r="M365" s="33"/>
    </row>
    <row r="366">
      <c r="C366" s="91"/>
      <c r="D366" s="92"/>
      <c r="E366" s="92"/>
      <c r="F366" s="93"/>
      <c r="G366" s="93"/>
      <c r="H366" s="68"/>
      <c r="M366" s="33"/>
    </row>
    <row r="367">
      <c r="C367" s="91"/>
      <c r="D367" s="92"/>
      <c r="E367" s="92"/>
      <c r="F367" s="93"/>
      <c r="G367" s="93"/>
      <c r="H367" s="68"/>
      <c r="M367" s="33"/>
    </row>
    <row r="368">
      <c r="C368" s="91"/>
      <c r="D368" s="92"/>
      <c r="E368" s="92"/>
      <c r="F368" s="93"/>
      <c r="G368" s="93"/>
      <c r="H368" s="68"/>
      <c r="M368" s="33"/>
    </row>
    <row r="369">
      <c r="C369" s="91"/>
      <c r="D369" s="92"/>
      <c r="E369" s="92"/>
      <c r="F369" s="93"/>
      <c r="G369" s="93"/>
      <c r="H369" s="68"/>
      <c r="M369" s="33"/>
    </row>
    <row r="370">
      <c r="C370" s="91"/>
      <c r="D370" s="92"/>
      <c r="E370" s="92"/>
      <c r="F370" s="93"/>
      <c r="G370" s="93"/>
      <c r="H370" s="68"/>
      <c r="M370" s="33"/>
    </row>
    <row r="371">
      <c r="C371" s="91"/>
      <c r="D371" s="92"/>
      <c r="E371" s="92"/>
      <c r="F371" s="93"/>
      <c r="G371" s="93"/>
      <c r="H371" s="68"/>
      <c r="M371" s="33"/>
    </row>
    <row r="372">
      <c r="C372" s="91"/>
      <c r="D372" s="92"/>
      <c r="E372" s="92"/>
      <c r="F372" s="93"/>
      <c r="G372" s="93"/>
      <c r="H372" s="68"/>
      <c r="M372" s="33"/>
    </row>
    <row r="373">
      <c r="C373" s="91"/>
      <c r="D373" s="92"/>
      <c r="E373" s="92"/>
      <c r="F373" s="93"/>
      <c r="G373" s="93"/>
      <c r="H373" s="68"/>
      <c r="M373" s="33"/>
    </row>
    <row r="374">
      <c r="C374" s="91"/>
      <c r="D374" s="92"/>
      <c r="E374" s="92"/>
      <c r="F374" s="93"/>
      <c r="G374" s="93"/>
      <c r="H374" s="68"/>
      <c r="M374" s="33"/>
    </row>
    <row r="375">
      <c r="C375" s="91"/>
      <c r="D375" s="92"/>
      <c r="E375" s="92"/>
      <c r="F375" s="93"/>
      <c r="G375" s="93"/>
      <c r="H375" s="68"/>
      <c r="M375" s="33"/>
    </row>
    <row r="376">
      <c r="C376" s="91"/>
      <c r="D376" s="92"/>
      <c r="E376" s="92"/>
      <c r="F376" s="93"/>
      <c r="G376" s="93"/>
      <c r="H376" s="68"/>
      <c r="M376" s="33"/>
    </row>
    <row r="377">
      <c r="C377" s="91"/>
      <c r="D377" s="92"/>
      <c r="E377" s="92"/>
      <c r="F377" s="93"/>
      <c r="G377" s="93"/>
      <c r="H377" s="68"/>
      <c r="M377" s="33"/>
    </row>
    <row r="378">
      <c r="C378" s="91"/>
      <c r="D378" s="92"/>
      <c r="E378" s="92"/>
      <c r="F378" s="93"/>
      <c r="G378" s="93"/>
      <c r="H378" s="68"/>
      <c r="M378" s="33"/>
    </row>
    <row r="379">
      <c r="C379" s="91"/>
      <c r="D379" s="92"/>
      <c r="E379" s="92"/>
      <c r="F379" s="93"/>
      <c r="G379" s="93"/>
      <c r="H379" s="68"/>
      <c r="M379" s="33"/>
    </row>
    <row r="380">
      <c r="C380" s="91"/>
      <c r="D380" s="92"/>
      <c r="E380" s="92"/>
      <c r="F380" s="93"/>
      <c r="G380" s="93"/>
      <c r="H380" s="68"/>
      <c r="M380" s="33"/>
    </row>
    <row r="381">
      <c r="C381" s="91"/>
      <c r="D381" s="92"/>
      <c r="E381" s="92"/>
      <c r="F381" s="93"/>
      <c r="G381" s="93"/>
      <c r="H381" s="68"/>
      <c r="M381" s="33"/>
    </row>
    <row r="382">
      <c r="C382" s="91"/>
      <c r="D382" s="92"/>
      <c r="E382" s="92"/>
      <c r="F382" s="93"/>
      <c r="G382" s="93"/>
      <c r="H382" s="68"/>
      <c r="M382" s="33"/>
    </row>
    <row r="383">
      <c r="C383" s="91"/>
      <c r="D383" s="92"/>
      <c r="E383" s="92"/>
      <c r="F383" s="93"/>
      <c r="G383" s="93"/>
      <c r="H383" s="68"/>
      <c r="M383" s="33"/>
    </row>
    <row r="384">
      <c r="C384" s="91"/>
      <c r="D384" s="92"/>
      <c r="E384" s="92"/>
      <c r="F384" s="93"/>
      <c r="G384" s="93"/>
      <c r="H384" s="68"/>
      <c r="M384" s="33"/>
    </row>
    <row r="385">
      <c r="C385" s="91"/>
      <c r="D385" s="92"/>
      <c r="E385" s="92"/>
      <c r="F385" s="93"/>
      <c r="G385" s="93"/>
      <c r="H385" s="68"/>
      <c r="M385" s="33"/>
    </row>
    <row r="386">
      <c r="C386" s="91"/>
      <c r="D386" s="92"/>
      <c r="E386" s="92"/>
      <c r="F386" s="93"/>
      <c r="G386" s="93"/>
      <c r="H386" s="68"/>
      <c r="M386" s="33"/>
    </row>
    <row r="387">
      <c r="C387" s="91"/>
      <c r="D387" s="92"/>
      <c r="E387" s="92"/>
      <c r="F387" s="93"/>
      <c r="G387" s="93"/>
      <c r="H387" s="68"/>
      <c r="M387" s="33"/>
    </row>
    <row r="388">
      <c r="C388" s="91"/>
      <c r="D388" s="92"/>
      <c r="E388" s="92"/>
      <c r="F388" s="93"/>
      <c r="G388" s="93"/>
      <c r="H388" s="68"/>
      <c r="M388" s="33"/>
    </row>
    <row r="389">
      <c r="C389" s="91"/>
      <c r="D389" s="92"/>
      <c r="E389" s="92"/>
      <c r="F389" s="93"/>
      <c r="G389" s="93"/>
      <c r="H389" s="68"/>
      <c r="M389" s="33"/>
    </row>
    <row r="390">
      <c r="C390" s="91"/>
      <c r="D390" s="92"/>
      <c r="E390" s="92"/>
      <c r="F390" s="93"/>
      <c r="G390" s="93"/>
      <c r="H390" s="68"/>
      <c r="M390" s="33"/>
    </row>
    <row r="391">
      <c r="C391" s="91"/>
      <c r="D391" s="92"/>
      <c r="E391" s="92"/>
      <c r="F391" s="93"/>
      <c r="G391" s="93"/>
      <c r="H391" s="68"/>
      <c r="M391" s="33"/>
    </row>
    <row r="392">
      <c r="C392" s="91"/>
      <c r="D392" s="92"/>
      <c r="E392" s="92"/>
      <c r="F392" s="93"/>
      <c r="G392" s="93"/>
      <c r="H392" s="68"/>
      <c r="M392" s="33"/>
    </row>
    <row r="393">
      <c r="C393" s="91"/>
      <c r="D393" s="92"/>
      <c r="E393" s="92"/>
      <c r="F393" s="93"/>
      <c r="G393" s="93"/>
      <c r="H393" s="68"/>
      <c r="M393" s="33"/>
    </row>
    <row r="394">
      <c r="C394" s="91"/>
      <c r="D394" s="92"/>
      <c r="E394" s="92"/>
      <c r="F394" s="93"/>
      <c r="G394" s="93"/>
      <c r="H394" s="68"/>
      <c r="M394" s="33"/>
    </row>
    <row r="395">
      <c r="C395" s="91"/>
      <c r="D395" s="92"/>
      <c r="E395" s="92"/>
      <c r="F395" s="93"/>
      <c r="G395" s="93"/>
      <c r="H395" s="68"/>
      <c r="M395" s="33"/>
    </row>
    <row r="396">
      <c r="C396" s="91"/>
      <c r="D396" s="92"/>
      <c r="E396" s="92"/>
      <c r="F396" s="93"/>
      <c r="G396" s="93"/>
      <c r="H396" s="68"/>
      <c r="M396" s="33"/>
    </row>
    <row r="397">
      <c r="C397" s="91"/>
      <c r="D397" s="92"/>
      <c r="E397" s="92"/>
      <c r="F397" s="93"/>
      <c r="G397" s="93"/>
      <c r="H397" s="68"/>
      <c r="M397" s="33"/>
    </row>
    <row r="398">
      <c r="C398" s="91"/>
      <c r="D398" s="92"/>
      <c r="E398" s="92"/>
      <c r="F398" s="93"/>
      <c r="G398" s="93"/>
      <c r="H398" s="68"/>
      <c r="M398" s="33"/>
    </row>
    <row r="399">
      <c r="C399" s="91"/>
      <c r="D399" s="92"/>
      <c r="E399" s="92"/>
      <c r="F399" s="93"/>
      <c r="G399" s="93"/>
      <c r="H399" s="68"/>
      <c r="M399" s="33"/>
    </row>
    <row r="400">
      <c r="C400" s="91"/>
      <c r="D400" s="92"/>
      <c r="E400" s="92"/>
      <c r="F400" s="93"/>
      <c r="G400" s="93"/>
      <c r="H400" s="68"/>
      <c r="M400" s="33"/>
    </row>
    <row r="401">
      <c r="C401" s="91"/>
      <c r="D401" s="92"/>
      <c r="E401" s="92"/>
      <c r="F401" s="93"/>
      <c r="G401" s="93"/>
      <c r="H401" s="68"/>
      <c r="M401" s="33"/>
    </row>
    <row r="402">
      <c r="C402" s="91"/>
      <c r="D402" s="92"/>
      <c r="E402" s="92"/>
      <c r="F402" s="93"/>
      <c r="G402" s="93"/>
      <c r="H402" s="68"/>
      <c r="M402" s="33"/>
    </row>
    <row r="403">
      <c r="C403" s="91"/>
      <c r="D403" s="92"/>
      <c r="E403" s="92"/>
      <c r="F403" s="93"/>
      <c r="G403" s="93"/>
      <c r="H403" s="68"/>
      <c r="M403" s="33"/>
    </row>
    <row r="404">
      <c r="C404" s="91"/>
      <c r="D404" s="92"/>
      <c r="E404" s="92"/>
      <c r="F404" s="93"/>
      <c r="G404" s="93"/>
      <c r="H404" s="68"/>
      <c r="M404" s="33"/>
    </row>
    <row r="405">
      <c r="C405" s="91"/>
      <c r="D405" s="92"/>
      <c r="E405" s="92"/>
      <c r="F405" s="93"/>
      <c r="G405" s="93"/>
      <c r="H405" s="68"/>
      <c r="M405" s="33"/>
    </row>
    <row r="406">
      <c r="C406" s="91"/>
      <c r="D406" s="92"/>
      <c r="E406" s="92"/>
      <c r="F406" s="93"/>
      <c r="G406" s="93"/>
      <c r="H406" s="68"/>
      <c r="M406" s="33"/>
    </row>
    <row r="407">
      <c r="C407" s="91"/>
      <c r="D407" s="92"/>
      <c r="E407" s="92"/>
      <c r="F407" s="93"/>
      <c r="G407" s="93"/>
      <c r="H407" s="68"/>
      <c r="M407" s="33"/>
    </row>
    <row r="408">
      <c r="C408" s="91"/>
      <c r="D408" s="92"/>
      <c r="E408" s="92"/>
      <c r="F408" s="93"/>
      <c r="G408" s="93"/>
      <c r="H408" s="68"/>
      <c r="M408" s="33"/>
    </row>
    <row r="409">
      <c r="C409" s="91"/>
      <c r="D409" s="92"/>
      <c r="E409" s="92"/>
      <c r="F409" s="93"/>
      <c r="G409" s="93"/>
      <c r="H409" s="68"/>
      <c r="M409" s="33"/>
    </row>
    <row r="410">
      <c r="C410" s="91"/>
      <c r="D410" s="92"/>
      <c r="E410" s="92"/>
      <c r="F410" s="93"/>
      <c r="G410" s="93"/>
      <c r="H410" s="68"/>
      <c r="M410" s="33"/>
    </row>
    <row r="411">
      <c r="C411" s="91"/>
      <c r="D411" s="92"/>
      <c r="E411" s="92"/>
      <c r="F411" s="93"/>
      <c r="G411" s="93"/>
      <c r="H411" s="68"/>
      <c r="M411" s="33"/>
    </row>
    <row r="412">
      <c r="C412" s="91"/>
      <c r="D412" s="92"/>
      <c r="E412" s="92"/>
      <c r="F412" s="93"/>
      <c r="G412" s="93"/>
      <c r="H412" s="68"/>
      <c r="M412" s="33"/>
    </row>
    <row r="413">
      <c r="C413" s="91"/>
      <c r="D413" s="92"/>
      <c r="E413" s="92"/>
      <c r="F413" s="93"/>
      <c r="G413" s="93"/>
      <c r="H413" s="68"/>
      <c r="M413" s="33"/>
    </row>
    <row r="414">
      <c r="C414" s="91"/>
      <c r="D414" s="92"/>
      <c r="E414" s="92"/>
      <c r="F414" s="93"/>
      <c r="G414" s="93"/>
      <c r="H414" s="68"/>
      <c r="M414" s="33"/>
    </row>
    <row r="415">
      <c r="C415" s="91"/>
      <c r="D415" s="92"/>
      <c r="E415" s="92"/>
      <c r="F415" s="93"/>
      <c r="G415" s="93"/>
      <c r="H415" s="68"/>
      <c r="M415" s="33"/>
    </row>
    <row r="416">
      <c r="C416" s="91"/>
      <c r="D416" s="92"/>
      <c r="E416" s="92"/>
      <c r="F416" s="93"/>
      <c r="G416" s="93"/>
      <c r="H416" s="68"/>
      <c r="M416" s="33"/>
    </row>
    <row r="417">
      <c r="C417" s="91"/>
      <c r="D417" s="92"/>
      <c r="E417" s="92"/>
      <c r="F417" s="93"/>
      <c r="G417" s="93"/>
      <c r="H417" s="68"/>
      <c r="M417" s="33"/>
    </row>
    <row r="418">
      <c r="C418" s="91"/>
      <c r="D418" s="92"/>
      <c r="E418" s="92"/>
      <c r="F418" s="93"/>
      <c r="G418" s="93"/>
      <c r="H418" s="68"/>
      <c r="M418" s="33"/>
    </row>
    <row r="419">
      <c r="C419" s="91"/>
      <c r="D419" s="92"/>
      <c r="E419" s="92"/>
      <c r="F419" s="93"/>
      <c r="G419" s="93"/>
      <c r="H419" s="68"/>
      <c r="M419" s="33"/>
    </row>
    <row r="420">
      <c r="C420" s="91"/>
      <c r="D420" s="92"/>
      <c r="E420" s="92"/>
      <c r="F420" s="93"/>
      <c r="G420" s="93"/>
      <c r="H420" s="68"/>
      <c r="M420" s="33"/>
    </row>
    <row r="421">
      <c r="C421" s="91"/>
      <c r="D421" s="92"/>
      <c r="E421" s="92"/>
      <c r="F421" s="93"/>
      <c r="G421" s="93"/>
      <c r="H421" s="68"/>
      <c r="M421" s="33"/>
    </row>
    <row r="422">
      <c r="C422" s="91"/>
      <c r="D422" s="92"/>
      <c r="E422" s="92"/>
      <c r="F422" s="93"/>
      <c r="G422" s="93"/>
      <c r="H422" s="68"/>
      <c r="M422" s="33"/>
    </row>
    <row r="423">
      <c r="C423" s="91"/>
      <c r="D423" s="92"/>
      <c r="E423" s="92"/>
      <c r="F423" s="93"/>
      <c r="G423" s="93"/>
      <c r="H423" s="68"/>
      <c r="M423" s="33"/>
    </row>
    <row r="424">
      <c r="C424" s="91"/>
      <c r="D424" s="92"/>
      <c r="E424" s="92"/>
      <c r="F424" s="93"/>
      <c r="G424" s="93"/>
      <c r="H424" s="68"/>
      <c r="M424" s="33"/>
    </row>
    <row r="425">
      <c r="C425" s="91"/>
      <c r="D425" s="92"/>
      <c r="E425" s="92"/>
      <c r="F425" s="93"/>
      <c r="G425" s="93"/>
      <c r="H425" s="68"/>
      <c r="M425" s="33"/>
    </row>
    <row r="426">
      <c r="C426" s="91"/>
      <c r="D426" s="92"/>
      <c r="E426" s="92"/>
      <c r="F426" s="93"/>
      <c r="G426" s="93"/>
      <c r="H426" s="68"/>
      <c r="M426" s="33"/>
    </row>
    <row r="427">
      <c r="C427" s="91"/>
      <c r="D427" s="92"/>
      <c r="E427" s="92"/>
      <c r="F427" s="93"/>
      <c r="G427" s="93"/>
      <c r="H427" s="68"/>
      <c r="M427" s="33"/>
    </row>
    <row r="428">
      <c r="C428" s="91"/>
      <c r="D428" s="92"/>
      <c r="E428" s="92"/>
      <c r="F428" s="93"/>
      <c r="G428" s="93"/>
      <c r="H428" s="68"/>
      <c r="M428" s="33"/>
    </row>
    <row r="429">
      <c r="C429" s="91"/>
      <c r="D429" s="92"/>
      <c r="E429" s="92"/>
      <c r="F429" s="93"/>
      <c r="G429" s="93"/>
      <c r="H429" s="68"/>
      <c r="M429" s="33"/>
    </row>
    <row r="430">
      <c r="C430" s="91"/>
      <c r="D430" s="92"/>
      <c r="E430" s="92"/>
      <c r="F430" s="93"/>
      <c r="G430" s="93"/>
      <c r="H430" s="68"/>
      <c r="M430" s="33"/>
    </row>
    <row r="431">
      <c r="C431" s="91"/>
      <c r="D431" s="92"/>
      <c r="E431" s="92"/>
      <c r="F431" s="93"/>
      <c r="G431" s="93"/>
      <c r="H431" s="68"/>
      <c r="M431" s="33"/>
    </row>
    <row r="432">
      <c r="C432" s="91"/>
      <c r="D432" s="92"/>
      <c r="E432" s="92"/>
      <c r="F432" s="93"/>
      <c r="G432" s="93"/>
      <c r="H432" s="68"/>
      <c r="M432" s="33"/>
    </row>
    <row r="433">
      <c r="C433" s="91"/>
      <c r="D433" s="92"/>
      <c r="E433" s="92"/>
      <c r="F433" s="93"/>
      <c r="G433" s="93"/>
      <c r="H433" s="68"/>
      <c r="M433" s="33"/>
    </row>
    <row r="434">
      <c r="C434" s="91"/>
      <c r="D434" s="92"/>
      <c r="E434" s="92"/>
      <c r="F434" s="93"/>
      <c r="G434" s="93"/>
      <c r="H434" s="68"/>
      <c r="M434" s="33"/>
    </row>
    <row r="435">
      <c r="C435" s="91"/>
      <c r="D435" s="92"/>
      <c r="E435" s="92"/>
      <c r="F435" s="93"/>
      <c r="G435" s="93"/>
      <c r="H435" s="68"/>
      <c r="M435" s="33"/>
    </row>
    <row r="436">
      <c r="C436" s="91"/>
      <c r="D436" s="92"/>
      <c r="E436" s="92"/>
      <c r="F436" s="93"/>
      <c r="G436" s="93"/>
      <c r="H436" s="68"/>
      <c r="M436" s="33"/>
    </row>
    <row r="437">
      <c r="C437" s="91"/>
      <c r="D437" s="92"/>
      <c r="E437" s="92"/>
      <c r="F437" s="93"/>
      <c r="G437" s="93"/>
      <c r="H437" s="68"/>
      <c r="M437" s="33"/>
    </row>
    <row r="438">
      <c r="C438" s="91"/>
      <c r="D438" s="92"/>
      <c r="E438" s="92"/>
      <c r="F438" s="93"/>
      <c r="G438" s="93"/>
      <c r="H438" s="68"/>
      <c r="M438" s="33"/>
    </row>
    <row r="439">
      <c r="C439" s="91"/>
      <c r="D439" s="92"/>
      <c r="E439" s="92"/>
      <c r="F439" s="93"/>
      <c r="G439" s="93"/>
      <c r="H439" s="68"/>
      <c r="M439" s="33"/>
    </row>
    <row r="440">
      <c r="C440" s="91"/>
      <c r="D440" s="92"/>
      <c r="E440" s="92"/>
      <c r="F440" s="93"/>
      <c r="G440" s="93"/>
      <c r="H440" s="68"/>
      <c r="M440" s="33"/>
    </row>
    <row r="441">
      <c r="C441" s="91"/>
      <c r="D441" s="92"/>
      <c r="E441" s="92"/>
      <c r="F441" s="93"/>
      <c r="G441" s="93"/>
      <c r="H441" s="68"/>
      <c r="M441" s="33"/>
    </row>
    <row r="442">
      <c r="C442" s="91"/>
      <c r="D442" s="92"/>
      <c r="E442" s="92"/>
      <c r="F442" s="93"/>
      <c r="G442" s="93"/>
      <c r="H442" s="68"/>
      <c r="M442" s="33"/>
    </row>
    <row r="443">
      <c r="C443" s="91"/>
      <c r="D443" s="92"/>
      <c r="E443" s="92"/>
      <c r="F443" s="93"/>
      <c r="G443" s="93"/>
      <c r="H443" s="68"/>
      <c r="M443" s="33"/>
    </row>
    <row r="444">
      <c r="C444" s="91"/>
      <c r="D444" s="92"/>
      <c r="E444" s="92"/>
      <c r="F444" s="93"/>
      <c r="G444" s="93"/>
      <c r="H444" s="68"/>
      <c r="M444" s="33"/>
    </row>
    <row r="445">
      <c r="C445" s="91"/>
      <c r="D445" s="92"/>
      <c r="E445" s="92"/>
      <c r="F445" s="93"/>
      <c r="G445" s="93"/>
      <c r="H445" s="68"/>
      <c r="M445" s="33"/>
    </row>
    <row r="446">
      <c r="C446" s="91"/>
      <c r="D446" s="92"/>
      <c r="E446" s="92"/>
      <c r="F446" s="93"/>
      <c r="G446" s="93"/>
      <c r="H446" s="68"/>
      <c r="M446" s="33"/>
    </row>
    <row r="447">
      <c r="C447" s="91"/>
      <c r="D447" s="92"/>
      <c r="E447" s="92"/>
      <c r="F447" s="93"/>
      <c r="G447" s="93"/>
      <c r="H447" s="68"/>
      <c r="M447" s="33"/>
    </row>
    <row r="448">
      <c r="C448" s="91"/>
      <c r="D448" s="92"/>
      <c r="E448" s="92"/>
      <c r="F448" s="93"/>
      <c r="G448" s="93"/>
      <c r="H448" s="68"/>
      <c r="M448" s="33"/>
    </row>
    <row r="449">
      <c r="C449" s="91"/>
      <c r="D449" s="92"/>
      <c r="E449" s="92"/>
      <c r="F449" s="93"/>
      <c r="G449" s="93"/>
      <c r="H449" s="68"/>
      <c r="M449" s="33"/>
    </row>
    <row r="450">
      <c r="C450" s="91"/>
      <c r="D450" s="92"/>
      <c r="E450" s="92"/>
      <c r="F450" s="93"/>
      <c r="G450" s="93"/>
      <c r="H450" s="68"/>
      <c r="M450" s="33"/>
    </row>
    <row r="451">
      <c r="C451" s="91"/>
      <c r="D451" s="92"/>
      <c r="E451" s="92"/>
      <c r="F451" s="93"/>
      <c r="G451" s="93"/>
      <c r="H451" s="68"/>
      <c r="M451" s="33"/>
    </row>
    <row r="452">
      <c r="C452" s="91"/>
      <c r="D452" s="92"/>
      <c r="E452" s="92"/>
      <c r="F452" s="93"/>
      <c r="G452" s="93"/>
      <c r="H452" s="68"/>
      <c r="M452" s="33"/>
    </row>
    <row r="453">
      <c r="C453" s="91"/>
      <c r="D453" s="92"/>
      <c r="E453" s="92"/>
      <c r="F453" s="93"/>
      <c r="G453" s="93"/>
      <c r="H453" s="68"/>
      <c r="M453" s="33"/>
    </row>
    <row r="454">
      <c r="C454" s="91"/>
      <c r="D454" s="92"/>
      <c r="E454" s="92"/>
      <c r="F454" s="93"/>
      <c r="G454" s="93"/>
      <c r="H454" s="68"/>
      <c r="M454" s="33"/>
    </row>
    <row r="455">
      <c r="C455" s="91"/>
      <c r="D455" s="92"/>
      <c r="E455" s="92"/>
      <c r="F455" s="93"/>
      <c r="G455" s="93"/>
      <c r="H455" s="68"/>
      <c r="M455" s="33"/>
    </row>
    <row r="456">
      <c r="C456" s="91"/>
      <c r="D456" s="92"/>
      <c r="E456" s="92"/>
      <c r="F456" s="93"/>
      <c r="G456" s="93"/>
      <c r="H456" s="68"/>
      <c r="M456" s="33"/>
    </row>
    <row r="457">
      <c r="C457" s="91"/>
      <c r="D457" s="92"/>
      <c r="E457" s="92"/>
      <c r="F457" s="93"/>
      <c r="G457" s="93"/>
      <c r="H457" s="68"/>
      <c r="M457" s="33"/>
    </row>
    <row r="458">
      <c r="C458" s="91"/>
      <c r="D458" s="92"/>
      <c r="E458" s="92"/>
      <c r="F458" s="93"/>
      <c r="G458" s="93"/>
      <c r="H458" s="68"/>
      <c r="M458" s="33"/>
    </row>
    <row r="459">
      <c r="C459" s="91"/>
      <c r="D459" s="92"/>
      <c r="E459" s="92"/>
      <c r="F459" s="93"/>
      <c r="G459" s="93"/>
      <c r="H459" s="68"/>
      <c r="M459" s="33"/>
    </row>
    <row r="460">
      <c r="C460" s="91"/>
      <c r="D460" s="92"/>
      <c r="E460" s="92"/>
      <c r="F460" s="93"/>
      <c r="G460" s="93"/>
      <c r="H460" s="68"/>
      <c r="M460" s="33"/>
    </row>
    <row r="461">
      <c r="C461" s="91"/>
      <c r="D461" s="92"/>
      <c r="E461" s="92"/>
      <c r="F461" s="93"/>
      <c r="G461" s="93"/>
      <c r="H461" s="68"/>
      <c r="M461" s="33"/>
    </row>
    <row r="462">
      <c r="C462" s="91"/>
      <c r="D462" s="92"/>
      <c r="E462" s="92"/>
      <c r="F462" s="93"/>
      <c r="G462" s="93"/>
      <c r="H462" s="68"/>
      <c r="M462" s="33"/>
    </row>
    <row r="463">
      <c r="C463" s="91"/>
      <c r="D463" s="92"/>
      <c r="E463" s="92"/>
      <c r="F463" s="93"/>
      <c r="G463" s="93"/>
      <c r="H463" s="68"/>
      <c r="M463" s="33"/>
    </row>
    <row r="464">
      <c r="C464" s="91"/>
      <c r="D464" s="92"/>
      <c r="E464" s="92"/>
      <c r="F464" s="93"/>
      <c r="G464" s="93"/>
      <c r="H464" s="68"/>
      <c r="M464" s="33"/>
    </row>
    <row r="465">
      <c r="C465" s="91"/>
      <c r="D465" s="92"/>
      <c r="E465" s="92"/>
      <c r="F465" s="93"/>
      <c r="G465" s="93"/>
      <c r="H465" s="68"/>
      <c r="M465" s="33"/>
    </row>
    <row r="466">
      <c r="C466" s="91"/>
      <c r="D466" s="92"/>
      <c r="E466" s="92"/>
      <c r="F466" s="93"/>
      <c r="G466" s="93"/>
      <c r="H466" s="68"/>
      <c r="M466" s="33"/>
    </row>
    <row r="467">
      <c r="C467" s="91"/>
      <c r="D467" s="92"/>
      <c r="E467" s="92"/>
      <c r="F467" s="93"/>
      <c r="G467" s="93"/>
      <c r="H467" s="68"/>
      <c r="M467" s="33"/>
    </row>
    <row r="468">
      <c r="C468" s="91"/>
      <c r="D468" s="92"/>
      <c r="E468" s="92"/>
      <c r="F468" s="93"/>
      <c r="G468" s="93"/>
      <c r="H468" s="68"/>
      <c r="M468" s="33"/>
    </row>
    <row r="469">
      <c r="C469" s="91"/>
      <c r="D469" s="92"/>
      <c r="E469" s="92"/>
      <c r="F469" s="93"/>
      <c r="G469" s="93"/>
      <c r="H469" s="68"/>
      <c r="M469" s="33"/>
    </row>
    <row r="470">
      <c r="C470" s="91"/>
      <c r="D470" s="92"/>
      <c r="E470" s="92"/>
      <c r="F470" s="93"/>
      <c r="G470" s="93"/>
      <c r="H470" s="68"/>
      <c r="M470" s="33"/>
    </row>
    <row r="471">
      <c r="C471" s="91"/>
      <c r="D471" s="92"/>
      <c r="E471" s="92"/>
      <c r="F471" s="93"/>
      <c r="G471" s="93"/>
      <c r="H471" s="68"/>
      <c r="M471" s="33"/>
    </row>
    <row r="472">
      <c r="C472" s="91"/>
      <c r="D472" s="92"/>
      <c r="E472" s="92"/>
      <c r="F472" s="93"/>
      <c r="G472" s="93"/>
      <c r="H472" s="68"/>
      <c r="M472" s="33"/>
    </row>
    <row r="473">
      <c r="C473" s="91"/>
      <c r="D473" s="92"/>
      <c r="E473" s="92"/>
      <c r="F473" s="93"/>
      <c r="G473" s="93"/>
      <c r="H473" s="68"/>
      <c r="M473" s="33"/>
    </row>
    <row r="474">
      <c r="C474" s="91"/>
      <c r="D474" s="92"/>
      <c r="E474" s="92"/>
      <c r="F474" s="93"/>
      <c r="G474" s="93"/>
      <c r="H474" s="68"/>
      <c r="M474" s="33"/>
    </row>
    <row r="475">
      <c r="C475" s="91"/>
      <c r="D475" s="92"/>
      <c r="E475" s="92"/>
      <c r="F475" s="93"/>
      <c r="G475" s="93"/>
      <c r="H475" s="68"/>
      <c r="M475" s="33"/>
    </row>
    <row r="476">
      <c r="C476" s="91"/>
      <c r="D476" s="92"/>
      <c r="E476" s="92"/>
      <c r="F476" s="93"/>
      <c r="G476" s="93"/>
      <c r="H476" s="68"/>
      <c r="M476" s="33"/>
    </row>
    <row r="477">
      <c r="C477" s="91"/>
      <c r="D477" s="92"/>
      <c r="E477" s="92"/>
      <c r="F477" s="93"/>
      <c r="G477" s="93"/>
      <c r="H477" s="68"/>
      <c r="M477" s="33"/>
    </row>
    <row r="478">
      <c r="C478" s="91"/>
      <c r="D478" s="92"/>
      <c r="E478" s="92"/>
      <c r="F478" s="93"/>
      <c r="G478" s="93"/>
      <c r="H478" s="68"/>
      <c r="M478" s="33"/>
    </row>
    <row r="479">
      <c r="C479" s="91"/>
      <c r="D479" s="92"/>
      <c r="E479" s="92"/>
      <c r="F479" s="93"/>
      <c r="G479" s="93"/>
      <c r="H479" s="68"/>
      <c r="M479" s="33"/>
    </row>
    <row r="480">
      <c r="C480" s="91"/>
      <c r="D480" s="92"/>
      <c r="E480" s="92"/>
      <c r="F480" s="93"/>
      <c r="G480" s="93"/>
      <c r="H480" s="68"/>
      <c r="M480" s="33"/>
    </row>
    <row r="481">
      <c r="C481" s="91"/>
      <c r="D481" s="92"/>
      <c r="E481" s="92"/>
      <c r="F481" s="93"/>
      <c r="G481" s="93"/>
      <c r="H481" s="68"/>
      <c r="M481" s="33"/>
    </row>
    <row r="482">
      <c r="C482" s="91"/>
      <c r="D482" s="92"/>
      <c r="E482" s="92"/>
      <c r="F482" s="93"/>
      <c r="G482" s="93"/>
      <c r="H482" s="68"/>
      <c r="M482" s="33"/>
    </row>
    <row r="483">
      <c r="C483" s="91"/>
      <c r="D483" s="92"/>
      <c r="E483" s="92"/>
      <c r="F483" s="93"/>
      <c r="G483" s="93"/>
      <c r="H483" s="68"/>
      <c r="M483" s="33"/>
    </row>
    <row r="484">
      <c r="C484" s="91"/>
      <c r="D484" s="92"/>
      <c r="E484" s="92"/>
      <c r="F484" s="93"/>
      <c r="G484" s="93"/>
      <c r="H484" s="68"/>
      <c r="M484" s="33"/>
    </row>
    <row r="485">
      <c r="C485" s="91"/>
      <c r="D485" s="92"/>
      <c r="E485" s="92"/>
      <c r="F485" s="93"/>
      <c r="G485" s="93"/>
      <c r="H485" s="68"/>
      <c r="M485" s="33"/>
    </row>
    <row r="486">
      <c r="C486" s="91"/>
      <c r="D486" s="92"/>
      <c r="E486" s="92"/>
      <c r="F486" s="93"/>
      <c r="G486" s="93"/>
      <c r="H486" s="68"/>
      <c r="M486" s="33"/>
    </row>
    <row r="487">
      <c r="C487" s="91"/>
      <c r="D487" s="92"/>
      <c r="E487" s="92"/>
      <c r="F487" s="93"/>
      <c r="G487" s="93"/>
      <c r="H487" s="68"/>
      <c r="M487" s="33"/>
    </row>
    <row r="488">
      <c r="C488" s="91"/>
      <c r="D488" s="92"/>
      <c r="E488" s="92"/>
      <c r="F488" s="93"/>
      <c r="G488" s="93"/>
      <c r="H488" s="68"/>
      <c r="M488" s="33"/>
    </row>
    <row r="489">
      <c r="C489" s="91"/>
      <c r="D489" s="92"/>
      <c r="E489" s="92"/>
      <c r="F489" s="93"/>
      <c r="G489" s="93"/>
      <c r="H489" s="68"/>
      <c r="M489" s="33"/>
    </row>
    <row r="490">
      <c r="C490" s="91"/>
      <c r="D490" s="92"/>
      <c r="E490" s="92"/>
      <c r="F490" s="93"/>
      <c r="G490" s="93"/>
      <c r="H490" s="68"/>
      <c r="M490" s="33"/>
    </row>
    <row r="491">
      <c r="C491" s="91"/>
      <c r="D491" s="92"/>
      <c r="E491" s="92"/>
      <c r="F491" s="93"/>
      <c r="G491" s="93"/>
      <c r="H491" s="68"/>
      <c r="M491" s="33"/>
    </row>
    <row r="492">
      <c r="C492" s="91"/>
      <c r="D492" s="92"/>
      <c r="E492" s="92"/>
      <c r="F492" s="93"/>
      <c r="G492" s="93"/>
      <c r="H492" s="68"/>
      <c r="M492" s="33"/>
    </row>
    <row r="493">
      <c r="C493" s="91"/>
      <c r="D493" s="92"/>
      <c r="E493" s="92"/>
      <c r="F493" s="93"/>
      <c r="G493" s="93"/>
      <c r="H493" s="68"/>
      <c r="M493" s="33"/>
    </row>
    <row r="494">
      <c r="C494" s="91"/>
      <c r="D494" s="92"/>
      <c r="E494" s="92"/>
      <c r="F494" s="93"/>
      <c r="G494" s="93"/>
      <c r="H494" s="68"/>
      <c r="M494" s="33"/>
    </row>
    <row r="495">
      <c r="C495" s="91"/>
      <c r="D495" s="92"/>
      <c r="E495" s="92"/>
      <c r="F495" s="93"/>
      <c r="G495" s="93"/>
      <c r="H495" s="68"/>
      <c r="M495" s="33"/>
    </row>
    <row r="496">
      <c r="C496" s="91"/>
      <c r="D496" s="92"/>
      <c r="E496" s="92"/>
      <c r="F496" s="93"/>
      <c r="G496" s="93"/>
      <c r="H496" s="68"/>
      <c r="M496" s="33"/>
    </row>
    <row r="497">
      <c r="C497" s="91"/>
      <c r="D497" s="92"/>
      <c r="E497" s="92"/>
      <c r="F497" s="93"/>
      <c r="G497" s="93"/>
      <c r="H497" s="68"/>
      <c r="M497" s="33"/>
    </row>
    <row r="498">
      <c r="C498" s="91"/>
      <c r="D498" s="92"/>
      <c r="E498" s="92"/>
      <c r="F498" s="93"/>
      <c r="G498" s="93"/>
      <c r="H498" s="68"/>
      <c r="M498" s="33"/>
    </row>
    <row r="499">
      <c r="C499" s="91"/>
      <c r="D499" s="92"/>
      <c r="E499" s="92"/>
      <c r="F499" s="93"/>
      <c r="G499" s="93"/>
      <c r="H499" s="68"/>
      <c r="M499" s="33"/>
    </row>
    <row r="500">
      <c r="C500" s="91"/>
      <c r="D500" s="92"/>
      <c r="E500" s="92"/>
      <c r="F500" s="93"/>
      <c r="G500" s="93"/>
      <c r="H500" s="68"/>
      <c r="M500" s="33"/>
    </row>
    <row r="501">
      <c r="C501" s="91"/>
      <c r="D501" s="92"/>
      <c r="E501" s="92"/>
      <c r="F501" s="93"/>
      <c r="G501" s="93"/>
      <c r="H501" s="68"/>
      <c r="M501" s="33"/>
    </row>
    <row r="502">
      <c r="C502" s="91"/>
      <c r="D502" s="92"/>
      <c r="E502" s="92"/>
      <c r="F502" s="93"/>
      <c r="G502" s="93"/>
      <c r="H502" s="68"/>
      <c r="M502" s="33"/>
    </row>
    <row r="503">
      <c r="C503" s="91"/>
      <c r="D503" s="92"/>
      <c r="E503" s="92"/>
      <c r="F503" s="93"/>
      <c r="G503" s="93"/>
      <c r="H503" s="68"/>
      <c r="M503" s="33"/>
    </row>
    <row r="504">
      <c r="C504" s="91"/>
      <c r="D504" s="92"/>
      <c r="E504" s="92"/>
      <c r="F504" s="93"/>
      <c r="G504" s="93"/>
      <c r="H504" s="68"/>
      <c r="M504" s="33"/>
    </row>
    <row r="505">
      <c r="C505" s="91"/>
      <c r="D505" s="92"/>
      <c r="E505" s="92"/>
      <c r="F505" s="93"/>
      <c r="G505" s="93"/>
      <c r="H505" s="68"/>
      <c r="M505" s="33"/>
    </row>
    <row r="506">
      <c r="C506" s="91"/>
      <c r="D506" s="92"/>
      <c r="E506" s="92"/>
      <c r="F506" s="93"/>
      <c r="G506" s="93"/>
      <c r="H506" s="68"/>
      <c r="M506" s="33"/>
    </row>
    <row r="507">
      <c r="C507" s="91"/>
      <c r="D507" s="92"/>
      <c r="E507" s="92"/>
      <c r="F507" s="93"/>
      <c r="G507" s="93"/>
      <c r="H507" s="68"/>
      <c r="M507" s="33"/>
    </row>
    <row r="508">
      <c r="C508" s="91"/>
      <c r="D508" s="92"/>
      <c r="E508" s="92"/>
      <c r="F508" s="93"/>
      <c r="G508" s="93"/>
      <c r="H508" s="68"/>
      <c r="M508" s="33"/>
    </row>
    <row r="509">
      <c r="C509" s="91"/>
      <c r="D509" s="92"/>
      <c r="E509" s="92"/>
      <c r="F509" s="93"/>
      <c r="G509" s="93"/>
      <c r="H509" s="68"/>
      <c r="M509" s="33"/>
    </row>
    <row r="510">
      <c r="C510" s="91"/>
      <c r="D510" s="92"/>
      <c r="E510" s="92"/>
      <c r="F510" s="93"/>
      <c r="G510" s="93"/>
      <c r="H510" s="68"/>
      <c r="M510" s="33"/>
    </row>
    <row r="511">
      <c r="C511" s="91"/>
      <c r="D511" s="92"/>
      <c r="E511" s="92"/>
      <c r="F511" s="93"/>
      <c r="G511" s="93"/>
      <c r="H511" s="68"/>
      <c r="M511" s="33"/>
    </row>
    <row r="512">
      <c r="C512" s="91"/>
      <c r="D512" s="92"/>
      <c r="E512" s="92"/>
      <c r="F512" s="93"/>
      <c r="G512" s="93"/>
      <c r="H512" s="68"/>
      <c r="M512" s="33"/>
    </row>
    <row r="513">
      <c r="C513" s="91"/>
      <c r="D513" s="92"/>
      <c r="E513" s="92"/>
      <c r="F513" s="93"/>
      <c r="G513" s="93"/>
      <c r="H513" s="68"/>
      <c r="M513" s="33"/>
    </row>
    <row r="514">
      <c r="C514" s="91"/>
      <c r="D514" s="92"/>
      <c r="E514" s="92"/>
      <c r="F514" s="93"/>
      <c r="G514" s="93"/>
      <c r="H514" s="68"/>
      <c r="M514" s="33"/>
    </row>
    <row r="515">
      <c r="C515" s="91"/>
      <c r="D515" s="92"/>
      <c r="E515" s="92"/>
      <c r="F515" s="93"/>
      <c r="G515" s="93"/>
      <c r="H515" s="68"/>
      <c r="M515" s="33"/>
    </row>
    <row r="516">
      <c r="C516" s="91"/>
      <c r="D516" s="92"/>
      <c r="E516" s="92"/>
      <c r="F516" s="93"/>
      <c r="G516" s="93"/>
      <c r="H516" s="68"/>
      <c r="M516" s="33"/>
    </row>
    <row r="517">
      <c r="C517" s="91"/>
      <c r="D517" s="92"/>
      <c r="E517" s="92"/>
      <c r="F517" s="93"/>
      <c r="G517" s="93"/>
      <c r="H517" s="68"/>
      <c r="M517" s="33"/>
    </row>
    <row r="518">
      <c r="C518" s="91"/>
      <c r="D518" s="92"/>
      <c r="E518" s="92"/>
      <c r="F518" s="93"/>
      <c r="G518" s="93"/>
      <c r="H518" s="68"/>
      <c r="M518" s="33"/>
    </row>
    <row r="519">
      <c r="C519" s="91"/>
      <c r="D519" s="92"/>
      <c r="E519" s="92"/>
      <c r="F519" s="93"/>
      <c r="G519" s="93"/>
      <c r="H519" s="68"/>
      <c r="M519" s="33"/>
    </row>
    <row r="520">
      <c r="C520" s="91"/>
      <c r="D520" s="92"/>
      <c r="E520" s="92"/>
      <c r="F520" s="93"/>
      <c r="G520" s="93"/>
      <c r="H520" s="68"/>
      <c r="M520" s="33"/>
    </row>
    <row r="521">
      <c r="C521" s="91"/>
      <c r="D521" s="92"/>
      <c r="E521" s="92"/>
      <c r="F521" s="93"/>
      <c r="G521" s="93"/>
      <c r="H521" s="68"/>
      <c r="M521" s="33"/>
    </row>
    <row r="522">
      <c r="C522" s="91"/>
      <c r="D522" s="92"/>
      <c r="E522" s="92"/>
      <c r="F522" s="93"/>
      <c r="G522" s="93"/>
      <c r="H522" s="68"/>
      <c r="M522" s="33"/>
    </row>
    <row r="523">
      <c r="C523" s="91"/>
      <c r="D523" s="92"/>
      <c r="E523" s="92"/>
      <c r="F523" s="93"/>
      <c r="G523" s="93"/>
      <c r="H523" s="68"/>
      <c r="M523" s="33"/>
    </row>
    <row r="524">
      <c r="C524" s="91"/>
      <c r="D524" s="92"/>
      <c r="E524" s="92"/>
      <c r="F524" s="93"/>
      <c r="G524" s="93"/>
      <c r="H524" s="68"/>
      <c r="M524" s="33"/>
    </row>
    <row r="525">
      <c r="C525" s="91"/>
      <c r="D525" s="92"/>
      <c r="E525" s="92"/>
      <c r="F525" s="93"/>
      <c r="G525" s="93"/>
      <c r="H525" s="68"/>
      <c r="M525" s="33"/>
    </row>
    <row r="526">
      <c r="C526" s="91"/>
      <c r="D526" s="92"/>
      <c r="E526" s="92"/>
      <c r="F526" s="93"/>
      <c r="G526" s="93"/>
      <c r="H526" s="68"/>
      <c r="M526" s="33"/>
    </row>
    <row r="527">
      <c r="C527" s="91"/>
      <c r="D527" s="92"/>
      <c r="E527" s="92"/>
      <c r="F527" s="93"/>
      <c r="G527" s="93"/>
      <c r="H527" s="68"/>
      <c r="M527" s="33"/>
    </row>
    <row r="528">
      <c r="C528" s="91"/>
      <c r="D528" s="92"/>
      <c r="E528" s="92"/>
      <c r="F528" s="93"/>
      <c r="G528" s="93"/>
      <c r="H528" s="68"/>
      <c r="M528" s="33"/>
    </row>
    <row r="529">
      <c r="C529" s="91"/>
      <c r="D529" s="92"/>
      <c r="E529" s="92"/>
      <c r="F529" s="93"/>
      <c r="G529" s="93"/>
      <c r="H529" s="68"/>
      <c r="M529" s="33"/>
    </row>
    <row r="530">
      <c r="C530" s="91"/>
      <c r="D530" s="92"/>
      <c r="E530" s="92"/>
      <c r="F530" s="93"/>
      <c r="G530" s="93"/>
      <c r="H530" s="68"/>
      <c r="M530" s="33"/>
    </row>
    <row r="531">
      <c r="C531" s="91"/>
      <c r="D531" s="92"/>
      <c r="E531" s="92"/>
      <c r="F531" s="93"/>
      <c r="G531" s="93"/>
      <c r="H531" s="68"/>
      <c r="M531" s="33"/>
    </row>
    <row r="532">
      <c r="C532" s="91"/>
      <c r="D532" s="92"/>
      <c r="E532" s="92"/>
      <c r="F532" s="93"/>
      <c r="G532" s="93"/>
      <c r="H532" s="68"/>
      <c r="M532" s="33"/>
    </row>
    <row r="533">
      <c r="C533" s="91"/>
      <c r="D533" s="92"/>
      <c r="E533" s="92"/>
      <c r="F533" s="93"/>
      <c r="G533" s="93"/>
      <c r="H533" s="68"/>
      <c r="M533" s="33"/>
    </row>
    <row r="534">
      <c r="C534" s="91"/>
      <c r="D534" s="92"/>
      <c r="E534" s="92"/>
      <c r="F534" s="93"/>
      <c r="G534" s="93"/>
      <c r="H534" s="68"/>
      <c r="M534" s="33"/>
    </row>
    <row r="535">
      <c r="C535" s="91"/>
      <c r="D535" s="92"/>
      <c r="E535" s="92"/>
      <c r="F535" s="93"/>
      <c r="G535" s="93"/>
      <c r="H535" s="68"/>
      <c r="M535" s="33"/>
    </row>
    <row r="536">
      <c r="C536" s="91"/>
      <c r="D536" s="92"/>
      <c r="E536" s="92"/>
      <c r="F536" s="93"/>
      <c r="G536" s="93"/>
      <c r="H536" s="68"/>
      <c r="M536" s="33"/>
    </row>
    <row r="537">
      <c r="C537" s="91"/>
      <c r="D537" s="92"/>
      <c r="E537" s="92"/>
      <c r="F537" s="93"/>
      <c r="G537" s="93"/>
      <c r="H537" s="68"/>
      <c r="M537" s="33"/>
    </row>
    <row r="538">
      <c r="C538" s="91"/>
      <c r="D538" s="92"/>
      <c r="E538" s="92"/>
      <c r="F538" s="93"/>
      <c r="G538" s="93"/>
      <c r="H538" s="68"/>
      <c r="M538" s="33"/>
    </row>
    <row r="539">
      <c r="C539" s="91"/>
      <c r="D539" s="92"/>
      <c r="E539" s="92"/>
      <c r="F539" s="93"/>
      <c r="G539" s="93"/>
      <c r="H539" s="68"/>
      <c r="M539" s="33"/>
    </row>
    <row r="540">
      <c r="C540" s="91"/>
      <c r="D540" s="92"/>
      <c r="E540" s="92"/>
      <c r="F540" s="93"/>
      <c r="G540" s="93"/>
      <c r="H540" s="68"/>
      <c r="M540" s="33"/>
    </row>
    <row r="541">
      <c r="C541" s="91"/>
      <c r="D541" s="92"/>
      <c r="E541" s="92"/>
      <c r="F541" s="93"/>
      <c r="G541" s="93"/>
      <c r="H541" s="68"/>
      <c r="M541" s="33"/>
    </row>
    <row r="542">
      <c r="C542" s="91"/>
      <c r="D542" s="92"/>
      <c r="E542" s="92"/>
      <c r="F542" s="93"/>
      <c r="G542" s="93"/>
      <c r="H542" s="68"/>
      <c r="M542" s="33"/>
    </row>
    <row r="543">
      <c r="C543" s="91"/>
      <c r="D543" s="92"/>
      <c r="E543" s="92"/>
      <c r="F543" s="93"/>
      <c r="G543" s="93"/>
      <c r="H543" s="68"/>
      <c r="M543" s="33"/>
    </row>
    <row r="544">
      <c r="C544" s="91"/>
      <c r="D544" s="92"/>
      <c r="E544" s="92"/>
      <c r="F544" s="93"/>
      <c r="G544" s="93"/>
      <c r="H544" s="68"/>
      <c r="M544" s="33"/>
    </row>
    <row r="545">
      <c r="C545" s="91"/>
      <c r="D545" s="92"/>
      <c r="E545" s="92"/>
      <c r="F545" s="93"/>
      <c r="G545" s="93"/>
      <c r="H545" s="68"/>
      <c r="M545" s="33"/>
    </row>
    <row r="546">
      <c r="C546" s="91"/>
      <c r="D546" s="92"/>
      <c r="E546" s="92"/>
      <c r="F546" s="93"/>
      <c r="G546" s="93"/>
      <c r="H546" s="68"/>
      <c r="M546" s="33"/>
    </row>
    <row r="547">
      <c r="C547" s="91"/>
      <c r="D547" s="92"/>
      <c r="E547" s="92"/>
      <c r="F547" s="93"/>
      <c r="G547" s="93"/>
      <c r="H547" s="68"/>
      <c r="M547" s="33"/>
    </row>
    <row r="548">
      <c r="C548" s="91"/>
      <c r="D548" s="92"/>
      <c r="E548" s="92"/>
      <c r="F548" s="93"/>
      <c r="G548" s="93"/>
      <c r="H548" s="68"/>
      <c r="M548" s="33"/>
    </row>
    <row r="549">
      <c r="C549" s="91"/>
      <c r="D549" s="92"/>
      <c r="E549" s="92"/>
      <c r="F549" s="93"/>
      <c r="G549" s="93"/>
      <c r="H549" s="68"/>
      <c r="M549" s="33"/>
    </row>
    <row r="550">
      <c r="C550" s="91"/>
      <c r="D550" s="92"/>
      <c r="E550" s="92"/>
      <c r="F550" s="93"/>
      <c r="G550" s="93"/>
      <c r="H550" s="68"/>
      <c r="M550" s="33"/>
    </row>
    <row r="551">
      <c r="C551" s="91"/>
      <c r="D551" s="92"/>
      <c r="E551" s="92"/>
      <c r="F551" s="93"/>
      <c r="G551" s="93"/>
      <c r="H551" s="68"/>
      <c r="M551" s="33"/>
    </row>
    <row r="552">
      <c r="C552" s="91"/>
      <c r="D552" s="92"/>
      <c r="E552" s="92"/>
      <c r="F552" s="93"/>
      <c r="G552" s="93"/>
      <c r="H552" s="68"/>
      <c r="M552" s="33"/>
    </row>
    <row r="553">
      <c r="C553" s="91"/>
      <c r="D553" s="92"/>
      <c r="E553" s="92"/>
      <c r="F553" s="93"/>
      <c r="G553" s="93"/>
      <c r="H553" s="68"/>
      <c r="M553" s="33"/>
    </row>
    <row r="554">
      <c r="C554" s="91"/>
      <c r="D554" s="92"/>
      <c r="E554" s="92"/>
      <c r="F554" s="93"/>
      <c r="G554" s="93"/>
      <c r="H554" s="68"/>
      <c r="M554" s="33"/>
    </row>
    <row r="555">
      <c r="C555" s="91"/>
      <c r="D555" s="92"/>
      <c r="E555" s="92"/>
      <c r="F555" s="93"/>
      <c r="G555" s="93"/>
      <c r="H555" s="68"/>
      <c r="M555" s="33"/>
    </row>
    <row r="556">
      <c r="C556" s="91"/>
      <c r="D556" s="92"/>
      <c r="E556" s="92"/>
      <c r="F556" s="93"/>
      <c r="G556" s="93"/>
      <c r="H556" s="68"/>
      <c r="M556" s="33"/>
    </row>
    <row r="557">
      <c r="C557" s="91"/>
      <c r="D557" s="92"/>
      <c r="E557" s="92"/>
      <c r="F557" s="93"/>
      <c r="G557" s="93"/>
      <c r="H557" s="68"/>
      <c r="M557" s="33"/>
    </row>
    <row r="558">
      <c r="C558" s="91"/>
      <c r="D558" s="92"/>
      <c r="E558" s="92"/>
      <c r="F558" s="93"/>
      <c r="G558" s="93"/>
      <c r="H558" s="68"/>
      <c r="M558" s="33"/>
    </row>
    <row r="559">
      <c r="C559" s="91"/>
      <c r="D559" s="92"/>
      <c r="E559" s="92"/>
      <c r="F559" s="93"/>
      <c r="G559" s="93"/>
      <c r="H559" s="68"/>
      <c r="M559" s="33"/>
    </row>
    <row r="560">
      <c r="C560" s="91"/>
      <c r="D560" s="92"/>
      <c r="E560" s="92"/>
      <c r="F560" s="93"/>
      <c r="G560" s="93"/>
      <c r="H560" s="68"/>
      <c r="M560" s="33"/>
    </row>
    <row r="561">
      <c r="C561" s="91"/>
      <c r="D561" s="92"/>
      <c r="E561" s="92"/>
      <c r="F561" s="93"/>
      <c r="G561" s="93"/>
      <c r="H561" s="68"/>
      <c r="M561" s="33"/>
    </row>
    <row r="562">
      <c r="C562" s="91"/>
      <c r="D562" s="92"/>
      <c r="E562" s="92"/>
      <c r="F562" s="93"/>
      <c r="G562" s="93"/>
      <c r="H562" s="68"/>
      <c r="M562" s="33"/>
    </row>
    <row r="563">
      <c r="C563" s="91"/>
      <c r="D563" s="92"/>
      <c r="E563" s="92"/>
      <c r="F563" s="93"/>
      <c r="G563" s="93"/>
      <c r="H563" s="68"/>
      <c r="M563" s="33"/>
    </row>
    <row r="564">
      <c r="C564" s="91"/>
      <c r="D564" s="92"/>
      <c r="E564" s="92"/>
      <c r="F564" s="93"/>
      <c r="G564" s="93"/>
      <c r="H564" s="68"/>
      <c r="M564" s="33"/>
    </row>
    <row r="565">
      <c r="C565" s="91"/>
      <c r="D565" s="92"/>
      <c r="E565" s="92"/>
      <c r="F565" s="93"/>
      <c r="G565" s="93"/>
      <c r="H565" s="68"/>
      <c r="M565" s="33"/>
    </row>
    <row r="566">
      <c r="C566" s="91"/>
      <c r="D566" s="92"/>
      <c r="E566" s="92"/>
      <c r="F566" s="93"/>
      <c r="G566" s="93"/>
      <c r="H566" s="68"/>
      <c r="M566" s="33"/>
    </row>
    <row r="567">
      <c r="C567" s="91"/>
      <c r="D567" s="92"/>
      <c r="E567" s="92"/>
      <c r="F567" s="93"/>
      <c r="G567" s="93"/>
      <c r="H567" s="68"/>
      <c r="M567" s="33"/>
    </row>
    <row r="568">
      <c r="C568" s="91"/>
      <c r="D568" s="92"/>
      <c r="E568" s="92"/>
      <c r="F568" s="93"/>
      <c r="G568" s="93"/>
      <c r="H568" s="68"/>
      <c r="M568" s="33"/>
    </row>
    <row r="569">
      <c r="C569" s="91"/>
      <c r="D569" s="92"/>
      <c r="E569" s="92"/>
      <c r="F569" s="93"/>
      <c r="G569" s="93"/>
      <c r="H569" s="68"/>
      <c r="M569" s="33"/>
    </row>
    <row r="570">
      <c r="C570" s="91"/>
      <c r="D570" s="92"/>
      <c r="E570" s="92"/>
      <c r="F570" s="93"/>
      <c r="G570" s="93"/>
      <c r="H570" s="68"/>
      <c r="M570" s="33"/>
    </row>
    <row r="571">
      <c r="C571" s="91"/>
      <c r="D571" s="92"/>
      <c r="E571" s="92"/>
      <c r="F571" s="93"/>
      <c r="G571" s="93"/>
      <c r="H571" s="68"/>
      <c r="M571" s="33"/>
    </row>
    <row r="572">
      <c r="C572" s="91"/>
      <c r="D572" s="92"/>
      <c r="E572" s="92"/>
      <c r="F572" s="93"/>
      <c r="G572" s="93"/>
      <c r="H572" s="68"/>
      <c r="M572" s="33"/>
    </row>
    <row r="573">
      <c r="C573" s="91"/>
      <c r="D573" s="92"/>
      <c r="E573" s="92"/>
      <c r="F573" s="93"/>
      <c r="G573" s="93"/>
      <c r="H573" s="68"/>
      <c r="M573" s="33"/>
    </row>
    <row r="574">
      <c r="C574" s="91"/>
      <c r="D574" s="92"/>
      <c r="E574" s="92"/>
      <c r="F574" s="93"/>
      <c r="G574" s="93"/>
      <c r="H574" s="68"/>
      <c r="M574" s="33"/>
    </row>
    <row r="575">
      <c r="C575" s="91"/>
      <c r="D575" s="92"/>
      <c r="E575" s="92"/>
      <c r="F575" s="93"/>
      <c r="G575" s="93"/>
      <c r="H575" s="68"/>
      <c r="M575" s="33"/>
    </row>
    <row r="576">
      <c r="C576" s="91"/>
      <c r="D576" s="92"/>
      <c r="E576" s="92"/>
      <c r="F576" s="93"/>
      <c r="G576" s="93"/>
      <c r="H576" s="68"/>
      <c r="M576" s="33"/>
    </row>
    <row r="577">
      <c r="C577" s="91"/>
      <c r="D577" s="92"/>
      <c r="E577" s="92"/>
      <c r="F577" s="93"/>
      <c r="G577" s="93"/>
      <c r="H577" s="68"/>
      <c r="M577" s="33"/>
    </row>
    <row r="578">
      <c r="C578" s="91"/>
      <c r="D578" s="92"/>
      <c r="E578" s="92"/>
      <c r="F578" s="93"/>
      <c r="G578" s="93"/>
      <c r="H578" s="68"/>
      <c r="M578" s="33"/>
    </row>
    <row r="579">
      <c r="C579" s="91"/>
      <c r="D579" s="92"/>
      <c r="E579" s="92"/>
      <c r="F579" s="93"/>
      <c r="G579" s="93"/>
      <c r="H579" s="68"/>
      <c r="M579" s="33"/>
    </row>
    <row r="580">
      <c r="C580" s="91"/>
      <c r="D580" s="92"/>
      <c r="E580" s="92"/>
      <c r="F580" s="93"/>
      <c r="G580" s="93"/>
      <c r="H580" s="68"/>
      <c r="M580" s="33"/>
    </row>
    <row r="581">
      <c r="C581" s="91"/>
      <c r="D581" s="92"/>
      <c r="E581" s="92"/>
      <c r="F581" s="93"/>
      <c r="G581" s="93"/>
      <c r="H581" s="68"/>
      <c r="M581" s="33"/>
    </row>
    <row r="582">
      <c r="C582" s="91"/>
      <c r="D582" s="92"/>
      <c r="E582" s="92"/>
      <c r="F582" s="93"/>
      <c r="G582" s="93"/>
      <c r="H582" s="68"/>
      <c r="M582" s="33"/>
    </row>
    <row r="583">
      <c r="C583" s="91"/>
      <c r="D583" s="92"/>
      <c r="E583" s="92"/>
      <c r="F583" s="93"/>
      <c r="G583" s="93"/>
      <c r="H583" s="68"/>
      <c r="M583" s="33"/>
    </row>
    <row r="584">
      <c r="C584" s="91"/>
      <c r="D584" s="92"/>
      <c r="E584" s="92"/>
      <c r="F584" s="93"/>
      <c r="G584" s="93"/>
      <c r="H584" s="68"/>
      <c r="M584" s="33"/>
    </row>
    <row r="585">
      <c r="C585" s="91"/>
      <c r="D585" s="92"/>
      <c r="E585" s="92"/>
      <c r="F585" s="93"/>
      <c r="G585" s="93"/>
      <c r="H585" s="68"/>
      <c r="M585" s="33"/>
    </row>
    <row r="586">
      <c r="C586" s="91"/>
      <c r="D586" s="92"/>
      <c r="E586" s="92"/>
      <c r="F586" s="93"/>
      <c r="G586" s="93"/>
      <c r="H586" s="68"/>
      <c r="M586" s="33"/>
    </row>
    <row r="587">
      <c r="C587" s="91"/>
      <c r="D587" s="92"/>
      <c r="E587" s="92"/>
      <c r="F587" s="93"/>
      <c r="G587" s="93"/>
      <c r="H587" s="68"/>
      <c r="M587" s="33"/>
    </row>
    <row r="588">
      <c r="C588" s="91"/>
      <c r="D588" s="92"/>
      <c r="E588" s="92"/>
      <c r="F588" s="93"/>
      <c r="G588" s="93"/>
      <c r="H588" s="68"/>
      <c r="M588" s="33"/>
    </row>
    <row r="589">
      <c r="C589" s="91"/>
      <c r="D589" s="92"/>
      <c r="E589" s="92"/>
      <c r="F589" s="93"/>
      <c r="G589" s="93"/>
      <c r="H589" s="68"/>
      <c r="M589" s="33"/>
    </row>
    <row r="590">
      <c r="C590" s="91"/>
      <c r="D590" s="92"/>
      <c r="E590" s="92"/>
      <c r="F590" s="93"/>
      <c r="G590" s="93"/>
      <c r="H590" s="68"/>
      <c r="M590" s="33"/>
    </row>
    <row r="591">
      <c r="C591" s="91"/>
      <c r="D591" s="92"/>
      <c r="E591" s="92"/>
      <c r="F591" s="93"/>
      <c r="G591" s="93"/>
      <c r="H591" s="68"/>
      <c r="M591" s="33"/>
    </row>
    <row r="592">
      <c r="C592" s="91"/>
      <c r="D592" s="92"/>
      <c r="E592" s="92"/>
      <c r="F592" s="93"/>
      <c r="G592" s="93"/>
      <c r="H592" s="68"/>
      <c r="M592" s="33"/>
    </row>
    <row r="593">
      <c r="C593" s="91"/>
      <c r="D593" s="92"/>
      <c r="E593" s="92"/>
      <c r="F593" s="93"/>
      <c r="G593" s="93"/>
      <c r="H593" s="68"/>
      <c r="M593" s="33"/>
    </row>
    <row r="594">
      <c r="C594" s="91"/>
      <c r="D594" s="92"/>
      <c r="E594" s="92"/>
      <c r="F594" s="93"/>
      <c r="G594" s="93"/>
      <c r="H594" s="68"/>
      <c r="M594" s="33"/>
    </row>
    <row r="595">
      <c r="C595" s="91"/>
      <c r="D595" s="92"/>
      <c r="E595" s="92"/>
      <c r="F595" s="93"/>
      <c r="G595" s="93"/>
      <c r="H595" s="68"/>
      <c r="M595" s="33"/>
    </row>
    <row r="596">
      <c r="C596" s="91"/>
      <c r="D596" s="92"/>
      <c r="E596" s="92"/>
      <c r="F596" s="93"/>
      <c r="G596" s="93"/>
      <c r="H596" s="68"/>
      <c r="M596" s="33"/>
    </row>
    <row r="597">
      <c r="C597" s="91"/>
      <c r="D597" s="92"/>
      <c r="E597" s="92"/>
      <c r="F597" s="93"/>
      <c r="G597" s="93"/>
      <c r="H597" s="68"/>
      <c r="M597" s="33"/>
    </row>
    <row r="598">
      <c r="C598" s="91"/>
      <c r="D598" s="92"/>
      <c r="E598" s="92"/>
      <c r="F598" s="93"/>
      <c r="G598" s="93"/>
      <c r="H598" s="68"/>
      <c r="M598" s="33"/>
    </row>
    <row r="599">
      <c r="C599" s="91"/>
      <c r="D599" s="92"/>
      <c r="E599" s="92"/>
      <c r="F599" s="93"/>
      <c r="G599" s="93"/>
      <c r="H599" s="68"/>
      <c r="M599" s="33"/>
    </row>
    <row r="600">
      <c r="C600" s="91"/>
      <c r="D600" s="92"/>
      <c r="E600" s="92"/>
      <c r="F600" s="93"/>
      <c r="G600" s="93"/>
      <c r="H600" s="68"/>
      <c r="M600" s="33"/>
    </row>
    <row r="601">
      <c r="C601" s="91"/>
      <c r="D601" s="92"/>
      <c r="E601" s="92"/>
      <c r="F601" s="93"/>
      <c r="G601" s="93"/>
      <c r="H601" s="68"/>
      <c r="M601" s="33"/>
    </row>
    <row r="602">
      <c r="C602" s="91"/>
      <c r="D602" s="92"/>
      <c r="E602" s="92"/>
      <c r="F602" s="93"/>
      <c r="G602" s="93"/>
      <c r="H602" s="68"/>
      <c r="M602" s="33"/>
    </row>
    <row r="603">
      <c r="C603" s="91"/>
      <c r="D603" s="92"/>
      <c r="E603" s="92"/>
      <c r="F603" s="93"/>
      <c r="G603" s="93"/>
      <c r="H603" s="68"/>
      <c r="M603" s="33"/>
    </row>
    <row r="604">
      <c r="C604" s="91"/>
      <c r="D604" s="92"/>
      <c r="E604" s="92"/>
      <c r="F604" s="93"/>
      <c r="G604" s="93"/>
      <c r="H604" s="68"/>
      <c r="M604" s="33"/>
    </row>
    <row r="605">
      <c r="C605" s="91"/>
      <c r="D605" s="92"/>
      <c r="E605" s="92"/>
      <c r="F605" s="93"/>
      <c r="G605" s="93"/>
      <c r="H605" s="68"/>
      <c r="M605" s="33"/>
    </row>
    <row r="606">
      <c r="C606" s="91"/>
      <c r="D606" s="92"/>
      <c r="E606" s="92"/>
      <c r="F606" s="93"/>
      <c r="G606" s="93"/>
      <c r="H606" s="68"/>
      <c r="M606" s="33"/>
    </row>
    <row r="607">
      <c r="C607" s="91"/>
      <c r="D607" s="92"/>
      <c r="E607" s="92"/>
      <c r="F607" s="93"/>
      <c r="G607" s="93"/>
      <c r="H607" s="68"/>
      <c r="M607" s="33"/>
    </row>
    <row r="608">
      <c r="C608" s="91"/>
      <c r="D608" s="92"/>
      <c r="E608" s="92"/>
      <c r="F608" s="93"/>
      <c r="G608" s="93"/>
      <c r="H608" s="68"/>
      <c r="M608" s="33"/>
    </row>
    <row r="609">
      <c r="C609" s="91"/>
      <c r="D609" s="92"/>
      <c r="E609" s="92"/>
      <c r="F609" s="93"/>
      <c r="G609" s="93"/>
      <c r="H609" s="68"/>
      <c r="M609" s="33"/>
    </row>
    <row r="610">
      <c r="C610" s="91"/>
      <c r="D610" s="92"/>
      <c r="E610" s="92"/>
      <c r="F610" s="93"/>
      <c r="G610" s="93"/>
      <c r="H610" s="68"/>
      <c r="M610" s="33"/>
    </row>
    <row r="611">
      <c r="C611" s="91"/>
      <c r="D611" s="92"/>
      <c r="E611" s="92"/>
      <c r="F611" s="93"/>
      <c r="G611" s="93"/>
      <c r="H611" s="68"/>
      <c r="M611" s="33"/>
    </row>
    <row r="612">
      <c r="C612" s="91"/>
      <c r="D612" s="92"/>
      <c r="E612" s="92"/>
      <c r="F612" s="93"/>
      <c r="G612" s="93"/>
      <c r="H612" s="68"/>
      <c r="M612" s="33"/>
    </row>
    <row r="613">
      <c r="C613" s="91"/>
      <c r="D613" s="92"/>
      <c r="E613" s="92"/>
      <c r="F613" s="93"/>
      <c r="G613" s="93"/>
      <c r="H613" s="68"/>
      <c r="M613" s="33"/>
    </row>
    <row r="614">
      <c r="C614" s="91"/>
      <c r="D614" s="92"/>
      <c r="E614" s="92"/>
      <c r="F614" s="93"/>
      <c r="G614" s="93"/>
      <c r="H614" s="68"/>
      <c r="M614" s="33"/>
    </row>
    <row r="615">
      <c r="C615" s="91"/>
      <c r="D615" s="92"/>
      <c r="E615" s="92"/>
      <c r="F615" s="93"/>
      <c r="G615" s="93"/>
      <c r="H615" s="68"/>
      <c r="M615" s="33"/>
    </row>
    <row r="616">
      <c r="C616" s="91"/>
      <c r="D616" s="92"/>
      <c r="E616" s="92"/>
      <c r="F616" s="93"/>
      <c r="G616" s="93"/>
      <c r="H616" s="68"/>
      <c r="M616" s="33"/>
    </row>
    <row r="617">
      <c r="C617" s="91"/>
      <c r="D617" s="92"/>
      <c r="E617" s="92"/>
      <c r="F617" s="93"/>
      <c r="G617" s="93"/>
      <c r="H617" s="68"/>
      <c r="M617" s="33"/>
    </row>
    <row r="618">
      <c r="C618" s="91"/>
      <c r="D618" s="92"/>
      <c r="E618" s="92"/>
      <c r="F618" s="93"/>
      <c r="G618" s="93"/>
      <c r="H618" s="68"/>
      <c r="M618" s="33"/>
    </row>
    <row r="619">
      <c r="C619" s="91"/>
      <c r="D619" s="92"/>
      <c r="E619" s="92"/>
      <c r="F619" s="93"/>
      <c r="G619" s="93"/>
      <c r="H619" s="68"/>
      <c r="M619" s="33"/>
    </row>
    <row r="620">
      <c r="C620" s="91"/>
      <c r="D620" s="92"/>
      <c r="E620" s="92"/>
      <c r="F620" s="93"/>
      <c r="G620" s="93"/>
      <c r="H620" s="68"/>
      <c r="M620" s="33"/>
    </row>
    <row r="621">
      <c r="C621" s="91"/>
      <c r="D621" s="92"/>
      <c r="E621" s="92"/>
      <c r="F621" s="93"/>
      <c r="G621" s="93"/>
      <c r="H621" s="68"/>
      <c r="M621" s="33"/>
    </row>
    <row r="622">
      <c r="C622" s="91"/>
      <c r="D622" s="92"/>
      <c r="E622" s="92"/>
      <c r="F622" s="93"/>
      <c r="G622" s="93"/>
      <c r="H622" s="68"/>
      <c r="M622" s="33"/>
    </row>
    <row r="623">
      <c r="C623" s="91"/>
      <c r="D623" s="92"/>
      <c r="E623" s="92"/>
      <c r="F623" s="93"/>
      <c r="G623" s="93"/>
      <c r="H623" s="68"/>
      <c r="M623" s="33"/>
    </row>
    <row r="624">
      <c r="C624" s="91"/>
      <c r="D624" s="92"/>
      <c r="E624" s="92"/>
      <c r="F624" s="93"/>
      <c r="G624" s="93"/>
      <c r="H624" s="68"/>
      <c r="M624" s="33"/>
    </row>
    <row r="625">
      <c r="C625" s="91"/>
      <c r="D625" s="92"/>
      <c r="E625" s="92"/>
      <c r="F625" s="93"/>
      <c r="G625" s="93"/>
      <c r="H625" s="68"/>
      <c r="M625" s="33"/>
    </row>
    <row r="626">
      <c r="C626" s="91"/>
      <c r="D626" s="92"/>
      <c r="E626" s="92"/>
      <c r="F626" s="93"/>
      <c r="G626" s="93"/>
      <c r="H626" s="68"/>
      <c r="M626" s="33"/>
    </row>
    <row r="627">
      <c r="C627" s="91"/>
      <c r="D627" s="92"/>
      <c r="E627" s="92"/>
      <c r="F627" s="93"/>
      <c r="G627" s="93"/>
      <c r="H627" s="68"/>
      <c r="M627" s="33"/>
    </row>
    <row r="628">
      <c r="C628" s="91"/>
      <c r="D628" s="92"/>
      <c r="E628" s="92"/>
      <c r="F628" s="93"/>
      <c r="G628" s="93"/>
      <c r="H628" s="68"/>
      <c r="M628" s="33"/>
    </row>
    <row r="629">
      <c r="C629" s="91"/>
      <c r="D629" s="92"/>
      <c r="E629" s="92"/>
      <c r="F629" s="93"/>
      <c r="G629" s="93"/>
      <c r="H629" s="68"/>
      <c r="M629" s="33"/>
    </row>
    <row r="630">
      <c r="C630" s="91"/>
      <c r="D630" s="92"/>
      <c r="E630" s="92"/>
      <c r="F630" s="93"/>
      <c r="G630" s="93"/>
      <c r="H630" s="68"/>
      <c r="M630" s="33"/>
    </row>
    <row r="631">
      <c r="C631" s="91"/>
      <c r="D631" s="92"/>
      <c r="E631" s="92"/>
      <c r="F631" s="93"/>
      <c r="G631" s="93"/>
      <c r="H631" s="68"/>
      <c r="M631" s="33"/>
    </row>
    <row r="632">
      <c r="C632" s="91"/>
      <c r="D632" s="92"/>
      <c r="E632" s="92"/>
      <c r="F632" s="93"/>
      <c r="G632" s="93"/>
      <c r="H632" s="68"/>
      <c r="M632" s="33"/>
    </row>
    <row r="633">
      <c r="C633" s="91"/>
      <c r="D633" s="92"/>
      <c r="E633" s="92"/>
      <c r="F633" s="93"/>
      <c r="G633" s="93"/>
      <c r="H633" s="68"/>
      <c r="M633" s="33"/>
    </row>
    <row r="634">
      <c r="C634" s="91"/>
      <c r="D634" s="92"/>
      <c r="E634" s="92"/>
      <c r="F634" s="93"/>
      <c r="G634" s="93"/>
      <c r="H634" s="68"/>
      <c r="M634" s="33"/>
    </row>
    <row r="635">
      <c r="C635" s="91"/>
      <c r="D635" s="92"/>
      <c r="E635" s="92"/>
      <c r="F635" s="93"/>
      <c r="G635" s="93"/>
      <c r="H635" s="68"/>
      <c r="M635" s="33"/>
    </row>
    <row r="636">
      <c r="C636" s="91"/>
      <c r="D636" s="92"/>
      <c r="E636" s="92"/>
      <c r="F636" s="93"/>
      <c r="G636" s="93"/>
      <c r="H636" s="68"/>
      <c r="M636" s="33"/>
    </row>
    <row r="637">
      <c r="C637" s="91"/>
      <c r="D637" s="92"/>
      <c r="E637" s="92"/>
      <c r="F637" s="93"/>
      <c r="G637" s="93"/>
      <c r="H637" s="68"/>
      <c r="M637" s="33"/>
    </row>
    <row r="638">
      <c r="C638" s="91"/>
      <c r="D638" s="92"/>
      <c r="E638" s="92"/>
      <c r="F638" s="93"/>
      <c r="G638" s="93"/>
      <c r="H638" s="68"/>
      <c r="M638" s="33"/>
    </row>
    <row r="639">
      <c r="C639" s="91"/>
      <c r="D639" s="92"/>
      <c r="E639" s="92"/>
      <c r="F639" s="93"/>
      <c r="G639" s="93"/>
      <c r="H639" s="68"/>
      <c r="M639" s="33"/>
    </row>
    <row r="640">
      <c r="C640" s="91"/>
      <c r="D640" s="92"/>
      <c r="E640" s="92"/>
      <c r="F640" s="93"/>
      <c r="G640" s="93"/>
      <c r="H640" s="68"/>
      <c r="M640" s="33"/>
    </row>
    <row r="641">
      <c r="C641" s="91"/>
      <c r="D641" s="92"/>
      <c r="E641" s="92"/>
      <c r="F641" s="93"/>
      <c r="G641" s="93"/>
      <c r="H641" s="68"/>
      <c r="M641" s="33"/>
    </row>
    <row r="642">
      <c r="C642" s="91"/>
      <c r="D642" s="92"/>
      <c r="E642" s="92"/>
      <c r="F642" s="93"/>
      <c r="G642" s="93"/>
      <c r="H642" s="68"/>
      <c r="M642" s="33"/>
    </row>
    <row r="643">
      <c r="C643" s="91"/>
      <c r="D643" s="92"/>
      <c r="E643" s="92"/>
      <c r="F643" s="93"/>
      <c r="G643" s="93"/>
      <c r="H643" s="68"/>
      <c r="M643" s="33"/>
    </row>
    <row r="644">
      <c r="C644" s="91"/>
      <c r="D644" s="92"/>
      <c r="E644" s="92"/>
      <c r="F644" s="93"/>
      <c r="G644" s="93"/>
      <c r="H644" s="68"/>
      <c r="M644" s="33"/>
    </row>
    <row r="645">
      <c r="C645" s="91"/>
      <c r="D645" s="92"/>
      <c r="E645" s="92"/>
      <c r="F645" s="93"/>
      <c r="G645" s="93"/>
      <c r="H645" s="68"/>
      <c r="M645" s="33"/>
    </row>
    <row r="646">
      <c r="C646" s="91"/>
      <c r="D646" s="92"/>
      <c r="E646" s="92"/>
      <c r="F646" s="93"/>
      <c r="G646" s="93"/>
      <c r="H646" s="68"/>
      <c r="M646" s="33"/>
    </row>
    <row r="647">
      <c r="C647" s="91"/>
      <c r="D647" s="92"/>
      <c r="E647" s="92"/>
      <c r="F647" s="93"/>
      <c r="G647" s="93"/>
      <c r="H647" s="68"/>
      <c r="M647" s="33"/>
    </row>
    <row r="648">
      <c r="C648" s="91"/>
      <c r="D648" s="92"/>
      <c r="E648" s="92"/>
      <c r="F648" s="93"/>
      <c r="G648" s="93"/>
      <c r="H648" s="68"/>
      <c r="M648" s="33"/>
    </row>
    <row r="649">
      <c r="C649" s="91"/>
      <c r="D649" s="92"/>
      <c r="E649" s="92"/>
      <c r="F649" s="93"/>
      <c r="G649" s="93"/>
      <c r="H649" s="68"/>
      <c r="M649" s="33"/>
    </row>
    <row r="650">
      <c r="C650" s="91"/>
      <c r="D650" s="92"/>
      <c r="E650" s="92"/>
      <c r="F650" s="93"/>
      <c r="G650" s="93"/>
      <c r="H650" s="68"/>
      <c r="M650" s="33"/>
    </row>
    <row r="651">
      <c r="C651" s="91"/>
      <c r="D651" s="92"/>
      <c r="E651" s="92"/>
      <c r="F651" s="93"/>
      <c r="G651" s="93"/>
      <c r="H651" s="68"/>
      <c r="M651" s="33"/>
    </row>
    <row r="652">
      <c r="C652" s="91"/>
      <c r="D652" s="92"/>
      <c r="E652" s="92"/>
      <c r="F652" s="93"/>
      <c r="G652" s="93"/>
      <c r="H652" s="68"/>
      <c r="M652" s="33"/>
    </row>
    <row r="653">
      <c r="C653" s="91"/>
      <c r="D653" s="92"/>
      <c r="E653" s="92"/>
      <c r="F653" s="93"/>
      <c r="G653" s="93"/>
      <c r="H653" s="68"/>
      <c r="M653" s="33"/>
    </row>
    <row r="654">
      <c r="C654" s="91"/>
      <c r="D654" s="92"/>
      <c r="E654" s="92"/>
      <c r="F654" s="93"/>
      <c r="G654" s="93"/>
      <c r="H654" s="68"/>
      <c r="M654" s="33"/>
    </row>
    <row r="655">
      <c r="C655" s="91"/>
      <c r="D655" s="92"/>
      <c r="E655" s="92"/>
      <c r="F655" s="93"/>
      <c r="G655" s="93"/>
      <c r="H655" s="68"/>
      <c r="M655" s="33"/>
    </row>
    <row r="656">
      <c r="C656" s="91"/>
      <c r="D656" s="92"/>
      <c r="E656" s="92"/>
      <c r="F656" s="93"/>
      <c r="G656" s="93"/>
      <c r="H656" s="68"/>
      <c r="M656" s="33"/>
    </row>
    <row r="657">
      <c r="C657" s="91"/>
      <c r="D657" s="92"/>
      <c r="E657" s="92"/>
      <c r="F657" s="93"/>
      <c r="G657" s="93"/>
      <c r="H657" s="68"/>
      <c r="M657" s="33"/>
    </row>
    <row r="658">
      <c r="C658" s="91"/>
      <c r="D658" s="92"/>
      <c r="E658" s="92"/>
      <c r="F658" s="93"/>
      <c r="G658" s="93"/>
      <c r="H658" s="68"/>
      <c r="M658" s="33"/>
    </row>
    <row r="659">
      <c r="C659" s="91"/>
      <c r="D659" s="92"/>
      <c r="E659" s="92"/>
      <c r="F659" s="93"/>
      <c r="G659" s="93"/>
      <c r="H659" s="68"/>
      <c r="M659" s="33"/>
    </row>
    <row r="660">
      <c r="C660" s="91"/>
      <c r="D660" s="92"/>
      <c r="E660" s="92"/>
      <c r="F660" s="93"/>
      <c r="G660" s="93"/>
      <c r="H660" s="68"/>
      <c r="M660" s="33"/>
    </row>
    <row r="661">
      <c r="C661" s="91"/>
      <c r="D661" s="92"/>
      <c r="E661" s="92"/>
      <c r="F661" s="93"/>
      <c r="G661" s="93"/>
      <c r="H661" s="68"/>
      <c r="M661" s="33"/>
    </row>
    <row r="662">
      <c r="C662" s="91"/>
      <c r="D662" s="92"/>
      <c r="E662" s="92"/>
      <c r="F662" s="93"/>
      <c r="G662" s="93"/>
      <c r="H662" s="68"/>
      <c r="M662" s="33"/>
    </row>
    <row r="663">
      <c r="C663" s="91"/>
      <c r="D663" s="92"/>
      <c r="E663" s="92"/>
      <c r="F663" s="93"/>
      <c r="G663" s="93"/>
      <c r="H663" s="68"/>
      <c r="M663" s="33"/>
    </row>
    <row r="664">
      <c r="C664" s="91"/>
      <c r="D664" s="92"/>
      <c r="E664" s="92"/>
      <c r="F664" s="93"/>
      <c r="G664" s="93"/>
      <c r="H664" s="68"/>
      <c r="M664" s="33"/>
    </row>
    <row r="665">
      <c r="C665" s="91"/>
      <c r="D665" s="92"/>
      <c r="E665" s="92"/>
      <c r="F665" s="93"/>
      <c r="G665" s="93"/>
      <c r="H665" s="68"/>
      <c r="M665" s="33"/>
    </row>
    <row r="666">
      <c r="C666" s="91"/>
      <c r="D666" s="92"/>
      <c r="E666" s="92"/>
      <c r="F666" s="93"/>
      <c r="G666" s="93"/>
      <c r="H666" s="68"/>
      <c r="M666" s="33"/>
    </row>
    <row r="667">
      <c r="C667" s="91"/>
      <c r="D667" s="92"/>
      <c r="E667" s="92"/>
      <c r="F667" s="93"/>
      <c r="G667" s="93"/>
      <c r="H667" s="68"/>
      <c r="M667" s="33"/>
    </row>
    <row r="668">
      <c r="C668" s="91"/>
      <c r="D668" s="92"/>
      <c r="E668" s="92"/>
      <c r="F668" s="93"/>
      <c r="G668" s="93"/>
      <c r="H668" s="68"/>
      <c r="M668" s="33"/>
    </row>
    <row r="669">
      <c r="C669" s="91"/>
      <c r="D669" s="92"/>
      <c r="E669" s="92"/>
      <c r="F669" s="93"/>
      <c r="G669" s="93"/>
      <c r="H669" s="68"/>
      <c r="M669" s="33"/>
    </row>
    <row r="670">
      <c r="C670" s="91"/>
      <c r="D670" s="92"/>
      <c r="E670" s="92"/>
      <c r="F670" s="93"/>
      <c r="G670" s="93"/>
      <c r="H670" s="68"/>
      <c r="M670" s="33"/>
    </row>
    <row r="671">
      <c r="C671" s="91"/>
      <c r="D671" s="92"/>
      <c r="E671" s="92"/>
      <c r="F671" s="93"/>
      <c r="G671" s="93"/>
      <c r="H671" s="68"/>
      <c r="M671" s="33"/>
    </row>
    <row r="672">
      <c r="C672" s="91"/>
      <c r="D672" s="92"/>
      <c r="E672" s="92"/>
      <c r="F672" s="93"/>
      <c r="G672" s="93"/>
      <c r="H672" s="68"/>
      <c r="M672" s="33"/>
    </row>
    <row r="673">
      <c r="C673" s="91"/>
      <c r="D673" s="92"/>
      <c r="E673" s="92"/>
      <c r="F673" s="93"/>
      <c r="G673" s="93"/>
      <c r="H673" s="68"/>
      <c r="M673" s="33"/>
    </row>
    <row r="674">
      <c r="C674" s="91"/>
      <c r="D674" s="92"/>
      <c r="E674" s="92"/>
      <c r="F674" s="93"/>
      <c r="G674" s="93"/>
      <c r="H674" s="68"/>
      <c r="M674" s="33"/>
    </row>
    <row r="675">
      <c r="C675" s="91"/>
      <c r="D675" s="92"/>
      <c r="E675" s="92"/>
      <c r="F675" s="93"/>
      <c r="G675" s="93"/>
      <c r="H675" s="68"/>
      <c r="M675" s="33"/>
    </row>
    <row r="676">
      <c r="C676" s="91"/>
      <c r="D676" s="92"/>
      <c r="E676" s="92"/>
      <c r="F676" s="93"/>
      <c r="G676" s="93"/>
      <c r="H676" s="68"/>
      <c r="M676" s="33"/>
    </row>
    <row r="677">
      <c r="C677" s="91"/>
      <c r="D677" s="92"/>
      <c r="E677" s="92"/>
      <c r="F677" s="93"/>
      <c r="G677" s="93"/>
      <c r="H677" s="68"/>
      <c r="M677" s="33"/>
    </row>
    <row r="678">
      <c r="C678" s="91"/>
      <c r="D678" s="92"/>
      <c r="E678" s="92"/>
      <c r="F678" s="93"/>
      <c r="G678" s="93"/>
      <c r="H678" s="68"/>
      <c r="M678" s="33"/>
    </row>
    <row r="679">
      <c r="C679" s="91"/>
      <c r="D679" s="92"/>
      <c r="E679" s="92"/>
      <c r="F679" s="93"/>
      <c r="G679" s="93"/>
      <c r="H679" s="68"/>
      <c r="M679" s="33"/>
    </row>
    <row r="680">
      <c r="C680" s="91"/>
      <c r="D680" s="92"/>
      <c r="E680" s="92"/>
      <c r="F680" s="93"/>
      <c r="G680" s="93"/>
      <c r="H680" s="68"/>
      <c r="M680" s="33"/>
    </row>
    <row r="681">
      <c r="C681" s="91"/>
      <c r="D681" s="92"/>
      <c r="E681" s="92"/>
      <c r="F681" s="93"/>
      <c r="G681" s="93"/>
      <c r="H681" s="68"/>
      <c r="M681" s="33"/>
    </row>
    <row r="682">
      <c r="C682" s="91"/>
      <c r="D682" s="92"/>
      <c r="E682" s="92"/>
      <c r="F682" s="93"/>
      <c r="G682" s="93"/>
      <c r="H682" s="68"/>
      <c r="M682" s="33"/>
    </row>
    <row r="683">
      <c r="C683" s="91"/>
      <c r="D683" s="92"/>
      <c r="E683" s="92"/>
      <c r="F683" s="93"/>
      <c r="G683" s="93"/>
      <c r="H683" s="68"/>
      <c r="M683" s="33"/>
    </row>
    <row r="684">
      <c r="C684" s="91"/>
      <c r="D684" s="92"/>
      <c r="E684" s="92"/>
      <c r="F684" s="93"/>
      <c r="G684" s="93"/>
      <c r="H684" s="68"/>
      <c r="M684" s="33"/>
    </row>
    <row r="685">
      <c r="C685" s="91"/>
      <c r="D685" s="92"/>
      <c r="E685" s="92"/>
      <c r="F685" s="93"/>
      <c r="G685" s="93"/>
      <c r="H685" s="68"/>
      <c r="M685" s="33"/>
    </row>
    <row r="686">
      <c r="C686" s="91"/>
      <c r="D686" s="92"/>
      <c r="E686" s="92"/>
      <c r="F686" s="93"/>
      <c r="G686" s="93"/>
      <c r="H686" s="68"/>
      <c r="M686" s="33"/>
    </row>
    <row r="687">
      <c r="C687" s="91"/>
      <c r="D687" s="92"/>
      <c r="E687" s="92"/>
      <c r="F687" s="93"/>
      <c r="G687" s="93"/>
      <c r="H687" s="68"/>
      <c r="M687" s="33"/>
    </row>
    <row r="688">
      <c r="C688" s="91"/>
      <c r="D688" s="92"/>
      <c r="E688" s="92"/>
      <c r="F688" s="93"/>
      <c r="G688" s="93"/>
      <c r="H688" s="68"/>
      <c r="M688" s="33"/>
    </row>
    <row r="689">
      <c r="C689" s="91"/>
      <c r="D689" s="92"/>
      <c r="E689" s="92"/>
      <c r="F689" s="93"/>
      <c r="G689" s="93"/>
      <c r="H689" s="68"/>
      <c r="M689" s="33"/>
    </row>
    <row r="690">
      <c r="C690" s="91"/>
      <c r="D690" s="92"/>
      <c r="E690" s="92"/>
      <c r="F690" s="93"/>
      <c r="G690" s="93"/>
      <c r="H690" s="68"/>
      <c r="M690" s="33"/>
    </row>
    <row r="691">
      <c r="C691" s="91"/>
      <c r="D691" s="92"/>
      <c r="E691" s="92"/>
      <c r="F691" s="93"/>
      <c r="G691" s="93"/>
      <c r="H691" s="68"/>
      <c r="M691" s="33"/>
    </row>
    <row r="692">
      <c r="C692" s="91"/>
      <c r="D692" s="92"/>
      <c r="E692" s="92"/>
      <c r="F692" s="93"/>
      <c r="G692" s="93"/>
      <c r="H692" s="68"/>
      <c r="M692" s="33"/>
    </row>
    <row r="693">
      <c r="C693" s="91"/>
      <c r="D693" s="92"/>
      <c r="E693" s="92"/>
      <c r="F693" s="93"/>
      <c r="G693" s="93"/>
      <c r="H693" s="68"/>
      <c r="M693" s="33"/>
    </row>
    <row r="694">
      <c r="C694" s="91"/>
      <c r="D694" s="92"/>
      <c r="E694" s="92"/>
      <c r="F694" s="93"/>
      <c r="G694" s="93"/>
      <c r="H694" s="68"/>
      <c r="M694" s="33"/>
    </row>
    <row r="695">
      <c r="C695" s="91"/>
      <c r="D695" s="92"/>
      <c r="E695" s="92"/>
      <c r="F695" s="93"/>
      <c r="G695" s="93"/>
      <c r="H695" s="68"/>
      <c r="M695" s="33"/>
    </row>
    <row r="696">
      <c r="C696" s="91"/>
      <c r="D696" s="92"/>
      <c r="E696" s="92"/>
      <c r="F696" s="93"/>
      <c r="G696" s="93"/>
      <c r="H696" s="68"/>
      <c r="M696" s="33"/>
    </row>
    <row r="697">
      <c r="C697" s="91"/>
      <c r="D697" s="92"/>
      <c r="E697" s="92"/>
      <c r="F697" s="93"/>
      <c r="G697" s="93"/>
      <c r="H697" s="68"/>
      <c r="M697" s="33"/>
    </row>
    <row r="698">
      <c r="C698" s="91"/>
      <c r="D698" s="92"/>
      <c r="E698" s="92"/>
      <c r="F698" s="93"/>
      <c r="G698" s="93"/>
      <c r="H698" s="68"/>
      <c r="M698" s="33"/>
    </row>
    <row r="699">
      <c r="C699" s="91"/>
      <c r="D699" s="92"/>
      <c r="E699" s="92"/>
      <c r="F699" s="93"/>
      <c r="G699" s="93"/>
      <c r="H699" s="68"/>
      <c r="M699" s="33"/>
    </row>
    <row r="700">
      <c r="C700" s="91"/>
      <c r="D700" s="92"/>
      <c r="E700" s="92"/>
      <c r="F700" s="93"/>
      <c r="G700" s="93"/>
      <c r="H700" s="68"/>
      <c r="M700" s="33"/>
    </row>
    <row r="701">
      <c r="C701" s="91"/>
      <c r="D701" s="92"/>
      <c r="E701" s="92"/>
      <c r="F701" s="93"/>
      <c r="G701" s="93"/>
      <c r="H701" s="68"/>
      <c r="M701" s="33"/>
    </row>
    <row r="702">
      <c r="C702" s="91"/>
      <c r="D702" s="92"/>
      <c r="E702" s="92"/>
      <c r="F702" s="93"/>
      <c r="G702" s="93"/>
      <c r="H702" s="68"/>
      <c r="M702" s="33"/>
    </row>
    <row r="703">
      <c r="C703" s="91"/>
      <c r="D703" s="92"/>
      <c r="E703" s="92"/>
      <c r="F703" s="93"/>
      <c r="G703" s="93"/>
      <c r="H703" s="68"/>
      <c r="M703" s="33"/>
    </row>
    <row r="704">
      <c r="C704" s="91"/>
      <c r="D704" s="92"/>
      <c r="E704" s="92"/>
      <c r="F704" s="93"/>
      <c r="G704" s="93"/>
      <c r="H704" s="68"/>
      <c r="M704" s="33"/>
    </row>
    <row r="705">
      <c r="C705" s="91"/>
      <c r="D705" s="92"/>
      <c r="E705" s="92"/>
      <c r="F705" s="93"/>
      <c r="G705" s="93"/>
      <c r="H705" s="68"/>
      <c r="M705" s="33"/>
    </row>
    <row r="706">
      <c r="C706" s="91"/>
      <c r="D706" s="92"/>
      <c r="E706" s="92"/>
      <c r="F706" s="93"/>
      <c r="G706" s="93"/>
      <c r="H706" s="68"/>
      <c r="M706" s="33"/>
    </row>
    <row r="707">
      <c r="C707" s="91"/>
      <c r="D707" s="92"/>
      <c r="E707" s="92"/>
      <c r="F707" s="93"/>
      <c r="G707" s="93"/>
      <c r="H707" s="68"/>
      <c r="M707" s="33"/>
    </row>
    <row r="708">
      <c r="C708" s="91"/>
      <c r="D708" s="92"/>
      <c r="E708" s="92"/>
      <c r="F708" s="93"/>
      <c r="G708" s="93"/>
      <c r="H708" s="68"/>
      <c r="M708" s="33"/>
    </row>
    <row r="709">
      <c r="C709" s="91"/>
      <c r="D709" s="92"/>
      <c r="E709" s="92"/>
      <c r="F709" s="93"/>
      <c r="G709" s="93"/>
      <c r="H709" s="68"/>
      <c r="M709" s="33"/>
    </row>
    <row r="710">
      <c r="C710" s="91"/>
      <c r="D710" s="92"/>
      <c r="E710" s="92"/>
      <c r="F710" s="93"/>
      <c r="G710" s="93"/>
      <c r="H710" s="68"/>
      <c r="M710" s="33"/>
    </row>
    <row r="711">
      <c r="C711" s="91"/>
      <c r="D711" s="92"/>
      <c r="E711" s="92"/>
      <c r="F711" s="93"/>
      <c r="G711" s="93"/>
      <c r="H711" s="68"/>
      <c r="M711" s="33"/>
    </row>
    <row r="712">
      <c r="C712" s="91"/>
      <c r="D712" s="92"/>
      <c r="E712" s="92"/>
      <c r="F712" s="93"/>
      <c r="G712" s="93"/>
      <c r="H712" s="68"/>
      <c r="M712" s="33"/>
    </row>
    <row r="713">
      <c r="C713" s="91"/>
      <c r="D713" s="92"/>
      <c r="E713" s="92"/>
      <c r="F713" s="93"/>
      <c r="G713" s="93"/>
      <c r="H713" s="68"/>
      <c r="M713" s="33"/>
    </row>
    <row r="714">
      <c r="C714" s="91"/>
      <c r="D714" s="92"/>
      <c r="E714" s="92"/>
      <c r="F714" s="93"/>
      <c r="G714" s="93"/>
      <c r="H714" s="68"/>
      <c r="M714" s="33"/>
    </row>
    <row r="715">
      <c r="C715" s="91"/>
      <c r="D715" s="92"/>
      <c r="E715" s="92"/>
      <c r="F715" s="93"/>
      <c r="G715" s="93"/>
      <c r="H715" s="68"/>
      <c r="M715" s="33"/>
    </row>
    <row r="716">
      <c r="C716" s="91"/>
      <c r="D716" s="92"/>
      <c r="E716" s="92"/>
      <c r="F716" s="93"/>
      <c r="G716" s="93"/>
      <c r="H716" s="68"/>
      <c r="M716" s="33"/>
    </row>
    <row r="717">
      <c r="C717" s="91"/>
      <c r="D717" s="92"/>
      <c r="E717" s="92"/>
      <c r="F717" s="93"/>
      <c r="G717" s="93"/>
      <c r="H717" s="68"/>
      <c r="M717" s="33"/>
    </row>
    <row r="718">
      <c r="C718" s="91"/>
      <c r="D718" s="92"/>
      <c r="E718" s="92"/>
      <c r="F718" s="93"/>
      <c r="G718" s="93"/>
      <c r="H718" s="68"/>
      <c r="M718" s="33"/>
    </row>
    <row r="719">
      <c r="C719" s="91"/>
      <c r="D719" s="92"/>
      <c r="E719" s="92"/>
      <c r="F719" s="93"/>
      <c r="G719" s="93"/>
      <c r="H719" s="68"/>
      <c r="M719" s="33"/>
    </row>
    <row r="720">
      <c r="C720" s="91"/>
      <c r="D720" s="92"/>
      <c r="E720" s="92"/>
      <c r="F720" s="93"/>
      <c r="G720" s="93"/>
      <c r="H720" s="68"/>
      <c r="M720" s="33"/>
    </row>
    <row r="721">
      <c r="C721" s="91"/>
      <c r="D721" s="92"/>
      <c r="E721" s="92"/>
      <c r="F721" s="93"/>
      <c r="G721" s="93"/>
      <c r="H721" s="68"/>
      <c r="M721" s="33"/>
    </row>
    <row r="722">
      <c r="C722" s="91"/>
      <c r="D722" s="92"/>
      <c r="E722" s="92"/>
      <c r="F722" s="93"/>
      <c r="G722" s="93"/>
      <c r="H722" s="68"/>
      <c r="M722" s="33"/>
    </row>
    <row r="723">
      <c r="C723" s="91"/>
      <c r="D723" s="92"/>
      <c r="E723" s="92"/>
      <c r="F723" s="93"/>
      <c r="G723" s="93"/>
      <c r="H723" s="68"/>
      <c r="M723" s="33"/>
    </row>
    <row r="724">
      <c r="C724" s="91"/>
      <c r="D724" s="92"/>
      <c r="E724" s="92"/>
      <c r="F724" s="93"/>
      <c r="G724" s="93"/>
      <c r="H724" s="68"/>
      <c r="M724" s="33"/>
    </row>
    <row r="725">
      <c r="C725" s="91"/>
      <c r="D725" s="92"/>
      <c r="E725" s="92"/>
      <c r="F725" s="93"/>
      <c r="G725" s="93"/>
      <c r="H725" s="68"/>
      <c r="M725" s="33"/>
    </row>
    <row r="726">
      <c r="C726" s="91"/>
      <c r="D726" s="92"/>
      <c r="E726" s="92"/>
      <c r="F726" s="93"/>
      <c r="G726" s="93"/>
      <c r="H726" s="68"/>
      <c r="M726" s="33"/>
    </row>
    <row r="727">
      <c r="C727" s="91"/>
      <c r="D727" s="92"/>
      <c r="E727" s="92"/>
      <c r="F727" s="93"/>
      <c r="G727" s="93"/>
      <c r="H727" s="68"/>
      <c r="M727" s="33"/>
    </row>
    <row r="728">
      <c r="C728" s="91"/>
      <c r="D728" s="92"/>
      <c r="E728" s="92"/>
      <c r="F728" s="93"/>
      <c r="G728" s="93"/>
      <c r="H728" s="68"/>
      <c r="M728" s="33"/>
    </row>
    <row r="729">
      <c r="C729" s="91"/>
      <c r="D729" s="92"/>
      <c r="E729" s="92"/>
      <c r="F729" s="93"/>
      <c r="G729" s="93"/>
      <c r="H729" s="68"/>
      <c r="M729" s="33"/>
    </row>
    <row r="730">
      <c r="C730" s="91"/>
      <c r="D730" s="92"/>
      <c r="E730" s="92"/>
      <c r="F730" s="93"/>
      <c r="G730" s="93"/>
      <c r="H730" s="68"/>
      <c r="M730" s="33"/>
    </row>
    <row r="731">
      <c r="C731" s="91"/>
      <c r="D731" s="92"/>
      <c r="E731" s="92"/>
      <c r="F731" s="93"/>
      <c r="G731" s="93"/>
      <c r="H731" s="68"/>
      <c r="M731" s="33"/>
    </row>
    <row r="732">
      <c r="C732" s="91"/>
      <c r="D732" s="92"/>
      <c r="E732" s="92"/>
      <c r="F732" s="93"/>
      <c r="G732" s="93"/>
      <c r="H732" s="68"/>
      <c r="M732" s="33"/>
    </row>
    <row r="733">
      <c r="C733" s="91"/>
      <c r="D733" s="92"/>
      <c r="E733" s="92"/>
      <c r="F733" s="93"/>
      <c r="G733" s="93"/>
      <c r="H733" s="68"/>
      <c r="M733" s="33"/>
    </row>
    <row r="734">
      <c r="C734" s="91"/>
      <c r="D734" s="92"/>
      <c r="E734" s="92"/>
      <c r="F734" s="93"/>
      <c r="G734" s="93"/>
      <c r="H734" s="68"/>
      <c r="M734" s="33"/>
    </row>
    <row r="735">
      <c r="C735" s="91"/>
      <c r="D735" s="92"/>
      <c r="E735" s="92"/>
      <c r="F735" s="93"/>
      <c r="G735" s="93"/>
      <c r="H735" s="68"/>
      <c r="M735" s="33"/>
    </row>
    <row r="736">
      <c r="C736" s="91"/>
      <c r="D736" s="92"/>
      <c r="E736" s="92"/>
      <c r="F736" s="93"/>
      <c r="G736" s="93"/>
      <c r="H736" s="68"/>
      <c r="M736" s="33"/>
    </row>
    <row r="737">
      <c r="C737" s="91"/>
      <c r="D737" s="92"/>
      <c r="E737" s="92"/>
      <c r="F737" s="93"/>
      <c r="G737" s="93"/>
      <c r="H737" s="68"/>
      <c r="M737" s="33"/>
    </row>
    <row r="738">
      <c r="C738" s="91"/>
      <c r="D738" s="92"/>
      <c r="E738" s="92"/>
      <c r="F738" s="93"/>
      <c r="G738" s="93"/>
      <c r="H738" s="68"/>
      <c r="M738" s="33"/>
    </row>
    <row r="739">
      <c r="C739" s="91"/>
      <c r="D739" s="92"/>
      <c r="E739" s="92"/>
      <c r="F739" s="93"/>
      <c r="G739" s="93"/>
      <c r="H739" s="68"/>
      <c r="M739" s="33"/>
    </row>
    <row r="740">
      <c r="C740" s="91"/>
      <c r="D740" s="92"/>
      <c r="E740" s="92"/>
      <c r="F740" s="93"/>
      <c r="G740" s="93"/>
      <c r="H740" s="68"/>
      <c r="M740" s="33"/>
    </row>
    <row r="741">
      <c r="C741" s="91"/>
      <c r="D741" s="92"/>
      <c r="E741" s="92"/>
      <c r="F741" s="93"/>
      <c r="G741" s="93"/>
      <c r="H741" s="68"/>
      <c r="M741" s="33"/>
    </row>
    <row r="742">
      <c r="C742" s="91"/>
      <c r="D742" s="92"/>
      <c r="E742" s="92"/>
      <c r="F742" s="93"/>
      <c r="G742" s="93"/>
      <c r="H742" s="68"/>
      <c r="M742" s="33"/>
    </row>
    <row r="743">
      <c r="C743" s="91"/>
      <c r="D743" s="92"/>
      <c r="E743" s="92"/>
      <c r="F743" s="93"/>
      <c r="G743" s="93"/>
      <c r="H743" s="68"/>
      <c r="M743" s="33"/>
    </row>
    <row r="744">
      <c r="C744" s="91"/>
      <c r="D744" s="92"/>
      <c r="E744" s="92"/>
      <c r="F744" s="93"/>
      <c r="G744" s="93"/>
      <c r="H744" s="68"/>
      <c r="M744" s="33"/>
    </row>
    <row r="745">
      <c r="C745" s="91"/>
      <c r="D745" s="92"/>
      <c r="E745" s="92"/>
      <c r="F745" s="93"/>
      <c r="G745" s="93"/>
      <c r="H745" s="68"/>
      <c r="M745" s="33"/>
    </row>
    <row r="746">
      <c r="C746" s="91"/>
      <c r="D746" s="92"/>
      <c r="E746" s="92"/>
      <c r="F746" s="93"/>
      <c r="G746" s="93"/>
      <c r="H746" s="68"/>
      <c r="M746" s="33"/>
    </row>
    <row r="747">
      <c r="C747" s="91"/>
      <c r="D747" s="92"/>
      <c r="E747" s="92"/>
      <c r="F747" s="93"/>
      <c r="G747" s="93"/>
      <c r="H747" s="68"/>
      <c r="M747" s="33"/>
    </row>
    <row r="748">
      <c r="C748" s="91"/>
      <c r="D748" s="92"/>
      <c r="E748" s="92"/>
      <c r="F748" s="93"/>
      <c r="G748" s="93"/>
      <c r="H748" s="68"/>
      <c r="M748" s="33"/>
    </row>
    <row r="749">
      <c r="C749" s="91"/>
      <c r="D749" s="92"/>
      <c r="E749" s="92"/>
      <c r="F749" s="93"/>
      <c r="G749" s="93"/>
      <c r="H749" s="68"/>
      <c r="M749" s="33"/>
    </row>
    <row r="750">
      <c r="C750" s="91"/>
      <c r="D750" s="92"/>
      <c r="E750" s="92"/>
      <c r="F750" s="93"/>
      <c r="G750" s="93"/>
      <c r="H750" s="68"/>
      <c r="M750" s="33"/>
    </row>
    <row r="751">
      <c r="C751" s="91"/>
      <c r="D751" s="92"/>
      <c r="E751" s="92"/>
      <c r="F751" s="93"/>
      <c r="G751" s="93"/>
      <c r="H751" s="68"/>
      <c r="M751" s="33"/>
    </row>
    <row r="752">
      <c r="C752" s="91"/>
      <c r="D752" s="92"/>
      <c r="E752" s="92"/>
      <c r="F752" s="93"/>
      <c r="G752" s="93"/>
      <c r="H752" s="68"/>
      <c r="M752" s="33"/>
    </row>
    <row r="753">
      <c r="C753" s="91"/>
      <c r="D753" s="92"/>
      <c r="E753" s="92"/>
      <c r="F753" s="93"/>
      <c r="G753" s="93"/>
      <c r="H753" s="68"/>
      <c r="M753" s="33"/>
    </row>
    <row r="754">
      <c r="C754" s="91"/>
      <c r="D754" s="92"/>
      <c r="E754" s="92"/>
      <c r="F754" s="93"/>
      <c r="G754" s="93"/>
      <c r="H754" s="68"/>
      <c r="M754" s="33"/>
    </row>
    <row r="755">
      <c r="C755" s="91"/>
      <c r="D755" s="92"/>
      <c r="E755" s="92"/>
      <c r="F755" s="93"/>
      <c r="G755" s="93"/>
      <c r="H755" s="68"/>
      <c r="M755" s="33"/>
    </row>
    <row r="756">
      <c r="C756" s="91"/>
      <c r="D756" s="92"/>
      <c r="E756" s="92"/>
      <c r="F756" s="93"/>
      <c r="G756" s="93"/>
      <c r="H756" s="68"/>
      <c r="M756" s="33"/>
    </row>
    <row r="757">
      <c r="C757" s="91"/>
      <c r="D757" s="92"/>
      <c r="E757" s="92"/>
      <c r="F757" s="93"/>
      <c r="G757" s="93"/>
      <c r="H757" s="68"/>
      <c r="M757" s="33"/>
    </row>
    <row r="758">
      <c r="C758" s="91"/>
      <c r="D758" s="92"/>
      <c r="E758" s="92"/>
      <c r="F758" s="93"/>
      <c r="G758" s="93"/>
      <c r="H758" s="68"/>
      <c r="M758" s="33"/>
    </row>
    <row r="759">
      <c r="C759" s="91"/>
      <c r="D759" s="92"/>
      <c r="E759" s="92"/>
      <c r="F759" s="93"/>
      <c r="G759" s="93"/>
      <c r="H759" s="68"/>
      <c r="M759" s="33"/>
    </row>
    <row r="760">
      <c r="C760" s="91"/>
      <c r="D760" s="92"/>
      <c r="E760" s="92"/>
      <c r="F760" s="93"/>
      <c r="G760" s="93"/>
      <c r="H760" s="68"/>
      <c r="M760" s="33"/>
    </row>
    <row r="761">
      <c r="C761" s="91"/>
      <c r="D761" s="92"/>
      <c r="E761" s="92"/>
      <c r="F761" s="93"/>
      <c r="G761" s="93"/>
      <c r="H761" s="68"/>
      <c r="M761" s="33"/>
    </row>
    <row r="762">
      <c r="C762" s="91"/>
      <c r="D762" s="92"/>
      <c r="E762" s="92"/>
      <c r="F762" s="93"/>
      <c r="G762" s="93"/>
      <c r="H762" s="68"/>
      <c r="M762" s="33"/>
    </row>
    <row r="763">
      <c r="C763" s="91"/>
      <c r="D763" s="92"/>
      <c r="E763" s="92"/>
      <c r="F763" s="93"/>
      <c r="G763" s="93"/>
      <c r="H763" s="68"/>
      <c r="M763" s="33"/>
    </row>
    <row r="764">
      <c r="C764" s="91"/>
      <c r="D764" s="92"/>
      <c r="E764" s="92"/>
      <c r="F764" s="93"/>
      <c r="G764" s="93"/>
      <c r="H764" s="68"/>
      <c r="M764" s="33"/>
    </row>
    <row r="765">
      <c r="C765" s="91"/>
      <c r="D765" s="92"/>
      <c r="E765" s="92"/>
      <c r="F765" s="93"/>
      <c r="G765" s="93"/>
      <c r="H765" s="68"/>
      <c r="M765" s="33"/>
    </row>
    <row r="766">
      <c r="C766" s="91"/>
      <c r="D766" s="92"/>
      <c r="E766" s="92"/>
      <c r="F766" s="93"/>
      <c r="G766" s="93"/>
      <c r="H766" s="68"/>
      <c r="M766" s="33"/>
    </row>
    <row r="767">
      <c r="C767" s="91"/>
      <c r="D767" s="92"/>
      <c r="E767" s="92"/>
      <c r="F767" s="93"/>
      <c r="G767" s="93"/>
      <c r="H767" s="68"/>
      <c r="M767" s="33"/>
    </row>
    <row r="768">
      <c r="C768" s="91"/>
      <c r="D768" s="92"/>
      <c r="E768" s="92"/>
      <c r="F768" s="93"/>
      <c r="G768" s="93"/>
      <c r="H768" s="68"/>
      <c r="M768" s="33"/>
    </row>
    <row r="769">
      <c r="C769" s="91"/>
      <c r="D769" s="92"/>
      <c r="E769" s="92"/>
      <c r="F769" s="93"/>
      <c r="G769" s="93"/>
      <c r="H769" s="68"/>
      <c r="M769" s="33"/>
    </row>
    <row r="770">
      <c r="C770" s="91"/>
      <c r="D770" s="92"/>
      <c r="E770" s="92"/>
      <c r="F770" s="93"/>
      <c r="G770" s="93"/>
      <c r="H770" s="68"/>
      <c r="M770" s="33"/>
    </row>
    <row r="771">
      <c r="C771" s="91"/>
      <c r="D771" s="92"/>
      <c r="E771" s="92"/>
      <c r="F771" s="93"/>
      <c r="G771" s="93"/>
      <c r="H771" s="68"/>
      <c r="M771" s="33"/>
    </row>
    <row r="772">
      <c r="C772" s="91"/>
      <c r="D772" s="92"/>
      <c r="E772" s="92"/>
      <c r="F772" s="93"/>
      <c r="G772" s="93"/>
      <c r="H772" s="68"/>
      <c r="M772" s="33"/>
    </row>
    <row r="773">
      <c r="C773" s="91"/>
      <c r="D773" s="92"/>
      <c r="E773" s="92"/>
      <c r="F773" s="93"/>
      <c r="G773" s="93"/>
      <c r="H773" s="68"/>
      <c r="M773" s="33"/>
    </row>
    <row r="774">
      <c r="C774" s="91"/>
      <c r="D774" s="92"/>
      <c r="E774" s="92"/>
      <c r="F774" s="93"/>
      <c r="G774" s="93"/>
      <c r="H774" s="68"/>
      <c r="M774" s="33"/>
    </row>
    <row r="775">
      <c r="C775" s="91"/>
      <c r="D775" s="92"/>
      <c r="E775" s="92"/>
      <c r="F775" s="93"/>
      <c r="G775" s="93"/>
      <c r="H775" s="68"/>
      <c r="M775" s="33"/>
    </row>
    <row r="776">
      <c r="C776" s="91"/>
      <c r="D776" s="92"/>
      <c r="E776" s="92"/>
      <c r="F776" s="93"/>
      <c r="G776" s="93"/>
      <c r="H776" s="68"/>
      <c r="M776" s="33"/>
    </row>
    <row r="777">
      <c r="C777" s="91"/>
      <c r="D777" s="92"/>
      <c r="E777" s="92"/>
      <c r="F777" s="93"/>
      <c r="G777" s="93"/>
      <c r="H777" s="68"/>
      <c r="M777" s="33"/>
    </row>
    <row r="778">
      <c r="C778" s="91"/>
      <c r="D778" s="92"/>
      <c r="E778" s="92"/>
      <c r="F778" s="93"/>
      <c r="G778" s="93"/>
      <c r="H778" s="68"/>
      <c r="M778" s="33"/>
    </row>
    <row r="779">
      <c r="C779" s="91"/>
      <c r="D779" s="92"/>
      <c r="E779" s="92"/>
      <c r="F779" s="93"/>
      <c r="G779" s="93"/>
      <c r="H779" s="68"/>
      <c r="M779" s="33"/>
    </row>
    <row r="780">
      <c r="C780" s="91"/>
      <c r="D780" s="92"/>
      <c r="E780" s="92"/>
      <c r="F780" s="93"/>
      <c r="G780" s="93"/>
      <c r="H780" s="68"/>
      <c r="M780" s="33"/>
    </row>
    <row r="781">
      <c r="C781" s="91"/>
      <c r="D781" s="92"/>
      <c r="E781" s="92"/>
      <c r="F781" s="93"/>
      <c r="G781" s="93"/>
      <c r="H781" s="68"/>
      <c r="M781" s="33"/>
    </row>
    <row r="782">
      <c r="C782" s="91"/>
      <c r="D782" s="92"/>
      <c r="E782" s="92"/>
      <c r="F782" s="93"/>
      <c r="G782" s="93"/>
      <c r="H782" s="68"/>
      <c r="M782" s="33"/>
    </row>
    <row r="783">
      <c r="C783" s="91"/>
      <c r="D783" s="92"/>
      <c r="E783" s="92"/>
      <c r="F783" s="93"/>
      <c r="G783" s="93"/>
      <c r="H783" s="68"/>
      <c r="M783" s="33"/>
    </row>
    <row r="784">
      <c r="C784" s="91"/>
      <c r="D784" s="92"/>
      <c r="E784" s="92"/>
      <c r="F784" s="93"/>
      <c r="G784" s="93"/>
      <c r="H784" s="68"/>
      <c r="M784" s="33"/>
    </row>
    <row r="785">
      <c r="C785" s="91"/>
      <c r="D785" s="92"/>
      <c r="E785" s="92"/>
      <c r="F785" s="93"/>
      <c r="G785" s="93"/>
      <c r="H785" s="68"/>
      <c r="M785" s="33"/>
    </row>
    <row r="786">
      <c r="C786" s="91"/>
      <c r="D786" s="92"/>
      <c r="E786" s="92"/>
      <c r="F786" s="93"/>
      <c r="G786" s="93"/>
      <c r="H786" s="68"/>
      <c r="M786" s="33"/>
    </row>
    <row r="787">
      <c r="C787" s="91"/>
      <c r="D787" s="92"/>
      <c r="E787" s="92"/>
      <c r="F787" s="93"/>
      <c r="G787" s="93"/>
      <c r="H787" s="68"/>
      <c r="M787" s="33"/>
    </row>
    <row r="788">
      <c r="C788" s="91"/>
      <c r="D788" s="92"/>
      <c r="E788" s="92"/>
      <c r="F788" s="93"/>
      <c r="G788" s="93"/>
      <c r="H788" s="68"/>
      <c r="M788" s="33"/>
    </row>
    <row r="789">
      <c r="C789" s="91"/>
      <c r="D789" s="92"/>
      <c r="E789" s="92"/>
      <c r="F789" s="93"/>
      <c r="G789" s="93"/>
      <c r="H789" s="68"/>
      <c r="M789" s="33"/>
    </row>
    <row r="790">
      <c r="C790" s="91"/>
      <c r="D790" s="92"/>
      <c r="E790" s="92"/>
      <c r="F790" s="93"/>
      <c r="G790" s="93"/>
      <c r="H790" s="68"/>
      <c r="M790" s="33"/>
    </row>
    <row r="791">
      <c r="C791" s="91"/>
      <c r="D791" s="92"/>
      <c r="E791" s="92"/>
      <c r="F791" s="93"/>
      <c r="G791" s="93"/>
      <c r="H791" s="68"/>
      <c r="M791" s="33"/>
    </row>
    <row r="792">
      <c r="C792" s="91"/>
      <c r="D792" s="92"/>
      <c r="E792" s="92"/>
      <c r="F792" s="93"/>
      <c r="G792" s="93"/>
      <c r="H792" s="68"/>
      <c r="M792" s="33"/>
    </row>
    <row r="793">
      <c r="C793" s="91"/>
      <c r="D793" s="92"/>
      <c r="E793" s="92"/>
      <c r="F793" s="93"/>
      <c r="G793" s="93"/>
      <c r="H793" s="68"/>
      <c r="M793" s="33"/>
    </row>
    <row r="794">
      <c r="C794" s="91"/>
      <c r="D794" s="92"/>
      <c r="E794" s="92"/>
      <c r="F794" s="93"/>
      <c r="G794" s="93"/>
      <c r="H794" s="68"/>
      <c r="M794" s="33"/>
    </row>
    <row r="795">
      <c r="C795" s="91"/>
      <c r="D795" s="92"/>
      <c r="E795" s="92"/>
      <c r="F795" s="93"/>
      <c r="G795" s="93"/>
      <c r="H795" s="68"/>
      <c r="M795" s="33"/>
    </row>
    <row r="796">
      <c r="C796" s="91"/>
      <c r="D796" s="92"/>
      <c r="E796" s="92"/>
      <c r="F796" s="93"/>
      <c r="G796" s="93"/>
      <c r="H796" s="68"/>
      <c r="M796" s="33"/>
    </row>
    <row r="797">
      <c r="C797" s="91"/>
      <c r="D797" s="92"/>
      <c r="E797" s="92"/>
      <c r="F797" s="93"/>
      <c r="G797" s="93"/>
      <c r="H797" s="68"/>
      <c r="M797" s="33"/>
    </row>
    <row r="798">
      <c r="C798" s="91"/>
      <c r="D798" s="92"/>
      <c r="E798" s="92"/>
      <c r="F798" s="93"/>
      <c r="G798" s="93"/>
      <c r="H798" s="68"/>
      <c r="M798" s="33"/>
    </row>
    <row r="799">
      <c r="C799" s="91"/>
      <c r="D799" s="92"/>
      <c r="E799" s="92"/>
      <c r="F799" s="93"/>
      <c r="G799" s="93"/>
      <c r="H799" s="68"/>
      <c r="M799" s="33"/>
    </row>
    <row r="800">
      <c r="C800" s="91"/>
      <c r="D800" s="92"/>
      <c r="E800" s="92"/>
      <c r="F800" s="93"/>
      <c r="G800" s="93"/>
      <c r="H800" s="68"/>
      <c r="M800" s="33"/>
    </row>
    <row r="801">
      <c r="C801" s="91"/>
      <c r="D801" s="92"/>
      <c r="E801" s="92"/>
      <c r="F801" s="93"/>
      <c r="G801" s="93"/>
      <c r="H801" s="68"/>
      <c r="M801" s="33"/>
    </row>
    <row r="802">
      <c r="C802" s="91"/>
      <c r="D802" s="92"/>
      <c r="E802" s="92"/>
      <c r="F802" s="93"/>
      <c r="G802" s="93"/>
      <c r="H802" s="68"/>
      <c r="M802" s="33"/>
    </row>
    <row r="803">
      <c r="C803" s="91"/>
      <c r="D803" s="92"/>
      <c r="E803" s="92"/>
      <c r="F803" s="93"/>
      <c r="G803" s="93"/>
      <c r="H803" s="68"/>
      <c r="M803" s="33"/>
    </row>
    <row r="804">
      <c r="C804" s="91"/>
      <c r="D804" s="92"/>
      <c r="E804" s="92"/>
      <c r="F804" s="93"/>
      <c r="G804" s="93"/>
      <c r="H804" s="68"/>
      <c r="M804" s="33"/>
    </row>
    <row r="805">
      <c r="C805" s="91"/>
      <c r="D805" s="92"/>
      <c r="E805" s="92"/>
      <c r="F805" s="93"/>
      <c r="G805" s="93"/>
      <c r="H805" s="68"/>
      <c r="M805" s="33"/>
    </row>
    <row r="806">
      <c r="C806" s="91"/>
      <c r="D806" s="92"/>
      <c r="E806" s="92"/>
      <c r="F806" s="93"/>
      <c r="G806" s="93"/>
      <c r="H806" s="68"/>
      <c r="M806" s="33"/>
    </row>
    <row r="807">
      <c r="C807" s="91"/>
      <c r="D807" s="92"/>
      <c r="E807" s="92"/>
      <c r="F807" s="93"/>
      <c r="G807" s="93"/>
      <c r="H807" s="68"/>
      <c r="M807" s="33"/>
    </row>
    <row r="808">
      <c r="C808" s="91"/>
      <c r="D808" s="92"/>
      <c r="E808" s="92"/>
      <c r="F808" s="93"/>
      <c r="G808" s="93"/>
      <c r="H808" s="68"/>
      <c r="M808" s="33"/>
    </row>
    <row r="809">
      <c r="C809" s="91"/>
      <c r="D809" s="92"/>
      <c r="E809" s="92"/>
      <c r="F809" s="93"/>
      <c r="G809" s="93"/>
      <c r="H809" s="68"/>
      <c r="M809" s="33"/>
    </row>
    <row r="810">
      <c r="C810" s="91"/>
      <c r="D810" s="92"/>
      <c r="E810" s="92"/>
      <c r="F810" s="93"/>
      <c r="G810" s="93"/>
      <c r="H810" s="68"/>
      <c r="M810" s="33"/>
    </row>
    <row r="811">
      <c r="C811" s="91"/>
      <c r="D811" s="92"/>
      <c r="E811" s="92"/>
      <c r="F811" s="93"/>
      <c r="G811" s="93"/>
      <c r="H811" s="68"/>
      <c r="M811" s="33"/>
    </row>
    <row r="812">
      <c r="C812" s="91"/>
      <c r="D812" s="92"/>
      <c r="E812" s="92"/>
      <c r="F812" s="93"/>
      <c r="G812" s="93"/>
      <c r="H812" s="68"/>
      <c r="M812" s="33"/>
    </row>
    <row r="813">
      <c r="C813" s="91"/>
      <c r="D813" s="92"/>
      <c r="E813" s="92"/>
      <c r="F813" s="93"/>
      <c r="G813" s="93"/>
      <c r="H813" s="68"/>
      <c r="M813" s="33"/>
    </row>
    <row r="814">
      <c r="C814" s="91"/>
      <c r="D814" s="92"/>
      <c r="E814" s="92"/>
      <c r="F814" s="93"/>
      <c r="G814" s="93"/>
      <c r="H814" s="68"/>
      <c r="M814" s="33"/>
    </row>
    <row r="815">
      <c r="C815" s="91"/>
      <c r="D815" s="92"/>
      <c r="E815" s="92"/>
      <c r="F815" s="93"/>
      <c r="G815" s="93"/>
      <c r="H815" s="68"/>
      <c r="M815" s="33"/>
    </row>
    <row r="816">
      <c r="C816" s="91"/>
      <c r="D816" s="92"/>
      <c r="E816" s="92"/>
      <c r="F816" s="93"/>
      <c r="G816" s="93"/>
      <c r="H816" s="68"/>
      <c r="M816" s="33"/>
    </row>
    <row r="817">
      <c r="C817" s="91"/>
      <c r="D817" s="92"/>
      <c r="E817" s="92"/>
      <c r="F817" s="93"/>
      <c r="G817" s="93"/>
      <c r="H817" s="68"/>
      <c r="M817" s="33"/>
    </row>
    <row r="818">
      <c r="C818" s="91"/>
      <c r="D818" s="92"/>
      <c r="E818" s="92"/>
      <c r="F818" s="93"/>
      <c r="G818" s="93"/>
      <c r="H818" s="68"/>
      <c r="M818" s="33"/>
    </row>
    <row r="819">
      <c r="C819" s="91"/>
      <c r="D819" s="92"/>
      <c r="E819" s="92"/>
      <c r="F819" s="93"/>
      <c r="G819" s="93"/>
      <c r="H819" s="68"/>
      <c r="M819" s="33"/>
    </row>
    <row r="820">
      <c r="C820" s="91"/>
      <c r="D820" s="92"/>
      <c r="E820" s="92"/>
      <c r="F820" s="93"/>
      <c r="G820" s="93"/>
      <c r="H820" s="68"/>
      <c r="M820" s="33"/>
    </row>
    <row r="821">
      <c r="C821" s="91"/>
      <c r="D821" s="92"/>
      <c r="E821" s="92"/>
      <c r="F821" s="93"/>
      <c r="G821" s="93"/>
      <c r="H821" s="68"/>
      <c r="M821" s="33"/>
    </row>
    <row r="822">
      <c r="C822" s="91"/>
      <c r="D822" s="92"/>
      <c r="E822" s="92"/>
      <c r="F822" s="93"/>
      <c r="G822" s="93"/>
      <c r="H822" s="68"/>
      <c r="M822" s="33"/>
    </row>
    <row r="823">
      <c r="C823" s="91"/>
      <c r="D823" s="92"/>
      <c r="E823" s="92"/>
      <c r="F823" s="93"/>
      <c r="G823" s="93"/>
      <c r="H823" s="68"/>
      <c r="M823" s="33"/>
    </row>
    <row r="824">
      <c r="C824" s="91"/>
      <c r="D824" s="92"/>
      <c r="E824" s="92"/>
      <c r="F824" s="93"/>
      <c r="G824" s="93"/>
      <c r="H824" s="68"/>
      <c r="M824" s="33"/>
    </row>
    <row r="825">
      <c r="C825" s="91"/>
      <c r="D825" s="92"/>
      <c r="E825" s="92"/>
      <c r="F825" s="93"/>
      <c r="G825" s="93"/>
      <c r="H825" s="68"/>
      <c r="M825" s="33"/>
    </row>
    <row r="826">
      <c r="C826" s="91"/>
      <c r="D826" s="92"/>
      <c r="E826" s="92"/>
      <c r="F826" s="93"/>
      <c r="G826" s="93"/>
      <c r="H826" s="68"/>
      <c r="M826" s="33"/>
    </row>
    <row r="827">
      <c r="C827" s="91"/>
      <c r="D827" s="92"/>
      <c r="E827" s="92"/>
      <c r="F827" s="93"/>
      <c r="G827" s="93"/>
      <c r="H827" s="68"/>
      <c r="M827" s="33"/>
    </row>
    <row r="828">
      <c r="C828" s="91"/>
      <c r="D828" s="92"/>
      <c r="E828" s="92"/>
      <c r="F828" s="93"/>
      <c r="G828" s="93"/>
      <c r="H828" s="68"/>
      <c r="M828" s="33"/>
    </row>
    <row r="829">
      <c r="C829" s="91"/>
      <c r="D829" s="92"/>
      <c r="E829" s="92"/>
      <c r="F829" s="93"/>
      <c r="G829" s="93"/>
      <c r="H829" s="68"/>
      <c r="M829" s="33"/>
    </row>
    <row r="830">
      <c r="C830" s="91"/>
      <c r="D830" s="92"/>
      <c r="E830" s="92"/>
      <c r="F830" s="93"/>
      <c r="G830" s="93"/>
      <c r="H830" s="68"/>
      <c r="M830" s="33"/>
    </row>
    <row r="831">
      <c r="C831" s="91"/>
      <c r="D831" s="92"/>
      <c r="E831" s="92"/>
      <c r="F831" s="93"/>
      <c r="G831" s="93"/>
      <c r="H831" s="68"/>
      <c r="M831" s="33"/>
    </row>
    <row r="832">
      <c r="C832" s="91"/>
      <c r="D832" s="92"/>
      <c r="E832" s="92"/>
      <c r="F832" s="93"/>
      <c r="G832" s="93"/>
      <c r="H832" s="68"/>
      <c r="M832" s="33"/>
    </row>
    <row r="833">
      <c r="C833" s="91"/>
      <c r="D833" s="92"/>
      <c r="E833" s="92"/>
      <c r="F833" s="93"/>
      <c r="G833" s="93"/>
      <c r="H833" s="68"/>
      <c r="M833" s="33"/>
    </row>
    <row r="834">
      <c r="C834" s="91"/>
      <c r="D834" s="92"/>
      <c r="E834" s="92"/>
      <c r="F834" s="93"/>
      <c r="G834" s="93"/>
      <c r="H834" s="68"/>
      <c r="M834" s="33"/>
    </row>
    <row r="835">
      <c r="C835" s="91"/>
      <c r="D835" s="92"/>
      <c r="E835" s="92"/>
      <c r="F835" s="93"/>
      <c r="G835" s="93"/>
      <c r="H835" s="68"/>
      <c r="M835" s="33"/>
    </row>
    <row r="836">
      <c r="C836" s="91"/>
      <c r="D836" s="92"/>
      <c r="E836" s="92"/>
      <c r="F836" s="93"/>
      <c r="G836" s="93"/>
      <c r="H836" s="68"/>
      <c r="M836" s="33"/>
    </row>
    <row r="837">
      <c r="C837" s="91"/>
      <c r="D837" s="92"/>
      <c r="E837" s="92"/>
      <c r="F837" s="93"/>
      <c r="G837" s="93"/>
      <c r="H837" s="68"/>
      <c r="M837" s="33"/>
    </row>
    <row r="838">
      <c r="C838" s="91"/>
      <c r="D838" s="92"/>
      <c r="E838" s="92"/>
      <c r="F838" s="93"/>
      <c r="G838" s="93"/>
      <c r="H838" s="68"/>
      <c r="M838" s="33"/>
    </row>
    <row r="839">
      <c r="C839" s="91"/>
      <c r="D839" s="92"/>
      <c r="E839" s="92"/>
      <c r="F839" s="93"/>
      <c r="G839" s="93"/>
      <c r="H839" s="68"/>
      <c r="M839" s="33"/>
    </row>
    <row r="840">
      <c r="C840" s="91"/>
      <c r="D840" s="92"/>
      <c r="E840" s="92"/>
      <c r="F840" s="93"/>
      <c r="G840" s="93"/>
      <c r="H840" s="68"/>
      <c r="M840" s="33"/>
    </row>
    <row r="841">
      <c r="C841" s="91"/>
      <c r="D841" s="92"/>
      <c r="E841" s="92"/>
      <c r="F841" s="93"/>
      <c r="G841" s="93"/>
      <c r="H841" s="68"/>
      <c r="M841" s="33"/>
    </row>
    <row r="842">
      <c r="C842" s="91"/>
      <c r="D842" s="92"/>
      <c r="E842" s="92"/>
      <c r="F842" s="93"/>
      <c r="G842" s="93"/>
      <c r="H842" s="68"/>
      <c r="M842" s="33"/>
    </row>
    <row r="843">
      <c r="C843" s="91"/>
      <c r="D843" s="92"/>
      <c r="E843" s="92"/>
      <c r="F843" s="93"/>
      <c r="G843" s="93"/>
      <c r="H843" s="68"/>
      <c r="M843" s="33"/>
    </row>
    <row r="844">
      <c r="C844" s="91"/>
      <c r="D844" s="92"/>
      <c r="E844" s="92"/>
      <c r="F844" s="93"/>
      <c r="G844" s="93"/>
      <c r="H844" s="68"/>
      <c r="M844" s="33"/>
    </row>
    <row r="845">
      <c r="C845" s="91"/>
      <c r="D845" s="92"/>
      <c r="E845" s="92"/>
      <c r="F845" s="93"/>
      <c r="G845" s="93"/>
      <c r="H845" s="68"/>
      <c r="M845" s="33"/>
    </row>
    <row r="846">
      <c r="C846" s="91"/>
      <c r="D846" s="92"/>
      <c r="E846" s="92"/>
      <c r="F846" s="93"/>
      <c r="G846" s="93"/>
      <c r="H846" s="68"/>
      <c r="M846" s="33"/>
    </row>
    <row r="847">
      <c r="C847" s="91"/>
      <c r="D847" s="92"/>
      <c r="E847" s="92"/>
      <c r="F847" s="93"/>
      <c r="G847" s="93"/>
      <c r="H847" s="68"/>
      <c r="M847" s="33"/>
    </row>
    <row r="848">
      <c r="C848" s="91"/>
      <c r="D848" s="92"/>
      <c r="E848" s="92"/>
      <c r="F848" s="93"/>
      <c r="G848" s="93"/>
      <c r="H848" s="68"/>
      <c r="M848" s="33"/>
    </row>
    <row r="849">
      <c r="C849" s="91"/>
      <c r="D849" s="92"/>
      <c r="E849" s="92"/>
      <c r="F849" s="93"/>
      <c r="G849" s="93"/>
      <c r="H849" s="68"/>
      <c r="M849" s="33"/>
    </row>
    <row r="850">
      <c r="C850" s="91"/>
      <c r="D850" s="92"/>
      <c r="E850" s="92"/>
      <c r="F850" s="93"/>
      <c r="G850" s="93"/>
      <c r="H850" s="68"/>
      <c r="M850" s="33"/>
    </row>
    <row r="851">
      <c r="C851" s="91"/>
      <c r="D851" s="92"/>
      <c r="E851" s="92"/>
      <c r="F851" s="93"/>
      <c r="G851" s="93"/>
      <c r="H851" s="68"/>
      <c r="M851" s="33"/>
    </row>
    <row r="852">
      <c r="C852" s="91"/>
      <c r="D852" s="92"/>
      <c r="E852" s="92"/>
      <c r="F852" s="93"/>
      <c r="G852" s="93"/>
      <c r="H852" s="68"/>
      <c r="M852" s="33"/>
    </row>
    <row r="853">
      <c r="C853" s="91"/>
      <c r="D853" s="92"/>
      <c r="E853" s="92"/>
      <c r="F853" s="93"/>
      <c r="G853" s="93"/>
      <c r="H853" s="68"/>
      <c r="M853" s="33"/>
    </row>
    <row r="854">
      <c r="C854" s="91"/>
      <c r="D854" s="92"/>
      <c r="E854" s="92"/>
      <c r="F854" s="93"/>
      <c r="G854" s="93"/>
      <c r="H854" s="68"/>
      <c r="M854" s="33"/>
    </row>
    <row r="855">
      <c r="C855" s="91"/>
      <c r="D855" s="92"/>
      <c r="E855" s="92"/>
      <c r="F855" s="93"/>
      <c r="G855" s="93"/>
      <c r="H855" s="68"/>
      <c r="M855" s="33"/>
    </row>
    <row r="856">
      <c r="C856" s="91"/>
      <c r="D856" s="92"/>
      <c r="E856" s="92"/>
      <c r="F856" s="93"/>
      <c r="G856" s="93"/>
      <c r="H856" s="68"/>
      <c r="M856" s="33"/>
    </row>
    <row r="857">
      <c r="C857" s="91"/>
      <c r="D857" s="92"/>
      <c r="E857" s="92"/>
      <c r="F857" s="93"/>
      <c r="G857" s="93"/>
      <c r="H857" s="68"/>
      <c r="M857" s="33"/>
    </row>
    <row r="858">
      <c r="C858" s="91"/>
      <c r="D858" s="92"/>
      <c r="E858" s="92"/>
      <c r="F858" s="93"/>
      <c r="G858" s="93"/>
      <c r="H858" s="68"/>
      <c r="M858" s="33"/>
    </row>
    <row r="859">
      <c r="C859" s="91"/>
      <c r="D859" s="92"/>
      <c r="E859" s="92"/>
      <c r="F859" s="93"/>
      <c r="G859" s="93"/>
      <c r="H859" s="68"/>
      <c r="M859" s="33"/>
    </row>
    <row r="860">
      <c r="C860" s="91"/>
      <c r="D860" s="92"/>
      <c r="E860" s="92"/>
      <c r="F860" s="93"/>
      <c r="G860" s="93"/>
      <c r="H860" s="68"/>
      <c r="M860" s="33"/>
    </row>
    <row r="861">
      <c r="C861" s="91"/>
      <c r="D861" s="92"/>
      <c r="E861" s="92"/>
      <c r="F861" s="93"/>
      <c r="G861" s="93"/>
      <c r="H861" s="68"/>
      <c r="M861" s="33"/>
    </row>
    <row r="862">
      <c r="C862" s="91"/>
      <c r="D862" s="92"/>
      <c r="E862" s="92"/>
      <c r="F862" s="93"/>
      <c r="G862" s="93"/>
      <c r="H862" s="68"/>
      <c r="M862" s="33"/>
    </row>
    <row r="863">
      <c r="C863" s="91"/>
      <c r="D863" s="92"/>
      <c r="E863" s="92"/>
      <c r="F863" s="93"/>
      <c r="G863" s="93"/>
      <c r="H863" s="68"/>
      <c r="M863" s="33"/>
    </row>
    <row r="864">
      <c r="C864" s="91"/>
      <c r="D864" s="92"/>
      <c r="E864" s="92"/>
      <c r="F864" s="93"/>
      <c r="G864" s="93"/>
      <c r="H864" s="68"/>
      <c r="M864" s="33"/>
    </row>
    <row r="865">
      <c r="C865" s="91"/>
      <c r="D865" s="92"/>
      <c r="E865" s="92"/>
      <c r="F865" s="93"/>
      <c r="G865" s="93"/>
      <c r="H865" s="68"/>
      <c r="M865" s="33"/>
    </row>
    <row r="866">
      <c r="C866" s="91"/>
      <c r="D866" s="92"/>
      <c r="E866" s="92"/>
      <c r="F866" s="93"/>
      <c r="G866" s="93"/>
      <c r="H866" s="68"/>
      <c r="M866" s="33"/>
    </row>
    <row r="867">
      <c r="C867" s="91"/>
      <c r="D867" s="92"/>
      <c r="E867" s="92"/>
      <c r="F867" s="93"/>
      <c r="G867" s="93"/>
      <c r="H867" s="68"/>
      <c r="M867" s="33"/>
    </row>
    <row r="868">
      <c r="C868" s="91"/>
      <c r="D868" s="92"/>
      <c r="E868" s="92"/>
      <c r="F868" s="93"/>
      <c r="G868" s="93"/>
      <c r="H868" s="68"/>
      <c r="M868" s="33"/>
    </row>
    <row r="869">
      <c r="C869" s="91"/>
      <c r="D869" s="92"/>
      <c r="E869" s="92"/>
      <c r="F869" s="93"/>
      <c r="G869" s="93"/>
      <c r="H869" s="68"/>
      <c r="M869" s="33"/>
    </row>
    <row r="870">
      <c r="C870" s="91"/>
      <c r="D870" s="92"/>
      <c r="E870" s="92"/>
      <c r="F870" s="93"/>
      <c r="G870" s="93"/>
      <c r="H870" s="68"/>
      <c r="M870" s="33"/>
    </row>
    <row r="871">
      <c r="C871" s="91"/>
      <c r="D871" s="92"/>
      <c r="E871" s="92"/>
      <c r="F871" s="93"/>
      <c r="G871" s="93"/>
      <c r="H871" s="68"/>
      <c r="M871" s="33"/>
    </row>
    <row r="872">
      <c r="C872" s="91"/>
      <c r="D872" s="92"/>
      <c r="E872" s="92"/>
      <c r="F872" s="93"/>
      <c r="G872" s="93"/>
      <c r="H872" s="68"/>
      <c r="M872" s="33"/>
    </row>
    <row r="873">
      <c r="C873" s="91"/>
      <c r="D873" s="92"/>
      <c r="E873" s="92"/>
      <c r="F873" s="93"/>
      <c r="G873" s="93"/>
      <c r="H873" s="68"/>
      <c r="M873" s="33"/>
    </row>
    <row r="874">
      <c r="C874" s="91"/>
      <c r="D874" s="92"/>
      <c r="E874" s="92"/>
      <c r="F874" s="93"/>
      <c r="G874" s="93"/>
      <c r="H874" s="68"/>
      <c r="M874" s="33"/>
    </row>
    <row r="875">
      <c r="C875" s="91"/>
      <c r="D875" s="92"/>
      <c r="E875" s="92"/>
      <c r="F875" s="93"/>
      <c r="G875" s="93"/>
      <c r="H875" s="68"/>
      <c r="M875" s="33"/>
    </row>
    <row r="876">
      <c r="C876" s="91"/>
      <c r="D876" s="92"/>
      <c r="E876" s="92"/>
      <c r="F876" s="93"/>
      <c r="G876" s="93"/>
      <c r="H876" s="68"/>
      <c r="M876" s="33"/>
    </row>
    <row r="877">
      <c r="C877" s="91"/>
      <c r="D877" s="92"/>
      <c r="E877" s="92"/>
      <c r="F877" s="93"/>
      <c r="G877" s="93"/>
      <c r="H877" s="68"/>
      <c r="M877" s="33"/>
    </row>
    <row r="878">
      <c r="C878" s="91"/>
      <c r="D878" s="92"/>
      <c r="E878" s="92"/>
      <c r="F878" s="93"/>
      <c r="G878" s="93"/>
      <c r="H878" s="68"/>
      <c r="M878" s="33"/>
    </row>
    <row r="879">
      <c r="C879" s="91"/>
      <c r="D879" s="92"/>
      <c r="E879" s="92"/>
      <c r="F879" s="93"/>
      <c r="G879" s="93"/>
      <c r="H879" s="68"/>
      <c r="M879" s="33"/>
    </row>
    <row r="880">
      <c r="C880" s="91"/>
      <c r="D880" s="92"/>
      <c r="E880" s="92"/>
      <c r="F880" s="93"/>
      <c r="G880" s="93"/>
      <c r="H880" s="68"/>
      <c r="M880" s="33"/>
    </row>
    <row r="881">
      <c r="C881" s="91"/>
      <c r="D881" s="92"/>
      <c r="E881" s="92"/>
      <c r="F881" s="93"/>
      <c r="G881" s="93"/>
      <c r="H881" s="68"/>
      <c r="M881" s="33"/>
    </row>
    <row r="882">
      <c r="C882" s="91"/>
      <c r="D882" s="92"/>
      <c r="E882" s="92"/>
      <c r="F882" s="93"/>
      <c r="G882" s="93"/>
      <c r="H882" s="68"/>
      <c r="M882" s="33"/>
    </row>
    <row r="883">
      <c r="C883" s="91"/>
      <c r="D883" s="92"/>
      <c r="E883" s="92"/>
      <c r="F883" s="93"/>
      <c r="G883" s="93"/>
      <c r="H883" s="68"/>
      <c r="M883" s="33"/>
    </row>
    <row r="884">
      <c r="C884" s="91"/>
      <c r="D884" s="92"/>
      <c r="E884" s="92"/>
      <c r="F884" s="93"/>
      <c r="G884" s="93"/>
      <c r="H884" s="68"/>
      <c r="M884" s="33"/>
    </row>
    <row r="885">
      <c r="C885" s="91"/>
      <c r="D885" s="92"/>
      <c r="E885" s="92"/>
      <c r="F885" s="93"/>
      <c r="G885" s="93"/>
      <c r="H885" s="68"/>
      <c r="M885" s="33"/>
    </row>
    <row r="886">
      <c r="C886" s="91"/>
      <c r="D886" s="92"/>
      <c r="E886" s="92"/>
      <c r="F886" s="93"/>
      <c r="G886" s="93"/>
      <c r="H886" s="68"/>
      <c r="M886" s="33"/>
    </row>
    <row r="887">
      <c r="C887" s="91"/>
      <c r="D887" s="92"/>
      <c r="E887" s="92"/>
      <c r="F887" s="93"/>
      <c r="G887" s="93"/>
      <c r="H887" s="68"/>
      <c r="M887" s="33"/>
    </row>
    <row r="888">
      <c r="C888" s="91"/>
      <c r="D888" s="92"/>
      <c r="E888" s="92"/>
      <c r="F888" s="93"/>
      <c r="G888" s="93"/>
      <c r="H888" s="68"/>
      <c r="M888" s="33"/>
    </row>
    <row r="889">
      <c r="C889" s="91"/>
      <c r="D889" s="92"/>
      <c r="E889" s="92"/>
      <c r="F889" s="93"/>
      <c r="G889" s="93"/>
      <c r="H889" s="68"/>
      <c r="M889" s="33"/>
    </row>
    <row r="890">
      <c r="C890" s="91"/>
      <c r="D890" s="92"/>
      <c r="E890" s="92"/>
      <c r="F890" s="93"/>
      <c r="G890" s="93"/>
      <c r="H890" s="68"/>
      <c r="M890" s="33"/>
    </row>
    <row r="891">
      <c r="C891" s="91"/>
      <c r="D891" s="92"/>
      <c r="E891" s="92"/>
      <c r="F891" s="93"/>
      <c r="G891" s="93"/>
      <c r="H891" s="68"/>
      <c r="M891" s="33"/>
    </row>
    <row r="892">
      <c r="C892" s="91"/>
      <c r="D892" s="92"/>
      <c r="E892" s="92"/>
      <c r="F892" s="93"/>
      <c r="G892" s="93"/>
      <c r="H892" s="68"/>
      <c r="M892" s="33"/>
    </row>
    <row r="893">
      <c r="C893" s="91"/>
      <c r="D893" s="92"/>
      <c r="E893" s="92"/>
      <c r="F893" s="93"/>
      <c r="G893" s="93"/>
      <c r="H893" s="68"/>
      <c r="M893" s="33"/>
    </row>
    <row r="894">
      <c r="C894" s="91"/>
      <c r="D894" s="92"/>
      <c r="E894" s="92"/>
      <c r="F894" s="93"/>
      <c r="G894" s="93"/>
      <c r="H894" s="68"/>
      <c r="M894" s="33"/>
    </row>
    <row r="895">
      <c r="C895" s="91"/>
      <c r="D895" s="92"/>
      <c r="E895" s="92"/>
      <c r="F895" s="93"/>
      <c r="G895" s="93"/>
      <c r="H895" s="68"/>
      <c r="M895" s="33"/>
    </row>
    <row r="896">
      <c r="C896" s="91"/>
      <c r="D896" s="92"/>
      <c r="E896" s="92"/>
      <c r="F896" s="93"/>
      <c r="G896" s="93"/>
      <c r="H896" s="68"/>
      <c r="M896" s="33"/>
    </row>
    <row r="897">
      <c r="C897" s="91"/>
      <c r="D897" s="92"/>
      <c r="E897" s="92"/>
      <c r="F897" s="93"/>
      <c r="G897" s="93"/>
      <c r="H897" s="68"/>
      <c r="M897" s="33"/>
    </row>
    <row r="898">
      <c r="C898" s="91"/>
      <c r="D898" s="92"/>
      <c r="E898" s="92"/>
      <c r="F898" s="93"/>
      <c r="G898" s="93"/>
      <c r="H898" s="68"/>
      <c r="M898" s="33"/>
    </row>
    <row r="899">
      <c r="C899" s="91"/>
      <c r="D899" s="92"/>
      <c r="E899" s="92"/>
      <c r="F899" s="93"/>
      <c r="G899" s="93"/>
      <c r="H899" s="68"/>
      <c r="M899" s="33"/>
    </row>
    <row r="900">
      <c r="C900" s="91"/>
      <c r="D900" s="92"/>
      <c r="E900" s="92"/>
      <c r="F900" s="93"/>
      <c r="G900" s="93"/>
      <c r="H900" s="68"/>
      <c r="M900" s="33"/>
    </row>
    <row r="901">
      <c r="C901" s="91"/>
      <c r="D901" s="92"/>
      <c r="E901" s="92"/>
      <c r="F901" s="93"/>
      <c r="G901" s="93"/>
      <c r="H901" s="68"/>
      <c r="M901" s="33"/>
    </row>
    <row r="902">
      <c r="C902" s="91"/>
      <c r="D902" s="92"/>
      <c r="E902" s="92"/>
      <c r="F902" s="93"/>
      <c r="G902" s="93"/>
      <c r="H902" s="68"/>
      <c r="M902" s="33"/>
    </row>
    <row r="903">
      <c r="C903" s="91"/>
      <c r="D903" s="92"/>
      <c r="E903" s="92"/>
      <c r="F903" s="93"/>
      <c r="G903" s="93"/>
      <c r="H903" s="68"/>
      <c r="M903" s="33"/>
    </row>
    <row r="904">
      <c r="C904" s="91"/>
      <c r="D904" s="92"/>
      <c r="E904" s="92"/>
      <c r="F904" s="93"/>
      <c r="G904" s="93"/>
      <c r="H904" s="68"/>
      <c r="M904" s="33"/>
    </row>
    <row r="905">
      <c r="C905" s="91"/>
      <c r="D905" s="92"/>
      <c r="E905" s="92"/>
      <c r="F905" s="93"/>
      <c r="G905" s="93"/>
      <c r="H905" s="68"/>
      <c r="M905" s="33"/>
    </row>
    <row r="906">
      <c r="C906" s="91"/>
      <c r="D906" s="92"/>
      <c r="E906" s="92"/>
      <c r="F906" s="93"/>
      <c r="G906" s="93"/>
      <c r="H906" s="68"/>
      <c r="M906" s="33"/>
    </row>
    <row r="907">
      <c r="C907" s="91"/>
      <c r="D907" s="92"/>
      <c r="E907" s="92"/>
      <c r="F907" s="93"/>
      <c r="G907" s="93"/>
      <c r="H907" s="68"/>
      <c r="M907" s="33"/>
    </row>
    <row r="908">
      <c r="C908" s="91"/>
      <c r="D908" s="92"/>
      <c r="E908" s="92"/>
      <c r="F908" s="93"/>
      <c r="G908" s="93"/>
      <c r="H908" s="68"/>
      <c r="M908" s="33"/>
    </row>
    <row r="909">
      <c r="C909" s="91"/>
      <c r="D909" s="92"/>
      <c r="E909" s="92"/>
      <c r="F909" s="93"/>
      <c r="G909" s="93"/>
      <c r="H909" s="68"/>
      <c r="M909" s="33"/>
    </row>
    <row r="910">
      <c r="C910" s="91"/>
      <c r="D910" s="92"/>
      <c r="E910" s="92"/>
      <c r="F910" s="93"/>
      <c r="G910" s="93"/>
      <c r="H910" s="68"/>
      <c r="M910" s="33"/>
    </row>
    <row r="911">
      <c r="C911" s="91"/>
      <c r="D911" s="92"/>
      <c r="E911" s="92"/>
      <c r="F911" s="93"/>
      <c r="G911" s="93"/>
      <c r="H911" s="68"/>
      <c r="M911" s="33"/>
    </row>
    <row r="912">
      <c r="C912" s="91"/>
      <c r="D912" s="92"/>
      <c r="E912" s="92"/>
      <c r="F912" s="93"/>
      <c r="G912" s="93"/>
      <c r="H912" s="68"/>
      <c r="M912" s="33"/>
    </row>
    <row r="913">
      <c r="C913" s="91"/>
      <c r="D913" s="92"/>
      <c r="E913" s="92"/>
      <c r="F913" s="93"/>
      <c r="G913" s="93"/>
      <c r="H913" s="68"/>
      <c r="M913" s="33"/>
    </row>
    <row r="914">
      <c r="C914" s="91"/>
      <c r="D914" s="92"/>
      <c r="E914" s="92"/>
      <c r="F914" s="93"/>
      <c r="G914" s="93"/>
      <c r="H914" s="68"/>
      <c r="M914" s="33"/>
    </row>
    <row r="915">
      <c r="C915" s="91"/>
      <c r="D915" s="92"/>
      <c r="E915" s="92"/>
      <c r="F915" s="93"/>
      <c r="G915" s="93"/>
      <c r="H915" s="68"/>
      <c r="M915" s="33"/>
    </row>
    <row r="916">
      <c r="C916" s="91"/>
      <c r="D916" s="92"/>
      <c r="E916" s="92"/>
      <c r="F916" s="93"/>
      <c r="G916" s="93"/>
      <c r="H916" s="68"/>
      <c r="M916" s="33"/>
    </row>
    <row r="917">
      <c r="C917" s="91"/>
      <c r="D917" s="92"/>
      <c r="E917" s="92"/>
      <c r="F917" s="93"/>
      <c r="G917" s="93"/>
      <c r="H917" s="68"/>
      <c r="M917" s="33"/>
    </row>
    <row r="918">
      <c r="C918" s="91"/>
      <c r="D918" s="92"/>
      <c r="E918" s="92"/>
      <c r="F918" s="93"/>
      <c r="G918" s="93"/>
      <c r="H918" s="68"/>
      <c r="M918" s="33"/>
    </row>
    <row r="919">
      <c r="C919" s="91"/>
      <c r="D919" s="92"/>
      <c r="E919" s="92"/>
      <c r="F919" s="93"/>
      <c r="G919" s="93"/>
      <c r="H919" s="68"/>
      <c r="M919" s="33"/>
    </row>
    <row r="920">
      <c r="C920" s="91"/>
      <c r="D920" s="92"/>
      <c r="E920" s="92"/>
      <c r="F920" s="93"/>
      <c r="G920" s="93"/>
      <c r="H920" s="68"/>
      <c r="M920" s="33"/>
    </row>
    <row r="921">
      <c r="C921" s="91"/>
      <c r="D921" s="92"/>
      <c r="E921" s="92"/>
      <c r="F921" s="93"/>
      <c r="G921" s="93"/>
      <c r="H921" s="68"/>
      <c r="M921" s="33"/>
    </row>
    <row r="922">
      <c r="C922" s="91"/>
      <c r="D922" s="92"/>
      <c r="E922" s="92"/>
      <c r="F922" s="93"/>
      <c r="G922" s="93"/>
      <c r="H922" s="68"/>
      <c r="M922" s="33"/>
    </row>
    <row r="923">
      <c r="C923" s="91"/>
      <c r="D923" s="92"/>
      <c r="E923" s="92"/>
      <c r="F923" s="93"/>
      <c r="G923" s="93"/>
      <c r="H923" s="68"/>
      <c r="M923" s="33"/>
    </row>
    <row r="924">
      <c r="C924" s="91"/>
      <c r="D924" s="92"/>
      <c r="E924" s="92"/>
      <c r="F924" s="93"/>
      <c r="G924" s="93"/>
      <c r="H924" s="68"/>
      <c r="M924" s="33"/>
    </row>
    <row r="925">
      <c r="C925" s="91"/>
      <c r="D925" s="92"/>
      <c r="E925" s="92"/>
      <c r="F925" s="93"/>
      <c r="G925" s="93"/>
      <c r="H925" s="68"/>
      <c r="M925" s="33"/>
    </row>
    <row r="926">
      <c r="C926" s="91"/>
      <c r="D926" s="92"/>
      <c r="E926" s="92"/>
      <c r="F926" s="93"/>
      <c r="G926" s="93"/>
      <c r="H926" s="68"/>
      <c r="M926" s="33"/>
    </row>
    <row r="927">
      <c r="C927" s="91"/>
      <c r="D927" s="92"/>
      <c r="E927" s="92"/>
      <c r="F927" s="93"/>
      <c r="G927" s="93"/>
      <c r="H927" s="68"/>
      <c r="M927" s="33"/>
    </row>
    <row r="928">
      <c r="C928" s="91"/>
      <c r="D928" s="92"/>
      <c r="E928" s="92"/>
      <c r="F928" s="93"/>
      <c r="G928" s="93"/>
      <c r="H928" s="68"/>
      <c r="M928" s="33"/>
    </row>
    <row r="929">
      <c r="C929" s="91"/>
      <c r="D929" s="92"/>
      <c r="E929" s="92"/>
      <c r="F929" s="93"/>
      <c r="G929" s="93"/>
      <c r="H929" s="68"/>
      <c r="M929" s="33"/>
    </row>
    <row r="930">
      <c r="C930" s="91"/>
      <c r="D930" s="92"/>
      <c r="E930" s="92"/>
      <c r="F930" s="93"/>
      <c r="G930" s="93"/>
      <c r="H930" s="68"/>
      <c r="M930" s="33"/>
    </row>
    <row r="931">
      <c r="C931" s="91"/>
      <c r="D931" s="92"/>
      <c r="E931" s="92"/>
      <c r="F931" s="93"/>
      <c r="G931" s="93"/>
      <c r="H931" s="68"/>
      <c r="M931" s="33"/>
    </row>
    <row r="932">
      <c r="C932" s="91"/>
      <c r="D932" s="92"/>
      <c r="E932" s="92"/>
      <c r="F932" s="93"/>
      <c r="G932" s="93"/>
      <c r="H932" s="68"/>
      <c r="M932" s="33"/>
    </row>
    <row r="933">
      <c r="C933" s="91"/>
      <c r="D933" s="92"/>
      <c r="E933" s="92"/>
      <c r="F933" s="93"/>
      <c r="G933" s="93"/>
      <c r="H933" s="68"/>
      <c r="M933" s="33"/>
    </row>
    <row r="934">
      <c r="C934" s="91"/>
      <c r="D934" s="92"/>
      <c r="E934" s="92"/>
      <c r="F934" s="93"/>
      <c r="G934" s="93"/>
      <c r="H934" s="68"/>
      <c r="M934" s="33"/>
    </row>
    <row r="935">
      <c r="C935" s="91"/>
      <c r="D935" s="92"/>
      <c r="E935" s="92"/>
      <c r="F935" s="93"/>
      <c r="G935" s="93"/>
      <c r="H935" s="68"/>
      <c r="M935" s="33"/>
    </row>
    <row r="936">
      <c r="C936" s="91"/>
      <c r="D936" s="92"/>
      <c r="E936" s="92"/>
      <c r="F936" s="93"/>
      <c r="G936" s="93"/>
      <c r="H936" s="68"/>
      <c r="M936" s="33"/>
    </row>
    <row r="937">
      <c r="C937" s="91"/>
      <c r="D937" s="92"/>
      <c r="E937" s="92"/>
      <c r="F937" s="93"/>
      <c r="G937" s="93"/>
      <c r="H937" s="68"/>
      <c r="M937" s="33"/>
    </row>
    <row r="938">
      <c r="C938" s="91"/>
      <c r="D938" s="92"/>
      <c r="E938" s="92"/>
      <c r="F938" s="93"/>
      <c r="G938" s="93"/>
      <c r="H938" s="68"/>
      <c r="M938" s="33"/>
    </row>
    <row r="939">
      <c r="C939" s="91"/>
      <c r="D939" s="92"/>
      <c r="E939" s="92"/>
      <c r="F939" s="93"/>
      <c r="G939" s="93"/>
      <c r="H939" s="68"/>
      <c r="M939" s="33"/>
    </row>
    <row r="940">
      <c r="C940" s="91"/>
      <c r="D940" s="92"/>
      <c r="E940" s="92"/>
      <c r="F940" s="93"/>
      <c r="G940" s="93"/>
      <c r="H940" s="68"/>
      <c r="M940" s="33"/>
    </row>
    <row r="941">
      <c r="C941" s="91"/>
      <c r="D941" s="92"/>
      <c r="E941" s="92"/>
      <c r="F941" s="93"/>
      <c r="G941" s="93"/>
      <c r="H941" s="68"/>
      <c r="M941" s="33"/>
    </row>
    <row r="942">
      <c r="C942" s="91"/>
      <c r="D942" s="92"/>
      <c r="E942" s="92"/>
      <c r="F942" s="93"/>
      <c r="G942" s="93"/>
      <c r="H942" s="68"/>
      <c r="M942" s="33"/>
    </row>
    <row r="943">
      <c r="C943" s="91"/>
      <c r="D943" s="92"/>
      <c r="E943" s="92"/>
      <c r="F943" s="93"/>
      <c r="G943" s="93"/>
      <c r="H943" s="68"/>
      <c r="M943" s="33"/>
    </row>
    <row r="944">
      <c r="C944" s="91"/>
      <c r="D944" s="92"/>
      <c r="E944" s="92"/>
      <c r="F944" s="93"/>
      <c r="G944" s="93"/>
      <c r="H944" s="68"/>
      <c r="M944" s="33"/>
    </row>
    <row r="945">
      <c r="C945" s="91"/>
      <c r="D945" s="92"/>
      <c r="E945" s="92"/>
      <c r="F945" s="93"/>
      <c r="G945" s="93"/>
      <c r="H945" s="68"/>
      <c r="M945" s="33"/>
    </row>
    <row r="946">
      <c r="C946" s="91"/>
      <c r="D946" s="92"/>
      <c r="E946" s="92"/>
      <c r="F946" s="93"/>
      <c r="G946" s="93"/>
      <c r="H946" s="68"/>
      <c r="M946" s="33"/>
    </row>
    <row r="947">
      <c r="C947" s="91"/>
      <c r="D947" s="92"/>
      <c r="E947" s="92"/>
      <c r="F947" s="93"/>
      <c r="G947" s="93"/>
      <c r="H947" s="68"/>
      <c r="M947" s="33"/>
    </row>
    <row r="948">
      <c r="C948" s="91"/>
      <c r="D948" s="92"/>
      <c r="E948" s="92"/>
      <c r="F948" s="93"/>
      <c r="G948" s="93"/>
      <c r="H948" s="68"/>
      <c r="M948" s="33"/>
    </row>
    <row r="949">
      <c r="C949" s="91"/>
      <c r="D949" s="92"/>
      <c r="E949" s="92"/>
      <c r="F949" s="93"/>
      <c r="G949" s="93"/>
      <c r="H949" s="68"/>
      <c r="M949" s="33"/>
    </row>
    <row r="950">
      <c r="C950" s="91"/>
      <c r="D950" s="92"/>
      <c r="E950" s="92"/>
      <c r="F950" s="93"/>
      <c r="G950" s="93"/>
      <c r="H950" s="68"/>
      <c r="M950" s="33"/>
    </row>
    <row r="951">
      <c r="C951" s="91"/>
      <c r="D951" s="92"/>
      <c r="E951" s="92"/>
      <c r="F951" s="93"/>
      <c r="G951" s="93"/>
      <c r="H951" s="68"/>
      <c r="M951" s="33"/>
    </row>
    <row r="952">
      <c r="C952" s="91"/>
      <c r="D952" s="92"/>
      <c r="E952" s="92"/>
      <c r="F952" s="93"/>
      <c r="G952" s="93"/>
      <c r="H952" s="68"/>
      <c r="M952" s="33"/>
    </row>
    <row r="953">
      <c r="C953" s="91"/>
      <c r="D953" s="92"/>
      <c r="E953" s="92"/>
      <c r="F953" s="93"/>
      <c r="G953" s="93"/>
      <c r="H953" s="68"/>
      <c r="M953" s="33"/>
    </row>
    <row r="954">
      <c r="C954" s="91"/>
      <c r="D954" s="92"/>
      <c r="E954" s="92"/>
      <c r="F954" s="93"/>
      <c r="G954" s="93"/>
      <c r="H954" s="68"/>
      <c r="M954" s="33"/>
    </row>
    <row r="955">
      <c r="C955" s="91"/>
      <c r="D955" s="92"/>
      <c r="E955" s="92"/>
      <c r="F955" s="93"/>
      <c r="G955" s="93"/>
      <c r="H955" s="68"/>
      <c r="M955" s="33"/>
    </row>
    <row r="956">
      <c r="C956" s="91"/>
      <c r="D956" s="92"/>
      <c r="E956" s="92"/>
      <c r="F956" s="93"/>
      <c r="G956" s="93"/>
      <c r="H956" s="68"/>
      <c r="M956" s="33"/>
    </row>
    <row r="957">
      <c r="C957" s="91"/>
      <c r="D957" s="92"/>
      <c r="E957" s="92"/>
      <c r="F957" s="93"/>
      <c r="G957" s="93"/>
      <c r="H957" s="68"/>
      <c r="M957" s="33"/>
    </row>
    <row r="958">
      <c r="C958" s="91"/>
      <c r="D958" s="92"/>
      <c r="E958" s="92"/>
      <c r="F958" s="93"/>
      <c r="G958" s="93"/>
      <c r="H958" s="68"/>
      <c r="M958" s="33"/>
    </row>
    <row r="959">
      <c r="C959" s="91"/>
      <c r="D959" s="92"/>
      <c r="E959" s="92"/>
      <c r="F959" s="93"/>
      <c r="G959" s="93"/>
      <c r="H959" s="68"/>
      <c r="M959" s="33"/>
    </row>
    <row r="960">
      <c r="C960" s="91"/>
      <c r="D960" s="92"/>
      <c r="E960" s="92"/>
      <c r="F960" s="93"/>
      <c r="G960" s="93"/>
      <c r="H960" s="68"/>
      <c r="M960" s="33"/>
    </row>
    <row r="961">
      <c r="C961" s="91"/>
      <c r="D961" s="92"/>
      <c r="E961" s="92"/>
      <c r="F961" s="93"/>
      <c r="G961" s="93"/>
      <c r="H961" s="68"/>
      <c r="M961" s="33"/>
    </row>
    <row r="962">
      <c r="C962" s="91"/>
      <c r="D962" s="92"/>
      <c r="E962" s="92"/>
      <c r="F962" s="93"/>
      <c r="G962" s="93"/>
      <c r="H962" s="68"/>
      <c r="M962" s="33"/>
    </row>
    <row r="963">
      <c r="C963" s="91"/>
      <c r="D963" s="92"/>
      <c r="E963" s="92"/>
      <c r="F963" s="93"/>
      <c r="G963" s="93"/>
      <c r="H963" s="68"/>
      <c r="M963" s="33"/>
    </row>
    <row r="964">
      <c r="C964" s="91"/>
      <c r="D964" s="92"/>
      <c r="E964" s="92"/>
      <c r="F964" s="93"/>
      <c r="G964" s="93"/>
      <c r="H964" s="68"/>
      <c r="M964" s="33"/>
    </row>
    <row r="965">
      <c r="C965" s="91"/>
      <c r="D965" s="92"/>
      <c r="E965" s="92"/>
      <c r="F965" s="93"/>
      <c r="G965" s="93"/>
      <c r="H965" s="68"/>
      <c r="M965" s="33"/>
    </row>
    <row r="966">
      <c r="C966" s="91"/>
      <c r="D966" s="92"/>
      <c r="E966" s="92"/>
      <c r="F966" s="93"/>
      <c r="G966" s="93"/>
      <c r="H966" s="68"/>
      <c r="M966" s="33"/>
    </row>
    <row r="967">
      <c r="C967" s="91"/>
      <c r="D967" s="92"/>
      <c r="E967" s="92"/>
      <c r="F967" s="93"/>
      <c r="G967" s="93"/>
      <c r="H967" s="68"/>
      <c r="M967" s="33"/>
    </row>
    <row r="968">
      <c r="C968" s="91"/>
      <c r="D968" s="92"/>
      <c r="E968" s="92"/>
      <c r="F968" s="93"/>
      <c r="G968" s="93"/>
      <c r="H968" s="68"/>
      <c r="M968" s="33"/>
    </row>
    <row r="969">
      <c r="C969" s="91"/>
      <c r="D969" s="92"/>
      <c r="E969" s="92"/>
      <c r="F969" s="93"/>
      <c r="G969" s="93"/>
      <c r="H969" s="68"/>
      <c r="M969" s="33"/>
    </row>
    <row r="970">
      <c r="C970" s="91"/>
      <c r="D970" s="92"/>
      <c r="E970" s="92"/>
      <c r="F970" s="93"/>
      <c r="G970" s="93"/>
      <c r="H970" s="68"/>
      <c r="M970" s="33"/>
    </row>
    <row r="971">
      <c r="C971" s="91"/>
      <c r="D971" s="92"/>
      <c r="E971" s="92"/>
      <c r="F971" s="93"/>
      <c r="G971" s="93"/>
      <c r="H971" s="68"/>
      <c r="M971" s="33"/>
    </row>
    <row r="972">
      <c r="C972" s="91"/>
      <c r="D972" s="92"/>
      <c r="E972" s="92"/>
      <c r="F972" s="93"/>
      <c r="G972" s="93"/>
      <c r="H972" s="68"/>
      <c r="M972" s="33"/>
    </row>
    <row r="973">
      <c r="C973" s="91"/>
      <c r="D973" s="92"/>
      <c r="E973" s="92"/>
      <c r="F973" s="93"/>
      <c r="G973" s="93"/>
      <c r="H973" s="68"/>
      <c r="M973" s="33"/>
    </row>
    <row r="974">
      <c r="C974" s="91"/>
      <c r="D974" s="92"/>
      <c r="E974" s="92"/>
      <c r="F974" s="93"/>
      <c r="G974" s="93"/>
      <c r="H974" s="68"/>
      <c r="M974" s="33"/>
    </row>
    <row r="975">
      <c r="C975" s="91"/>
      <c r="D975" s="92"/>
      <c r="E975" s="92"/>
      <c r="F975" s="93"/>
      <c r="G975" s="93"/>
      <c r="H975" s="68"/>
      <c r="M975" s="33"/>
    </row>
    <row r="976">
      <c r="C976" s="91"/>
      <c r="D976" s="92"/>
      <c r="E976" s="92"/>
      <c r="F976" s="93"/>
      <c r="G976" s="93"/>
      <c r="H976" s="68"/>
      <c r="M976" s="33"/>
    </row>
    <row r="977">
      <c r="C977" s="91"/>
      <c r="D977" s="92"/>
      <c r="E977" s="92"/>
      <c r="F977" s="93"/>
      <c r="G977" s="93"/>
      <c r="H977" s="68"/>
      <c r="M977" s="33"/>
    </row>
    <row r="978">
      <c r="C978" s="91"/>
      <c r="D978" s="92"/>
      <c r="E978" s="92"/>
      <c r="F978" s="93"/>
      <c r="G978" s="93"/>
      <c r="H978" s="68"/>
      <c r="M978" s="33"/>
    </row>
    <row r="979">
      <c r="C979" s="91"/>
      <c r="D979" s="92"/>
      <c r="E979" s="92"/>
      <c r="F979" s="93"/>
      <c r="G979" s="93"/>
      <c r="H979" s="68"/>
      <c r="M979" s="33"/>
    </row>
    <row r="980">
      <c r="C980" s="91"/>
      <c r="D980" s="92"/>
      <c r="E980" s="92"/>
      <c r="F980" s="93"/>
      <c r="G980" s="93"/>
      <c r="H980" s="68"/>
      <c r="M980" s="33"/>
    </row>
    <row r="981">
      <c r="C981" s="91"/>
      <c r="D981" s="92"/>
      <c r="E981" s="92"/>
      <c r="F981" s="93"/>
      <c r="G981" s="93"/>
      <c r="H981" s="68"/>
      <c r="M981" s="33"/>
    </row>
    <row r="982">
      <c r="C982" s="91"/>
      <c r="D982" s="92"/>
      <c r="E982" s="92"/>
      <c r="F982" s="93"/>
      <c r="G982" s="93"/>
      <c r="H982" s="68"/>
      <c r="M982" s="33"/>
    </row>
    <row r="983">
      <c r="C983" s="91"/>
      <c r="D983" s="92"/>
      <c r="E983" s="92"/>
      <c r="F983" s="93"/>
      <c r="G983" s="93"/>
      <c r="H983" s="68"/>
      <c r="M983" s="33"/>
    </row>
    <row r="984">
      <c r="C984" s="91"/>
      <c r="D984" s="92"/>
      <c r="E984" s="92"/>
      <c r="F984" s="93"/>
      <c r="G984" s="93"/>
      <c r="H984" s="68"/>
      <c r="M984" s="33"/>
    </row>
    <row r="985">
      <c r="C985" s="91"/>
      <c r="D985" s="92"/>
      <c r="E985" s="92"/>
      <c r="F985" s="93"/>
      <c r="G985" s="93"/>
      <c r="H985" s="68"/>
      <c r="M985" s="33"/>
    </row>
    <row r="986">
      <c r="C986" s="91"/>
      <c r="D986" s="92"/>
      <c r="E986" s="92"/>
      <c r="F986" s="93"/>
      <c r="G986" s="93"/>
      <c r="H986" s="68"/>
      <c r="M986" s="33"/>
    </row>
    <row r="987">
      <c r="C987" s="91"/>
      <c r="D987" s="92"/>
      <c r="E987" s="92"/>
      <c r="F987" s="93"/>
      <c r="G987" s="93"/>
      <c r="H987" s="68"/>
      <c r="M987" s="33"/>
    </row>
    <row r="988">
      <c r="C988" s="91"/>
      <c r="D988" s="92"/>
      <c r="E988" s="92"/>
      <c r="F988" s="93"/>
      <c r="G988" s="93"/>
      <c r="H988" s="68"/>
      <c r="M988" s="33"/>
    </row>
    <row r="989">
      <c r="C989" s="91"/>
      <c r="D989" s="92"/>
      <c r="E989" s="92"/>
      <c r="F989" s="93"/>
      <c r="G989" s="93"/>
      <c r="H989" s="68"/>
      <c r="M989" s="33"/>
    </row>
    <row r="990">
      <c r="C990" s="91"/>
      <c r="D990" s="92"/>
      <c r="E990" s="92"/>
      <c r="F990" s="93"/>
      <c r="G990" s="93"/>
      <c r="H990" s="68"/>
      <c r="M990" s="33"/>
    </row>
    <row r="991">
      <c r="C991" s="91"/>
      <c r="D991" s="92"/>
      <c r="E991" s="92"/>
      <c r="F991" s="93"/>
      <c r="G991" s="93"/>
      <c r="H991" s="68"/>
      <c r="M991" s="33"/>
    </row>
    <row r="992">
      <c r="C992" s="91"/>
      <c r="D992" s="92"/>
      <c r="E992" s="92"/>
      <c r="F992" s="93"/>
      <c r="G992" s="93"/>
      <c r="H992" s="68"/>
      <c r="M992" s="33"/>
    </row>
    <row r="993">
      <c r="C993" s="91"/>
      <c r="D993" s="92"/>
      <c r="E993" s="92"/>
      <c r="F993" s="93"/>
      <c r="G993" s="93"/>
      <c r="H993" s="68"/>
      <c r="M993" s="33"/>
    </row>
    <row r="994">
      <c r="C994" s="91"/>
      <c r="D994" s="92"/>
      <c r="E994" s="92"/>
      <c r="F994" s="93"/>
      <c r="G994" s="93"/>
      <c r="H994" s="68"/>
      <c r="M994" s="33"/>
    </row>
    <row r="995">
      <c r="C995" s="91"/>
      <c r="D995" s="92"/>
      <c r="E995" s="92"/>
      <c r="F995" s="93"/>
      <c r="G995" s="93"/>
      <c r="H995" s="68"/>
      <c r="M995" s="33"/>
    </row>
    <row r="996">
      <c r="C996" s="91"/>
      <c r="D996" s="92"/>
      <c r="E996" s="92"/>
      <c r="F996" s="93"/>
      <c r="G996" s="93"/>
      <c r="H996" s="68"/>
      <c r="M996" s="33"/>
    </row>
    <row r="997">
      <c r="C997" s="91"/>
      <c r="D997" s="92"/>
      <c r="E997" s="92"/>
      <c r="F997" s="93"/>
      <c r="G997" s="93"/>
      <c r="H997" s="68"/>
      <c r="M997" s="33"/>
    </row>
    <row r="998">
      <c r="C998" s="91"/>
      <c r="D998" s="92"/>
      <c r="E998" s="92"/>
      <c r="F998" s="93"/>
      <c r="G998" s="93"/>
      <c r="H998" s="68"/>
      <c r="M998" s="33"/>
    </row>
    <row r="999">
      <c r="C999" s="91"/>
      <c r="D999" s="92"/>
      <c r="E999" s="92"/>
      <c r="F999" s="93"/>
      <c r="G999" s="93"/>
      <c r="H999" s="68"/>
      <c r="M999" s="33"/>
    </row>
    <row r="1000">
      <c r="C1000" s="91"/>
      <c r="D1000" s="92"/>
      <c r="E1000" s="92"/>
      <c r="F1000" s="93"/>
      <c r="G1000" s="93"/>
      <c r="H1000" s="68"/>
      <c r="M1000" s="33"/>
    </row>
    <row r="1001">
      <c r="C1001" s="91"/>
      <c r="D1001" s="92"/>
      <c r="E1001" s="92"/>
      <c r="F1001" s="93"/>
      <c r="G1001" s="93"/>
      <c r="H1001" s="68"/>
      <c r="M1001" s="33"/>
    </row>
    <row r="1002">
      <c r="C1002" s="91"/>
      <c r="D1002" s="92"/>
      <c r="E1002" s="92"/>
      <c r="F1002" s="93"/>
      <c r="G1002" s="93"/>
      <c r="H1002" s="68"/>
      <c r="M1002" s="33"/>
    </row>
  </sheetData>
  <mergeCells count="1">
    <mergeCell ref="O1:S1"/>
  </mergeCells>
  <conditionalFormatting sqref="I2 I10:I37 I46:I57 I59:I87">
    <cfRule type="cellIs" dxfId="0" priority="1" operator="greaterThan">
      <formula>125</formula>
    </cfRule>
  </conditionalFormatting>
  <conditionalFormatting sqref="I2:I7 I59">
    <cfRule type="cellIs" dxfId="0" priority="2" operator="greaterThan">
      <formula>125</formula>
    </cfRule>
  </conditionalFormatting>
  <conditionalFormatting sqref="I8:I9">
    <cfRule type="cellIs" dxfId="0" priority="3" operator="greaterThan">
      <formula>125</formula>
    </cfRule>
  </conditionalFormatting>
  <conditionalFormatting sqref="I38:I45">
    <cfRule type="cellIs" dxfId="0" priority="4" operator="greaterThan">
      <formula>125</formula>
    </cfRule>
  </conditionalFormatting>
  <conditionalFormatting sqref="I58">
    <cfRule type="cellIs" dxfId="0" priority="5" operator="greaterThan">
      <formula>125</formula>
    </cfRule>
  </conditionalFormatting>
  <printOptions gridLines="1" horizontalCentered="1"/>
  <pageMargins bottom="0.75" footer="0.0" header="0.0" left="0.7" right="0.7" top="0.75"/>
  <pageSetup fitToHeight="0" cellComments="atEnd" orientation="landscape" pageOrder="overThenDown"/>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143</v>
      </c>
      <c r="B3" s="99">
        <v>101.0</v>
      </c>
      <c r="C3" s="99">
        <v>2.772030277203E12</v>
      </c>
      <c r="D3" s="99" t="s">
        <v>144</v>
      </c>
      <c r="E3" s="100">
        <v>44939.0</v>
      </c>
      <c r="F3" s="101">
        <v>43.63</v>
      </c>
      <c r="G3" s="100">
        <v>44904.0</v>
      </c>
      <c r="H3" s="100">
        <v>44937.0</v>
      </c>
      <c r="I3" s="102">
        <v>33.0</v>
      </c>
      <c r="J3" s="101">
        <v>43.63</v>
      </c>
      <c r="K3" s="102">
        <v>900.0</v>
      </c>
      <c r="L3" s="102">
        <v>11.0</v>
      </c>
      <c r="M3" s="103" t="s">
        <v>734</v>
      </c>
    </row>
    <row r="4">
      <c r="A4" s="104" t="s">
        <v>143</v>
      </c>
      <c r="B4" s="105">
        <v>101.0</v>
      </c>
      <c r="C4" s="105">
        <v>5.324370277207E12</v>
      </c>
      <c r="D4" s="105" t="s">
        <v>144</v>
      </c>
      <c r="E4" s="106">
        <v>44939.0</v>
      </c>
      <c r="F4" s="107">
        <v>31.01</v>
      </c>
      <c r="G4" s="106">
        <v>44904.0</v>
      </c>
      <c r="H4" s="106">
        <v>44937.0</v>
      </c>
      <c r="I4" s="108">
        <v>33.0</v>
      </c>
      <c r="J4" s="107">
        <v>31.01</v>
      </c>
      <c r="K4" s="108">
        <v>0.0</v>
      </c>
      <c r="L4" s="108">
        <v>11.0</v>
      </c>
      <c r="M4" s="110" t="s">
        <v>735</v>
      </c>
    </row>
    <row r="5">
      <c r="A5" s="104" t="s">
        <v>147</v>
      </c>
      <c r="B5" s="105">
        <v>107.0</v>
      </c>
      <c r="C5" s="105">
        <v>2.220180222018E12</v>
      </c>
      <c r="D5" s="105" t="s">
        <v>144</v>
      </c>
      <c r="E5" s="106">
        <v>44938.0</v>
      </c>
      <c r="F5" s="107">
        <v>1206.98</v>
      </c>
      <c r="G5" s="106">
        <v>44903.0</v>
      </c>
      <c r="H5" s="106">
        <v>44936.0</v>
      </c>
      <c r="I5" s="108">
        <v>33.0</v>
      </c>
      <c r="J5" s="107">
        <v>1206.98</v>
      </c>
      <c r="K5" s="109">
        <v>96300.0</v>
      </c>
      <c r="L5" s="108">
        <v>31.0</v>
      </c>
      <c r="M5" s="110" t="s">
        <v>736</v>
      </c>
    </row>
    <row r="6">
      <c r="A6" s="104" t="s">
        <v>147</v>
      </c>
      <c r="B6" s="105">
        <v>107.0</v>
      </c>
      <c r="C6" s="105">
        <v>2.255730225573E12</v>
      </c>
      <c r="D6" s="105" t="s">
        <v>144</v>
      </c>
      <c r="E6" s="106">
        <v>44938.0</v>
      </c>
      <c r="F6" s="107">
        <v>37.3</v>
      </c>
      <c r="G6" s="106">
        <v>44903.0</v>
      </c>
      <c r="H6" s="106">
        <v>44936.0</v>
      </c>
      <c r="I6" s="108">
        <v>33.0</v>
      </c>
      <c r="J6" s="107">
        <v>37.3</v>
      </c>
      <c r="K6" s="108">
        <v>0.0</v>
      </c>
      <c r="L6" s="108">
        <v>31.0</v>
      </c>
      <c r="M6" s="110" t="s">
        <v>737</v>
      </c>
    </row>
    <row r="7">
      <c r="A7" s="104" t="s">
        <v>150</v>
      </c>
      <c r="B7" s="105">
        <v>113.0</v>
      </c>
      <c r="C7" s="105">
        <v>4.6130006907001E13</v>
      </c>
      <c r="D7" s="105" t="s">
        <v>151</v>
      </c>
      <c r="E7" s="106">
        <v>44932.0</v>
      </c>
      <c r="F7" s="107">
        <v>3006.79</v>
      </c>
      <c r="G7" s="106">
        <v>44899.0</v>
      </c>
      <c r="H7" s="106">
        <v>44930.0</v>
      </c>
      <c r="I7" s="108">
        <v>31.0</v>
      </c>
      <c r="J7" s="107">
        <v>2801.94</v>
      </c>
      <c r="K7" s="109">
        <v>251328.0</v>
      </c>
      <c r="L7" s="108">
        <v>210.0</v>
      </c>
      <c r="M7" s="110" t="s">
        <v>738</v>
      </c>
    </row>
    <row r="8">
      <c r="A8" s="104" t="s">
        <v>150</v>
      </c>
      <c r="B8" s="105">
        <v>113.0</v>
      </c>
      <c r="C8" s="105">
        <v>4.6130006907002E13</v>
      </c>
      <c r="D8" s="105" t="s">
        <v>151</v>
      </c>
      <c r="E8" s="106">
        <v>44932.0</v>
      </c>
      <c r="F8" s="107">
        <v>2291.48</v>
      </c>
      <c r="G8" s="106">
        <v>44899.0</v>
      </c>
      <c r="H8" s="106">
        <v>44930.0</v>
      </c>
      <c r="I8" s="108">
        <v>31.0</v>
      </c>
      <c r="J8" s="107">
        <v>2088.93</v>
      </c>
      <c r="K8" s="109">
        <v>186252.0</v>
      </c>
      <c r="L8" s="108">
        <v>210.0</v>
      </c>
      <c r="M8" s="110" t="s">
        <v>739</v>
      </c>
    </row>
    <row r="9">
      <c r="A9" s="104" t="s">
        <v>150</v>
      </c>
      <c r="B9" s="105">
        <v>113.0</v>
      </c>
      <c r="C9" s="105">
        <v>4.6130006907003E13</v>
      </c>
      <c r="D9" s="105" t="s">
        <v>151</v>
      </c>
      <c r="E9" s="106">
        <v>44932.0</v>
      </c>
      <c r="F9" s="107">
        <v>1609.05</v>
      </c>
      <c r="G9" s="106">
        <v>44900.0</v>
      </c>
      <c r="H9" s="106">
        <v>44931.0</v>
      </c>
      <c r="I9" s="108">
        <v>31.0</v>
      </c>
      <c r="J9" s="107">
        <v>1406.5</v>
      </c>
      <c r="K9" s="109">
        <v>124168.0</v>
      </c>
      <c r="L9" s="108">
        <v>210.0</v>
      </c>
      <c r="M9" s="110" t="s">
        <v>740</v>
      </c>
    </row>
    <row r="10">
      <c r="A10" s="104" t="s">
        <v>150</v>
      </c>
      <c r="B10" s="105">
        <v>113.0</v>
      </c>
      <c r="C10" s="105">
        <v>4.6130006907004E13</v>
      </c>
      <c r="D10" s="105" t="s">
        <v>151</v>
      </c>
      <c r="E10" s="106">
        <v>44932.0</v>
      </c>
      <c r="F10" s="107">
        <v>2044.82</v>
      </c>
      <c r="G10" s="106">
        <v>44899.0</v>
      </c>
      <c r="H10" s="106">
        <v>44930.0</v>
      </c>
      <c r="I10" s="108">
        <v>31.0</v>
      </c>
      <c r="J10" s="107">
        <v>1842.27</v>
      </c>
      <c r="K10" s="109">
        <v>163812.0</v>
      </c>
      <c r="L10" s="108">
        <v>210.0</v>
      </c>
      <c r="M10" s="110" t="s">
        <v>741</v>
      </c>
    </row>
    <row r="11">
      <c r="A11" s="104" t="s">
        <v>156</v>
      </c>
      <c r="B11" s="105">
        <v>114.0</v>
      </c>
      <c r="C11" s="105">
        <v>5.96922007400001E14</v>
      </c>
      <c r="D11" s="105" t="s">
        <v>151</v>
      </c>
      <c r="E11" s="106">
        <v>44923.0</v>
      </c>
      <c r="F11" s="107">
        <v>17946.65</v>
      </c>
      <c r="G11" s="106">
        <v>44891.0</v>
      </c>
      <c r="H11" s="106">
        <v>44923.0</v>
      </c>
      <c r="I11" s="108">
        <v>32.0</v>
      </c>
      <c r="J11" s="107">
        <v>16391.46</v>
      </c>
      <c r="K11" s="109">
        <v>1586508.0</v>
      </c>
      <c r="L11" s="108">
        <v>43.0</v>
      </c>
      <c r="M11" s="110" t="s">
        <v>742</v>
      </c>
    </row>
    <row r="12">
      <c r="A12" s="104" t="s">
        <v>158</v>
      </c>
      <c r="B12" s="105">
        <v>116.0</v>
      </c>
      <c r="C12" s="105">
        <v>4.8795006344001E13</v>
      </c>
      <c r="D12" s="105" t="s">
        <v>151</v>
      </c>
      <c r="E12" s="106">
        <v>44932.0</v>
      </c>
      <c r="F12" s="107">
        <v>1382.55</v>
      </c>
      <c r="G12" s="106">
        <v>44899.0</v>
      </c>
      <c r="H12" s="106">
        <v>44929.0</v>
      </c>
      <c r="I12" s="108">
        <v>30.0</v>
      </c>
      <c r="J12" s="107">
        <v>417.52</v>
      </c>
      <c r="K12" s="109">
        <v>89012.0</v>
      </c>
      <c r="L12" s="108">
        <v>43.0</v>
      </c>
      <c r="M12" s="110" t="s">
        <v>743</v>
      </c>
    </row>
    <row r="13">
      <c r="A13" s="104" t="s">
        <v>160</v>
      </c>
      <c r="B13" s="105">
        <v>120.0</v>
      </c>
      <c r="C13" s="105">
        <v>3.44620000900001E14</v>
      </c>
      <c r="D13" s="105" t="s">
        <v>151</v>
      </c>
      <c r="E13" s="106">
        <v>44916.0</v>
      </c>
      <c r="F13" s="107">
        <v>1179.27</v>
      </c>
      <c r="G13" s="106">
        <v>44883.0</v>
      </c>
      <c r="H13" s="106">
        <v>44910.0</v>
      </c>
      <c r="I13" s="108">
        <v>27.0</v>
      </c>
      <c r="J13" s="107">
        <v>856.25</v>
      </c>
      <c r="K13" s="109">
        <v>72556.0</v>
      </c>
      <c r="L13" s="108">
        <v>66.0</v>
      </c>
      <c r="M13" s="110" t="s">
        <v>744</v>
      </c>
    </row>
    <row r="14">
      <c r="A14" s="104" t="s">
        <v>160</v>
      </c>
      <c r="B14" s="105">
        <v>120.0</v>
      </c>
      <c r="C14" s="105">
        <v>3.44620000900002E14</v>
      </c>
      <c r="D14" s="105" t="s">
        <v>151</v>
      </c>
      <c r="E14" s="106">
        <v>44916.0</v>
      </c>
      <c r="F14" s="107">
        <v>1286.16</v>
      </c>
      <c r="G14" s="106">
        <v>44882.0</v>
      </c>
      <c r="H14" s="106">
        <v>44910.0</v>
      </c>
      <c r="I14" s="108">
        <v>28.0</v>
      </c>
      <c r="J14" s="107">
        <v>963.14</v>
      </c>
      <c r="K14" s="109">
        <v>82280.0</v>
      </c>
      <c r="L14" s="108">
        <v>66.0</v>
      </c>
      <c r="M14" s="110" t="s">
        <v>745</v>
      </c>
    </row>
    <row r="15">
      <c r="A15" s="104" t="s">
        <v>160</v>
      </c>
      <c r="B15" s="105">
        <v>120.0</v>
      </c>
      <c r="C15" s="105">
        <v>3.44620000900003E14</v>
      </c>
      <c r="D15" s="105" t="s">
        <v>151</v>
      </c>
      <c r="E15" s="106">
        <v>44917.0</v>
      </c>
      <c r="F15" s="107">
        <v>1097.05</v>
      </c>
      <c r="G15" s="106">
        <v>44886.0</v>
      </c>
      <c r="H15" s="106">
        <v>44915.0</v>
      </c>
      <c r="I15" s="108">
        <v>29.0</v>
      </c>
      <c r="J15" s="107">
        <v>774.03</v>
      </c>
      <c r="K15" s="109">
        <v>65076.0</v>
      </c>
      <c r="L15" s="108">
        <v>66.0</v>
      </c>
      <c r="M15" s="110" t="s">
        <v>746</v>
      </c>
    </row>
    <row r="16">
      <c r="A16" s="104" t="s">
        <v>165</v>
      </c>
      <c r="B16" s="105">
        <v>122.0</v>
      </c>
      <c r="C16" s="105">
        <v>4.45464006905001E14</v>
      </c>
      <c r="D16" s="105" t="s">
        <v>151</v>
      </c>
      <c r="E16" s="106">
        <v>44932.0</v>
      </c>
      <c r="F16" s="107">
        <v>30.52</v>
      </c>
      <c r="G16" s="106">
        <v>44900.0</v>
      </c>
      <c r="H16" s="106">
        <v>44930.0</v>
      </c>
      <c r="I16" s="108">
        <v>30.0</v>
      </c>
      <c r="J16" s="107">
        <v>12.47</v>
      </c>
      <c r="K16" s="108">
        <v>0.0</v>
      </c>
      <c r="L16" s="108">
        <v>67.0</v>
      </c>
      <c r="M16" s="110" t="s">
        <v>747</v>
      </c>
    </row>
    <row r="17">
      <c r="A17" s="104" t="s">
        <v>165</v>
      </c>
      <c r="B17" s="105">
        <v>122.0</v>
      </c>
      <c r="C17" s="105">
        <v>4.45464006907001E14</v>
      </c>
      <c r="D17" s="105" t="s">
        <v>151</v>
      </c>
      <c r="E17" s="106">
        <v>44932.0</v>
      </c>
      <c r="F17" s="107">
        <v>785.85</v>
      </c>
      <c r="G17" s="106">
        <v>44897.0</v>
      </c>
      <c r="H17" s="106">
        <v>44930.0</v>
      </c>
      <c r="I17" s="108">
        <v>33.0</v>
      </c>
      <c r="J17" s="107">
        <v>595.88</v>
      </c>
      <c r="K17" s="109">
        <v>51612.0</v>
      </c>
      <c r="L17" s="108">
        <v>67.0</v>
      </c>
      <c r="M17" s="110" t="s">
        <v>748</v>
      </c>
    </row>
    <row r="18">
      <c r="A18" s="104" t="s">
        <v>165</v>
      </c>
      <c r="B18" s="105">
        <v>122.0</v>
      </c>
      <c r="C18" s="105">
        <v>4.45464006907002E14</v>
      </c>
      <c r="D18" s="105" t="s">
        <v>151</v>
      </c>
      <c r="E18" s="106">
        <v>44932.0</v>
      </c>
      <c r="F18" s="107">
        <v>1106.51</v>
      </c>
      <c r="G18" s="106">
        <v>44900.0</v>
      </c>
      <c r="H18" s="106">
        <v>44930.0</v>
      </c>
      <c r="I18" s="108">
        <v>30.0</v>
      </c>
      <c r="J18" s="107">
        <v>912.93</v>
      </c>
      <c r="K18" s="109">
        <v>80784.0</v>
      </c>
      <c r="L18" s="108">
        <v>67.0</v>
      </c>
      <c r="M18" s="110" t="s">
        <v>749</v>
      </c>
    </row>
    <row r="19">
      <c r="A19" s="104" t="s">
        <v>169</v>
      </c>
      <c r="B19" s="105">
        <v>123.0</v>
      </c>
      <c r="C19" s="105">
        <v>3.57156000540001E14</v>
      </c>
      <c r="D19" s="105" t="s">
        <v>151</v>
      </c>
      <c r="E19" s="106">
        <v>44916.0</v>
      </c>
      <c r="F19" s="107">
        <v>723.31</v>
      </c>
      <c r="G19" s="106">
        <v>44885.0</v>
      </c>
      <c r="H19" s="106">
        <v>44914.0</v>
      </c>
      <c r="I19" s="108">
        <v>29.0</v>
      </c>
      <c r="J19" s="107">
        <v>571.21</v>
      </c>
      <c r="K19" s="109">
        <v>49368.0</v>
      </c>
      <c r="L19" s="108">
        <v>18.0</v>
      </c>
      <c r="M19" s="110" t="s">
        <v>750</v>
      </c>
    </row>
    <row r="20">
      <c r="A20" s="104" t="s">
        <v>171</v>
      </c>
      <c r="B20" s="105">
        <v>125.0</v>
      </c>
      <c r="C20" s="105">
        <v>1.95740001133001E14</v>
      </c>
      <c r="D20" s="105" t="s">
        <v>151</v>
      </c>
      <c r="E20" s="106">
        <v>44923.0</v>
      </c>
      <c r="F20" s="107">
        <v>3046.18</v>
      </c>
      <c r="G20" s="106">
        <v>44892.0</v>
      </c>
      <c r="H20" s="106">
        <v>44921.0</v>
      </c>
      <c r="I20" s="108">
        <v>29.0</v>
      </c>
      <c r="J20" s="107">
        <v>2610.32</v>
      </c>
      <c r="K20" s="109">
        <v>234124.0</v>
      </c>
      <c r="L20" s="108">
        <v>63.0</v>
      </c>
      <c r="M20" s="110" t="s">
        <v>751</v>
      </c>
    </row>
    <row r="21">
      <c r="A21" s="104" t="s">
        <v>173</v>
      </c>
      <c r="B21" s="105">
        <v>127.0</v>
      </c>
      <c r="C21" s="105">
        <v>4.792300277215E12</v>
      </c>
      <c r="D21" s="105" t="s">
        <v>144</v>
      </c>
      <c r="E21" s="106">
        <v>44939.0</v>
      </c>
      <c r="F21" s="107">
        <v>390.39</v>
      </c>
      <c r="G21" s="106">
        <v>44904.0</v>
      </c>
      <c r="H21" s="106">
        <v>44937.0</v>
      </c>
      <c r="I21" s="108">
        <v>33.0</v>
      </c>
      <c r="J21" s="107">
        <v>390.39</v>
      </c>
      <c r="K21" s="109">
        <v>27800.0</v>
      </c>
      <c r="L21" s="108">
        <v>3.0</v>
      </c>
      <c r="M21" s="110" t="s">
        <v>752</v>
      </c>
    </row>
    <row r="22">
      <c r="A22" s="104" t="s">
        <v>175</v>
      </c>
      <c r="B22" s="105">
        <v>129.0</v>
      </c>
      <c r="C22" s="105">
        <v>4.17234003900001E14</v>
      </c>
      <c r="D22" s="105" t="s">
        <v>151</v>
      </c>
      <c r="E22" s="106">
        <v>44929.0</v>
      </c>
      <c r="F22" s="107">
        <v>379.91</v>
      </c>
      <c r="G22" s="106">
        <v>44895.0</v>
      </c>
      <c r="H22" s="106">
        <v>44922.0</v>
      </c>
      <c r="I22" s="108">
        <v>27.0</v>
      </c>
      <c r="J22" s="107">
        <v>46.95</v>
      </c>
      <c r="K22" s="109">
        <v>2992.0</v>
      </c>
      <c r="L22" s="108">
        <v>216.0</v>
      </c>
      <c r="M22" s="110" t="s">
        <v>753</v>
      </c>
    </row>
    <row r="23">
      <c r="A23" s="104" t="s">
        <v>175</v>
      </c>
      <c r="B23" s="105">
        <v>129.0</v>
      </c>
      <c r="C23" s="105">
        <v>4.17234003900002E14</v>
      </c>
      <c r="D23" s="105" t="s">
        <v>151</v>
      </c>
      <c r="E23" s="106">
        <v>44929.0</v>
      </c>
      <c r="F23" s="107">
        <v>6589.14</v>
      </c>
      <c r="G23" s="106">
        <v>44895.0</v>
      </c>
      <c r="H23" s="106">
        <v>44923.0</v>
      </c>
      <c r="I23" s="108">
        <v>28.0</v>
      </c>
      <c r="J23" s="107">
        <v>4995.96</v>
      </c>
      <c r="K23" s="109">
        <v>439824.0</v>
      </c>
      <c r="L23" s="108">
        <v>216.0</v>
      </c>
      <c r="M23" s="110" t="s">
        <v>754</v>
      </c>
    </row>
    <row r="24">
      <c r="A24" s="104" t="s">
        <v>180</v>
      </c>
      <c r="B24" s="105">
        <v>131.0</v>
      </c>
      <c r="C24" s="105">
        <v>3.94124007400002E14</v>
      </c>
      <c r="D24" s="105" t="s">
        <v>151</v>
      </c>
      <c r="E24" s="106">
        <v>44923.0</v>
      </c>
      <c r="F24" s="107">
        <v>9299.09</v>
      </c>
      <c r="G24" s="106">
        <v>44894.0</v>
      </c>
      <c r="H24" s="106">
        <v>44921.0</v>
      </c>
      <c r="I24" s="108">
        <v>27.0</v>
      </c>
      <c r="J24" s="107">
        <v>7715.97</v>
      </c>
      <c r="K24" s="109">
        <v>689656.0</v>
      </c>
      <c r="L24" s="108">
        <v>159.0</v>
      </c>
      <c r="M24" s="110" t="s">
        <v>755</v>
      </c>
    </row>
    <row r="25">
      <c r="A25" s="104" t="s">
        <v>182</v>
      </c>
      <c r="B25" s="105">
        <v>135.0</v>
      </c>
      <c r="C25" s="105">
        <v>5.91698002370001E14</v>
      </c>
      <c r="D25" s="105" t="s">
        <v>151</v>
      </c>
      <c r="E25" s="106">
        <v>44925.0</v>
      </c>
      <c r="F25" s="107">
        <v>1557.26</v>
      </c>
      <c r="G25" s="106">
        <v>44894.0</v>
      </c>
      <c r="H25" s="106">
        <v>44923.0</v>
      </c>
      <c r="I25" s="108">
        <v>29.0</v>
      </c>
      <c r="J25" s="107">
        <v>1390.68</v>
      </c>
      <c r="K25" s="109">
        <v>121176.0</v>
      </c>
      <c r="L25" s="108">
        <v>120.0</v>
      </c>
      <c r="M25" s="110" t="s">
        <v>756</v>
      </c>
    </row>
    <row r="26">
      <c r="A26" s="104" t="s">
        <v>182</v>
      </c>
      <c r="B26" s="105">
        <v>135.0</v>
      </c>
      <c r="C26" s="105">
        <v>5.91698002371001E14</v>
      </c>
      <c r="D26" s="105" t="s">
        <v>151</v>
      </c>
      <c r="E26" s="106">
        <v>44923.0</v>
      </c>
      <c r="F26" s="107">
        <v>2758.87</v>
      </c>
      <c r="G26" s="106">
        <v>44888.0</v>
      </c>
      <c r="H26" s="106">
        <v>44923.0</v>
      </c>
      <c r="I26" s="108">
        <v>35.0</v>
      </c>
      <c r="J26" s="107">
        <v>2592.29</v>
      </c>
      <c r="K26" s="109">
        <v>230384.0</v>
      </c>
      <c r="L26" s="108">
        <v>120.0</v>
      </c>
      <c r="M26" s="110" t="s">
        <v>757</v>
      </c>
    </row>
    <row r="27">
      <c r="A27" s="104" t="s">
        <v>182</v>
      </c>
      <c r="B27" s="105">
        <v>135.0</v>
      </c>
      <c r="C27" s="105">
        <v>5.91698002400001E14</v>
      </c>
      <c r="D27" s="105" t="s">
        <v>151</v>
      </c>
      <c r="E27" s="106">
        <v>44923.0</v>
      </c>
      <c r="F27" s="107">
        <v>2669.82</v>
      </c>
      <c r="G27" s="106">
        <v>44891.0</v>
      </c>
      <c r="H27" s="106">
        <v>44923.0</v>
      </c>
      <c r="I27" s="108">
        <v>32.0</v>
      </c>
      <c r="J27" s="107">
        <v>1982.67</v>
      </c>
      <c r="K27" s="109">
        <v>175032.0</v>
      </c>
      <c r="L27" s="108">
        <v>120.0</v>
      </c>
      <c r="M27" s="110" t="s">
        <v>758</v>
      </c>
    </row>
    <row r="28">
      <c r="A28" s="104" t="s">
        <v>186</v>
      </c>
      <c r="B28" s="105">
        <v>136.0</v>
      </c>
      <c r="C28" s="105">
        <v>4.17234003600001E14</v>
      </c>
      <c r="D28" s="105" t="s">
        <v>151</v>
      </c>
      <c r="E28" s="106">
        <v>44929.0</v>
      </c>
      <c r="F28" s="107">
        <v>6248.8</v>
      </c>
      <c r="G28" s="106">
        <v>44895.0</v>
      </c>
      <c r="H28" s="106">
        <v>44922.0</v>
      </c>
      <c r="I28" s="108">
        <v>27.0</v>
      </c>
      <c r="J28" s="107">
        <v>5204.43</v>
      </c>
      <c r="K28" s="109">
        <v>466004.0</v>
      </c>
      <c r="L28" s="108">
        <v>402.0</v>
      </c>
      <c r="M28" s="110" t="s">
        <v>759</v>
      </c>
    </row>
    <row r="29">
      <c r="A29" s="104" t="s">
        <v>186</v>
      </c>
      <c r="B29" s="105">
        <v>136.0</v>
      </c>
      <c r="C29" s="105">
        <v>4.17234003700001E14</v>
      </c>
      <c r="D29" s="105" t="s">
        <v>151</v>
      </c>
      <c r="E29" s="106">
        <v>44929.0</v>
      </c>
      <c r="F29" s="107">
        <v>6570.54</v>
      </c>
      <c r="G29" s="106">
        <v>44895.0</v>
      </c>
      <c r="H29" s="106">
        <v>44922.0</v>
      </c>
      <c r="I29" s="108">
        <v>27.0</v>
      </c>
      <c r="J29" s="107">
        <v>5572.86</v>
      </c>
      <c r="K29" s="109">
        <v>498168.0</v>
      </c>
      <c r="L29" s="108">
        <v>402.0</v>
      </c>
      <c r="M29" s="110" t="s">
        <v>760</v>
      </c>
    </row>
    <row r="30">
      <c r="A30" s="104" t="s">
        <v>186</v>
      </c>
      <c r="B30" s="105">
        <v>136.0</v>
      </c>
      <c r="C30" s="105">
        <v>4.17234003800001E14</v>
      </c>
      <c r="D30" s="105" t="s">
        <v>151</v>
      </c>
      <c r="E30" s="106">
        <v>44929.0</v>
      </c>
      <c r="F30" s="107">
        <v>5037.94</v>
      </c>
      <c r="G30" s="106">
        <v>44895.0</v>
      </c>
      <c r="H30" s="106">
        <v>44922.0</v>
      </c>
      <c r="I30" s="108">
        <v>27.0</v>
      </c>
      <c r="J30" s="107">
        <v>4142.23</v>
      </c>
      <c r="K30" s="109">
        <v>368016.0</v>
      </c>
      <c r="L30" s="108">
        <v>402.0</v>
      </c>
      <c r="M30" s="110" t="s">
        <v>761</v>
      </c>
    </row>
    <row r="31">
      <c r="A31" s="104" t="s">
        <v>244</v>
      </c>
      <c r="B31" s="105">
        <v>141.0</v>
      </c>
      <c r="C31" s="105">
        <v>6.7334001320001E13</v>
      </c>
      <c r="D31" s="105" t="s">
        <v>151</v>
      </c>
      <c r="E31" s="106">
        <v>44936.0</v>
      </c>
      <c r="F31" s="107">
        <v>11559.46</v>
      </c>
      <c r="G31" s="106">
        <v>44902.0</v>
      </c>
      <c r="H31" s="106">
        <v>44935.0</v>
      </c>
      <c r="I31" s="108">
        <v>33.0</v>
      </c>
      <c r="J31" s="107">
        <v>10762.06</v>
      </c>
      <c r="K31" s="109">
        <v>994840.0</v>
      </c>
      <c r="L31" s="108">
        <v>222.0</v>
      </c>
      <c r="M31" s="110" t="s">
        <v>762</v>
      </c>
    </row>
    <row r="32">
      <c r="A32" s="104" t="s">
        <v>244</v>
      </c>
      <c r="B32" s="105">
        <v>141.0</v>
      </c>
      <c r="C32" s="105" t="s">
        <v>245</v>
      </c>
      <c r="D32" s="105" t="s">
        <v>151</v>
      </c>
      <c r="E32" s="106">
        <v>44929.0</v>
      </c>
      <c r="F32" s="107">
        <v>41.63</v>
      </c>
      <c r="G32" s="106">
        <v>44897.0</v>
      </c>
      <c r="H32" s="106">
        <v>44927.0</v>
      </c>
      <c r="I32" s="108">
        <v>30.0</v>
      </c>
      <c r="J32" s="107">
        <v>41.63</v>
      </c>
      <c r="K32" s="108">
        <v>0.0</v>
      </c>
      <c r="L32" s="108">
        <v>222.0</v>
      </c>
      <c r="M32" s="110" t="s">
        <v>763</v>
      </c>
    </row>
    <row r="33">
      <c r="A33" s="104" t="s">
        <v>248</v>
      </c>
      <c r="B33" s="105">
        <v>142.0</v>
      </c>
      <c r="C33" s="105">
        <v>6.6130005325001E13</v>
      </c>
      <c r="D33" s="105" t="s">
        <v>151</v>
      </c>
      <c r="E33" s="106">
        <v>44936.0</v>
      </c>
      <c r="F33" s="107">
        <v>12563.06</v>
      </c>
      <c r="G33" s="106">
        <v>44902.0</v>
      </c>
      <c r="H33" s="106">
        <v>44935.0</v>
      </c>
      <c r="I33" s="108">
        <v>33.0</v>
      </c>
      <c r="J33" s="107">
        <v>11864.88</v>
      </c>
      <c r="K33" s="109">
        <v>1109284.0</v>
      </c>
      <c r="L33" s="108">
        <v>203.0</v>
      </c>
      <c r="M33" s="110" t="s">
        <v>764</v>
      </c>
    </row>
    <row r="34">
      <c r="A34" s="104" t="s">
        <v>250</v>
      </c>
      <c r="B34" s="105">
        <v>145.0</v>
      </c>
      <c r="C34" s="105">
        <v>3.28224002607001E14</v>
      </c>
      <c r="D34" s="105" t="s">
        <v>151</v>
      </c>
      <c r="E34" s="106">
        <v>44916.0</v>
      </c>
      <c r="F34" s="107">
        <v>15843.98</v>
      </c>
      <c r="G34" s="106">
        <v>44879.0</v>
      </c>
      <c r="H34" s="106">
        <v>44905.0</v>
      </c>
      <c r="I34" s="108">
        <v>26.0</v>
      </c>
      <c r="J34" s="107">
        <v>12480.23</v>
      </c>
      <c r="K34" s="109">
        <v>1172116.0</v>
      </c>
      <c r="L34" s="108">
        <v>312.0</v>
      </c>
      <c r="M34" s="110" t="s">
        <v>765</v>
      </c>
    </row>
    <row r="35">
      <c r="A35" s="104" t="s">
        <v>250</v>
      </c>
      <c r="B35" s="105">
        <v>145.0</v>
      </c>
      <c r="C35" s="105">
        <v>3.28224002607001E14</v>
      </c>
      <c r="D35" s="105" t="s">
        <v>151</v>
      </c>
      <c r="E35" s="106">
        <v>44949.0</v>
      </c>
      <c r="F35" s="107">
        <v>18978.56</v>
      </c>
      <c r="G35" s="106">
        <v>44905.0</v>
      </c>
      <c r="H35" s="106">
        <v>44938.0</v>
      </c>
      <c r="I35" s="108">
        <v>33.0</v>
      </c>
      <c r="J35" s="107">
        <v>15614.81</v>
      </c>
      <c r="K35" s="109">
        <v>1483284.0</v>
      </c>
      <c r="L35" s="108">
        <v>312.0</v>
      </c>
      <c r="M35" s="110" t="s">
        <v>766</v>
      </c>
    </row>
    <row r="36">
      <c r="A36" s="104" t="s">
        <v>253</v>
      </c>
      <c r="B36" s="105">
        <v>147.0</v>
      </c>
      <c r="C36" s="105">
        <v>3.28224002901001E14</v>
      </c>
      <c r="D36" s="105" t="s">
        <v>151</v>
      </c>
      <c r="E36" s="106">
        <v>44911.0</v>
      </c>
      <c r="F36" s="107">
        <v>8016.81</v>
      </c>
      <c r="G36" s="106">
        <v>44874.0</v>
      </c>
      <c r="H36" s="106">
        <v>44909.0</v>
      </c>
      <c r="I36" s="108">
        <v>35.0</v>
      </c>
      <c r="J36" s="107">
        <v>7232.43</v>
      </c>
      <c r="K36" s="109">
        <v>622336.0</v>
      </c>
      <c r="L36" s="108">
        <v>115.0</v>
      </c>
      <c r="M36" s="110" t="s">
        <v>767</v>
      </c>
    </row>
    <row r="37">
      <c r="A37" s="104" t="s">
        <v>253</v>
      </c>
      <c r="B37" s="105">
        <v>147.0</v>
      </c>
      <c r="C37" s="105">
        <v>3.28224002901001E14</v>
      </c>
      <c r="D37" s="105" t="s">
        <v>151</v>
      </c>
      <c r="E37" s="106">
        <v>44946.0</v>
      </c>
      <c r="F37" s="107">
        <v>7185.19</v>
      </c>
      <c r="G37" s="106">
        <v>44909.0</v>
      </c>
      <c r="H37" s="106">
        <v>44938.0</v>
      </c>
      <c r="I37" s="108">
        <v>29.0</v>
      </c>
      <c r="J37" s="107">
        <v>6107.29</v>
      </c>
      <c r="K37" s="109">
        <v>546788.0</v>
      </c>
      <c r="L37" s="108">
        <v>115.0</v>
      </c>
      <c r="M37" s="110" t="s">
        <v>768</v>
      </c>
    </row>
    <row r="38">
      <c r="A38" s="104" t="s">
        <v>255</v>
      </c>
      <c r="B38" s="105">
        <v>152.0</v>
      </c>
      <c r="C38" s="105">
        <v>4.3750001100001E13</v>
      </c>
      <c r="D38" s="105" t="s">
        <v>151</v>
      </c>
      <c r="E38" s="106">
        <v>44932.0</v>
      </c>
      <c r="F38" s="107">
        <v>2832.49</v>
      </c>
      <c r="G38" s="106">
        <v>44899.0</v>
      </c>
      <c r="H38" s="106">
        <v>44931.0</v>
      </c>
      <c r="I38" s="108">
        <v>32.0</v>
      </c>
      <c r="J38" s="107">
        <v>2382.73</v>
      </c>
      <c r="K38" s="109">
        <v>207944.0</v>
      </c>
      <c r="L38" s="108">
        <v>111.0</v>
      </c>
      <c r="M38" s="110" t="s">
        <v>769</v>
      </c>
    </row>
    <row r="39">
      <c r="A39" s="104" t="s">
        <v>257</v>
      </c>
      <c r="B39" s="105">
        <v>155.0</v>
      </c>
      <c r="C39" s="105">
        <v>1.250110125011E12</v>
      </c>
      <c r="D39" s="105" t="s">
        <v>144</v>
      </c>
      <c r="E39" s="106">
        <v>44944.0</v>
      </c>
      <c r="F39" s="107">
        <v>3530.82</v>
      </c>
      <c r="G39" s="106">
        <v>44908.0</v>
      </c>
      <c r="H39" s="106">
        <v>44939.0</v>
      </c>
      <c r="I39" s="108">
        <v>31.0</v>
      </c>
      <c r="J39" s="107">
        <v>3530.82</v>
      </c>
      <c r="K39" s="109">
        <v>320000.0</v>
      </c>
      <c r="L39" s="108">
        <v>77.0</v>
      </c>
      <c r="M39" s="110" t="s">
        <v>770</v>
      </c>
    </row>
    <row r="40">
      <c r="A40" s="104" t="s">
        <v>259</v>
      </c>
      <c r="B40" s="105">
        <v>157.0</v>
      </c>
      <c r="C40" s="105">
        <v>1.9677290117812E13</v>
      </c>
      <c r="D40" s="105" t="s">
        <v>144</v>
      </c>
      <c r="E40" s="106">
        <v>44938.0</v>
      </c>
      <c r="F40" s="107">
        <v>31.01</v>
      </c>
      <c r="G40" s="106">
        <v>44903.0</v>
      </c>
      <c r="H40" s="106">
        <v>44936.0</v>
      </c>
      <c r="I40" s="108">
        <v>33.0</v>
      </c>
      <c r="J40" s="107">
        <v>31.01</v>
      </c>
      <c r="K40" s="108">
        <v>0.0</v>
      </c>
      <c r="L40" s="108">
        <v>534.0</v>
      </c>
      <c r="M40" s="110" t="s">
        <v>771</v>
      </c>
    </row>
    <row r="41">
      <c r="A41" s="104" t="s">
        <v>259</v>
      </c>
      <c r="B41" s="105">
        <v>157.0</v>
      </c>
      <c r="C41" s="105">
        <v>1.9677290348716E13</v>
      </c>
      <c r="D41" s="105" t="s">
        <v>144</v>
      </c>
      <c r="E41" s="106">
        <v>44929.0</v>
      </c>
      <c r="F41" s="107">
        <v>357.7</v>
      </c>
      <c r="G41" s="106">
        <v>44895.0</v>
      </c>
      <c r="H41" s="106">
        <v>44925.0</v>
      </c>
      <c r="I41" s="108">
        <v>30.0</v>
      </c>
      <c r="J41" s="107">
        <v>357.7</v>
      </c>
      <c r="K41" s="108">
        <v>0.0</v>
      </c>
      <c r="L41" s="108">
        <v>534.0</v>
      </c>
      <c r="M41" s="110" t="s">
        <v>772</v>
      </c>
    </row>
    <row r="42">
      <c r="A42" s="104" t="s">
        <v>259</v>
      </c>
      <c r="B42" s="105">
        <v>157.0</v>
      </c>
      <c r="C42" s="105">
        <v>1.9677290349305E13</v>
      </c>
      <c r="D42" s="105" t="s">
        <v>144</v>
      </c>
      <c r="E42" s="106">
        <v>44938.0</v>
      </c>
      <c r="F42" s="107">
        <v>11326.16</v>
      </c>
      <c r="G42" s="106">
        <v>44903.0</v>
      </c>
      <c r="H42" s="106">
        <v>44936.0</v>
      </c>
      <c r="I42" s="108">
        <v>33.0</v>
      </c>
      <c r="J42" s="107">
        <v>11326.16</v>
      </c>
      <c r="K42" s="109">
        <v>1111500.0</v>
      </c>
      <c r="L42" s="108">
        <v>534.0</v>
      </c>
      <c r="M42" s="110" t="s">
        <v>773</v>
      </c>
    </row>
    <row r="43">
      <c r="A43" s="104" t="s">
        <v>259</v>
      </c>
      <c r="B43" s="105">
        <v>157.0</v>
      </c>
      <c r="C43" s="105">
        <v>1.9677290349306E13</v>
      </c>
      <c r="D43" s="105" t="s">
        <v>144</v>
      </c>
      <c r="E43" s="106">
        <v>44938.0</v>
      </c>
      <c r="F43" s="107">
        <v>7036.09</v>
      </c>
      <c r="G43" s="106">
        <v>44903.0</v>
      </c>
      <c r="H43" s="106">
        <v>44936.0</v>
      </c>
      <c r="I43" s="108">
        <v>33.0</v>
      </c>
      <c r="J43" s="107">
        <v>7036.09</v>
      </c>
      <c r="K43" s="109">
        <v>692500.0</v>
      </c>
      <c r="L43" s="108">
        <v>534.0</v>
      </c>
      <c r="M43" s="110" t="s">
        <v>774</v>
      </c>
    </row>
    <row r="44">
      <c r="A44" s="104" t="s">
        <v>259</v>
      </c>
      <c r="B44" s="105">
        <v>157.0</v>
      </c>
      <c r="C44" s="105">
        <v>1.9677290349307E13</v>
      </c>
      <c r="D44" s="105" t="s">
        <v>144</v>
      </c>
      <c r="E44" s="106">
        <v>44938.0</v>
      </c>
      <c r="F44" s="107">
        <v>428.5</v>
      </c>
      <c r="G44" s="106">
        <v>44903.0</v>
      </c>
      <c r="H44" s="106">
        <v>44936.0</v>
      </c>
      <c r="I44" s="108">
        <v>33.0</v>
      </c>
      <c r="J44" s="107">
        <v>428.5</v>
      </c>
      <c r="K44" s="109">
        <v>5600.0</v>
      </c>
      <c r="L44" s="108">
        <v>534.0</v>
      </c>
      <c r="M44" s="110" t="s">
        <v>775</v>
      </c>
    </row>
    <row r="45">
      <c r="A45" s="104" t="s">
        <v>259</v>
      </c>
      <c r="B45" s="105">
        <v>157.0</v>
      </c>
      <c r="C45" s="105">
        <v>1.9677290349308E13</v>
      </c>
      <c r="D45" s="105" t="s">
        <v>144</v>
      </c>
      <c r="E45" s="106">
        <v>44938.0</v>
      </c>
      <c r="F45" s="107">
        <v>6882.22</v>
      </c>
      <c r="G45" s="106">
        <v>44903.0</v>
      </c>
      <c r="H45" s="106">
        <v>44936.0</v>
      </c>
      <c r="I45" s="108">
        <v>33.0</v>
      </c>
      <c r="J45" s="107">
        <v>6882.22</v>
      </c>
      <c r="K45" s="109">
        <v>658400.0</v>
      </c>
      <c r="L45" s="108">
        <v>534.0</v>
      </c>
      <c r="M45" s="110" t="s">
        <v>776</v>
      </c>
    </row>
    <row r="46">
      <c r="A46" s="104" t="s">
        <v>259</v>
      </c>
      <c r="B46" s="105">
        <v>157.0</v>
      </c>
      <c r="C46" s="105">
        <v>1.9677290349309E13</v>
      </c>
      <c r="D46" s="105" t="s">
        <v>144</v>
      </c>
      <c r="E46" s="106">
        <v>44938.0</v>
      </c>
      <c r="F46" s="107">
        <v>2840.38</v>
      </c>
      <c r="G46" s="106">
        <v>44903.0</v>
      </c>
      <c r="H46" s="106">
        <v>44936.0</v>
      </c>
      <c r="I46" s="108">
        <v>33.0</v>
      </c>
      <c r="J46" s="107">
        <v>2840.38</v>
      </c>
      <c r="K46" s="109">
        <v>237300.0</v>
      </c>
      <c r="L46" s="108">
        <v>534.0</v>
      </c>
      <c r="M46" s="110" t="s">
        <v>777</v>
      </c>
    </row>
    <row r="47">
      <c r="A47" s="104" t="s">
        <v>267</v>
      </c>
      <c r="B47" s="105">
        <v>170.0</v>
      </c>
      <c r="C47" s="105">
        <v>1.95740001601001E14</v>
      </c>
      <c r="D47" s="105" t="s">
        <v>151</v>
      </c>
      <c r="E47" s="106">
        <v>44923.0</v>
      </c>
      <c r="F47" s="107">
        <v>6960.29</v>
      </c>
      <c r="G47" s="106">
        <v>44892.0</v>
      </c>
      <c r="H47" s="106">
        <v>44921.0</v>
      </c>
      <c r="I47" s="108">
        <v>29.0</v>
      </c>
      <c r="J47" s="107">
        <v>6633.5</v>
      </c>
      <c r="K47" s="109">
        <v>594660.0</v>
      </c>
      <c r="L47" s="108">
        <v>100.0</v>
      </c>
      <c r="M47" s="110" t="s">
        <v>778</v>
      </c>
    </row>
    <row r="48">
      <c r="A48" s="104" t="s">
        <v>269</v>
      </c>
      <c r="B48" s="105">
        <v>173.0</v>
      </c>
      <c r="C48" s="105">
        <v>1.8120070107444E13</v>
      </c>
      <c r="D48" s="105" t="s">
        <v>144</v>
      </c>
      <c r="E48" s="106">
        <v>44944.0</v>
      </c>
      <c r="F48" s="107">
        <v>439.56</v>
      </c>
      <c r="G48" s="106">
        <v>44909.0</v>
      </c>
      <c r="H48" s="106">
        <v>44942.0</v>
      </c>
      <c r="I48" s="108">
        <v>33.0</v>
      </c>
      <c r="J48" s="107">
        <v>439.56</v>
      </c>
      <c r="K48" s="109">
        <v>30600.0</v>
      </c>
      <c r="L48" s="108">
        <v>32.0</v>
      </c>
      <c r="M48" s="110" t="s">
        <v>779</v>
      </c>
    </row>
    <row r="49">
      <c r="A49" s="104" t="s">
        <v>269</v>
      </c>
      <c r="B49" s="105">
        <v>173.0</v>
      </c>
      <c r="C49" s="105">
        <v>1.8120070107445E13</v>
      </c>
      <c r="D49" s="105" t="s">
        <v>144</v>
      </c>
      <c r="E49" s="106">
        <v>44944.0</v>
      </c>
      <c r="F49" s="107">
        <v>323.8</v>
      </c>
      <c r="G49" s="106">
        <v>44909.0</v>
      </c>
      <c r="H49" s="106">
        <v>44942.0</v>
      </c>
      <c r="I49" s="108">
        <v>33.0</v>
      </c>
      <c r="J49" s="107">
        <v>323.8</v>
      </c>
      <c r="K49" s="109">
        <v>21200.0</v>
      </c>
      <c r="L49" s="108">
        <v>32.0</v>
      </c>
      <c r="M49" s="110" t="s">
        <v>780</v>
      </c>
    </row>
    <row r="50">
      <c r="A50" s="104" t="s">
        <v>269</v>
      </c>
      <c r="B50" s="105">
        <v>173.0</v>
      </c>
      <c r="C50" s="105">
        <v>1.8120070107446E13</v>
      </c>
      <c r="D50" s="105" t="s">
        <v>144</v>
      </c>
      <c r="E50" s="106">
        <v>44944.0</v>
      </c>
      <c r="F50" s="107">
        <v>346.36</v>
      </c>
      <c r="G50" s="106">
        <v>44909.0</v>
      </c>
      <c r="H50" s="106">
        <v>44942.0</v>
      </c>
      <c r="I50" s="108">
        <v>33.0</v>
      </c>
      <c r="J50" s="107">
        <v>346.36</v>
      </c>
      <c r="K50" s="109">
        <v>21400.0</v>
      </c>
      <c r="L50" s="108">
        <v>32.0</v>
      </c>
      <c r="M50" s="110" t="s">
        <v>781</v>
      </c>
    </row>
    <row r="51">
      <c r="A51" s="104" t="s">
        <v>269</v>
      </c>
      <c r="B51" s="105">
        <v>173.0</v>
      </c>
      <c r="C51" s="105">
        <v>1.8120070117915E13</v>
      </c>
      <c r="D51" s="105" t="s">
        <v>144</v>
      </c>
      <c r="E51" s="106">
        <v>44944.0</v>
      </c>
      <c r="F51" s="107">
        <v>646.81</v>
      </c>
      <c r="G51" s="106">
        <v>44909.0</v>
      </c>
      <c r="H51" s="106">
        <v>44942.0</v>
      </c>
      <c r="I51" s="108">
        <v>33.0</v>
      </c>
      <c r="J51" s="107">
        <v>646.81</v>
      </c>
      <c r="K51" s="109">
        <v>42500.0</v>
      </c>
      <c r="L51" s="108">
        <v>32.0</v>
      </c>
      <c r="M51" s="110" t="s">
        <v>782</v>
      </c>
    </row>
    <row r="52">
      <c r="A52" s="104" t="s">
        <v>274</v>
      </c>
      <c r="B52" s="105">
        <v>175.0</v>
      </c>
      <c r="C52" s="105">
        <v>2.1150240128111E13</v>
      </c>
      <c r="D52" s="105" t="s">
        <v>144</v>
      </c>
      <c r="E52" s="106">
        <v>44943.0</v>
      </c>
      <c r="F52" s="107">
        <v>243.4</v>
      </c>
      <c r="G52" s="106">
        <v>44907.0</v>
      </c>
      <c r="H52" s="106">
        <v>44938.0</v>
      </c>
      <c r="I52" s="108">
        <v>31.0</v>
      </c>
      <c r="J52" s="107">
        <v>243.4</v>
      </c>
      <c r="K52" s="108">
        <v>0.0</v>
      </c>
      <c r="L52" s="108">
        <v>1112.0</v>
      </c>
      <c r="M52" s="110" t="s">
        <v>783</v>
      </c>
    </row>
    <row r="53">
      <c r="A53" s="104" t="s">
        <v>274</v>
      </c>
      <c r="B53" s="105">
        <v>175.0</v>
      </c>
      <c r="C53" s="105">
        <v>2.1150240128113E13</v>
      </c>
      <c r="D53" s="105" t="s">
        <v>144</v>
      </c>
      <c r="E53" s="106">
        <v>44943.0</v>
      </c>
      <c r="F53" s="107">
        <v>428.66</v>
      </c>
      <c r="G53" s="106">
        <v>44907.0</v>
      </c>
      <c r="H53" s="106">
        <v>44938.0</v>
      </c>
      <c r="I53" s="108">
        <v>31.0</v>
      </c>
      <c r="J53" s="107">
        <v>428.66</v>
      </c>
      <c r="K53" s="108">
        <v>300.0</v>
      </c>
      <c r="L53" s="108">
        <v>1112.0</v>
      </c>
      <c r="M53" s="110" t="s">
        <v>784</v>
      </c>
    </row>
    <row r="54">
      <c r="A54" s="104" t="s">
        <v>274</v>
      </c>
      <c r="B54" s="105">
        <v>175.0</v>
      </c>
      <c r="C54" s="105">
        <v>2.1150240128117E13</v>
      </c>
      <c r="D54" s="105" t="s">
        <v>144</v>
      </c>
      <c r="E54" s="106">
        <v>44943.0</v>
      </c>
      <c r="F54" s="107">
        <v>424.5</v>
      </c>
      <c r="G54" s="106">
        <v>44907.0</v>
      </c>
      <c r="H54" s="106">
        <v>44938.0</v>
      </c>
      <c r="I54" s="108">
        <v>31.0</v>
      </c>
      <c r="J54" s="107">
        <v>424.5</v>
      </c>
      <c r="K54" s="108">
        <v>0.0</v>
      </c>
      <c r="L54" s="108">
        <v>1112.0</v>
      </c>
      <c r="M54" s="110" t="s">
        <v>785</v>
      </c>
    </row>
    <row r="55">
      <c r="A55" s="104" t="s">
        <v>274</v>
      </c>
      <c r="B55" s="105">
        <v>175.0</v>
      </c>
      <c r="C55" s="105">
        <v>2.1150240348703E13</v>
      </c>
      <c r="D55" s="105" t="s">
        <v>144</v>
      </c>
      <c r="E55" s="106">
        <v>44929.0</v>
      </c>
      <c r="F55" s="107">
        <v>153.3</v>
      </c>
      <c r="G55" s="106">
        <v>44895.0</v>
      </c>
      <c r="H55" s="106">
        <v>44925.0</v>
      </c>
      <c r="I55" s="108">
        <v>30.0</v>
      </c>
      <c r="J55" s="107">
        <v>153.3</v>
      </c>
      <c r="K55" s="108">
        <v>0.0</v>
      </c>
      <c r="L55" s="108">
        <v>1112.0</v>
      </c>
      <c r="M55" s="110" t="s">
        <v>786</v>
      </c>
    </row>
    <row r="56">
      <c r="A56" s="104" t="s">
        <v>274</v>
      </c>
      <c r="B56" s="105">
        <v>175.0</v>
      </c>
      <c r="C56" s="105">
        <v>2.1150240349265E13</v>
      </c>
      <c r="D56" s="105" t="s">
        <v>144</v>
      </c>
      <c r="E56" s="106">
        <v>44943.0</v>
      </c>
      <c r="F56" s="107">
        <v>28693.81</v>
      </c>
      <c r="G56" s="106">
        <v>44907.0</v>
      </c>
      <c r="H56" s="106">
        <v>44938.0</v>
      </c>
      <c r="I56" s="108">
        <v>31.0</v>
      </c>
      <c r="J56" s="107">
        <v>10747.84</v>
      </c>
      <c r="K56" s="109">
        <v>1051900.0</v>
      </c>
      <c r="L56" s="108">
        <v>1112.0</v>
      </c>
      <c r="M56" s="110" t="s">
        <v>787</v>
      </c>
    </row>
    <row r="57">
      <c r="A57" s="104" t="s">
        <v>274</v>
      </c>
      <c r="B57" s="105">
        <v>175.0</v>
      </c>
      <c r="C57" s="105">
        <v>2.1150240349266E13</v>
      </c>
      <c r="D57" s="105" t="s">
        <v>144</v>
      </c>
      <c r="E57" s="106">
        <v>44943.0</v>
      </c>
      <c r="F57" s="107">
        <v>34251.12</v>
      </c>
      <c r="G57" s="106">
        <v>44907.0</v>
      </c>
      <c r="H57" s="106">
        <v>44938.0</v>
      </c>
      <c r="I57" s="108">
        <v>31.0</v>
      </c>
      <c r="J57" s="107">
        <v>11612.81</v>
      </c>
      <c r="K57" s="109">
        <v>1144400.0</v>
      </c>
      <c r="L57" s="108">
        <v>1112.0</v>
      </c>
      <c r="M57" s="110" t="s">
        <v>788</v>
      </c>
    </row>
    <row r="58">
      <c r="A58" s="104" t="s">
        <v>274</v>
      </c>
      <c r="B58" s="105">
        <v>175.0</v>
      </c>
      <c r="C58" s="105">
        <v>2.1150240349268E13</v>
      </c>
      <c r="D58" s="105" t="s">
        <v>144</v>
      </c>
      <c r="E58" s="106">
        <v>44943.0</v>
      </c>
      <c r="F58" s="107">
        <v>35457.27</v>
      </c>
      <c r="G58" s="106">
        <v>44907.0</v>
      </c>
      <c r="H58" s="106">
        <v>44938.0</v>
      </c>
      <c r="I58" s="108">
        <v>31.0</v>
      </c>
      <c r="J58" s="107">
        <v>14115.13</v>
      </c>
      <c r="K58" s="109">
        <v>1412000.0</v>
      </c>
      <c r="L58" s="108">
        <v>1112.0</v>
      </c>
      <c r="M58" s="110" t="s">
        <v>789</v>
      </c>
    </row>
    <row r="59">
      <c r="A59" s="104" t="s">
        <v>274</v>
      </c>
      <c r="B59" s="105">
        <v>175.0</v>
      </c>
      <c r="C59" s="105">
        <v>2.1150240390742E13</v>
      </c>
      <c r="D59" s="105" t="s">
        <v>144</v>
      </c>
      <c r="E59" s="106">
        <v>44943.0</v>
      </c>
      <c r="F59" s="107">
        <v>547.86</v>
      </c>
      <c r="G59" s="106">
        <v>44907.0</v>
      </c>
      <c r="H59" s="106">
        <v>44938.0</v>
      </c>
      <c r="I59" s="108">
        <v>31.0</v>
      </c>
      <c r="J59" s="107">
        <v>217.08</v>
      </c>
      <c r="K59" s="109">
        <v>2600.0</v>
      </c>
      <c r="L59" s="108">
        <v>1112.0</v>
      </c>
      <c r="M59" s="110" t="s">
        <v>790</v>
      </c>
    </row>
    <row r="60">
      <c r="A60" s="104" t="s">
        <v>274</v>
      </c>
      <c r="B60" s="105">
        <v>175.0</v>
      </c>
      <c r="C60" s="105">
        <v>2.1150240390743E13</v>
      </c>
      <c r="D60" s="105" t="s">
        <v>144</v>
      </c>
      <c r="E60" s="106">
        <v>44943.0</v>
      </c>
      <c r="F60" s="107">
        <v>264.4</v>
      </c>
      <c r="G60" s="106">
        <v>44907.0</v>
      </c>
      <c r="H60" s="106">
        <v>44938.0</v>
      </c>
      <c r="I60" s="108">
        <v>31.0</v>
      </c>
      <c r="J60" s="107">
        <v>264.4</v>
      </c>
      <c r="K60" s="108">
        <v>0.0</v>
      </c>
      <c r="L60" s="108">
        <v>1112.0</v>
      </c>
      <c r="M60" s="110" t="s">
        <v>791</v>
      </c>
    </row>
    <row r="61">
      <c r="A61" s="104" t="s">
        <v>284</v>
      </c>
      <c r="B61" s="105">
        <v>183.0</v>
      </c>
      <c r="C61" s="105">
        <v>1.9732750276007E13</v>
      </c>
      <c r="D61" s="105" t="s">
        <v>144</v>
      </c>
      <c r="E61" s="106">
        <v>44939.0</v>
      </c>
      <c r="F61" s="107">
        <v>44.0</v>
      </c>
      <c r="G61" s="106">
        <v>44904.0</v>
      </c>
      <c r="H61" s="106">
        <v>44937.0</v>
      </c>
      <c r="I61" s="108">
        <v>33.0</v>
      </c>
      <c r="J61" s="107">
        <v>44.0</v>
      </c>
      <c r="K61" s="109">
        <v>1800.0</v>
      </c>
      <c r="L61" s="108">
        <v>31.0</v>
      </c>
      <c r="M61" s="110" t="s">
        <v>792</v>
      </c>
    </row>
    <row r="62">
      <c r="A62" s="104" t="s">
        <v>284</v>
      </c>
      <c r="B62" s="105">
        <v>183.0</v>
      </c>
      <c r="C62" s="105">
        <v>1.973275027988E13</v>
      </c>
      <c r="D62" s="105" t="s">
        <v>144</v>
      </c>
      <c r="E62" s="106">
        <v>44939.0</v>
      </c>
      <c r="F62" s="107">
        <v>264.4</v>
      </c>
      <c r="G62" s="106">
        <v>44904.0</v>
      </c>
      <c r="H62" s="106">
        <v>44937.0</v>
      </c>
      <c r="I62" s="108">
        <v>33.0</v>
      </c>
      <c r="J62" s="107">
        <v>264.4</v>
      </c>
      <c r="K62" s="108">
        <v>0.0</v>
      </c>
      <c r="L62" s="108">
        <v>31.0</v>
      </c>
      <c r="M62" s="110" t="s">
        <v>793</v>
      </c>
    </row>
    <row r="63">
      <c r="A63" s="104" t="s">
        <v>284</v>
      </c>
      <c r="B63" s="105">
        <v>183.0</v>
      </c>
      <c r="C63" s="105">
        <v>1.9837910277272E13</v>
      </c>
      <c r="D63" s="105" t="s">
        <v>144</v>
      </c>
      <c r="E63" s="106">
        <v>44939.0</v>
      </c>
      <c r="F63" s="107">
        <v>759.19</v>
      </c>
      <c r="G63" s="106">
        <v>44904.0</v>
      </c>
      <c r="H63" s="106">
        <v>44937.0</v>
      </c>
      <c r="I63" s="108">
        <v>33.0</v>
      </c>
      <c r="J63" s="107">
        <v>759.19</v>
      </c>
      <c r="K63" s="109">
        <v>53500.0</v>
      </c>
      <c r="L63" s="108">
        <v>31.0</v>
      </c>
      <c r="M63" s="110" t="s">
        <v>794</v>
      </c>
    </row>
    <row r="64">
      <c r="A64" s="104" t="s">
        <v>292</v>
      </c>
      <c r="B64" s="105">
        <v>185.0</v>
      </c>
      <c r="C64" s="105">
        <v>2.7064640202845E13</v>
      </c>
      <c r="D64" s="105" t="s">
        <v>144</v>
      </c>
      <c r="E64" s="106">
        <v>44944.0</v>
      </c>
      <c r="F64" s="107">
        <v>264.4</v>
      </c>
      <c r="G64" s="106">
        <v>44910.0</v>
      </c>
      <c r="H64" s="106">
        <v>44942.0</v>
      </c>
      <c r="I64" s="108">
        <v>32.0</v>
      </c>
      <c r="J64" s="107">
        <v>264.4</v>
      </c>
      <c r="K64" s="108">
        <v>0.0</v>
      </c>
      <c r="L64" s="108">
        <v>628.0</v>
      </c>
      <c r="M64" s="110" t="s">
        <v>795</v>
      </c>
    </row>
    <row r="65">
      <c r="A65" s="104" t="s">
        <v>292</v>
      </c>
      <c r="B65" s="105">
        <v>185.0</v>
      </c>
      <c r="C65" s="105">
        <v>2.7064640202966E13</v>
      </c>
      <c r="D65" s="105" t="s">
        <v>144</v>
      </c>
      <c r="E65" s="106">
        <v>44944.0</v>
      </c>
      <c r="F65" s="107">
        <v>264.4</v>
      </c>
      <c r="G65" s="106">
        <v>44910.0</v>
      </c>
      <c r="H65" s="106">
        <v>44942.0</v>
      </c>
      <c r="I65" s="108">
        <v>32.0</v>
      </c>
      <c r="J65" s="107">
        <v>264.4</v>
      </c>
      <c r="K65" s="108">
        <v>0.0</v>
      </c>
      <c r="L65" s="108">
        <v>628.0</v>
      </c>
      <c r="M65" s="110" t="s">
        <v>796</v>
      </c>
    </row>
    <row r="66">
      <c r="A66" s="104" t="s">
        <v>292</v>
      </c>
      <c r="B66" s="105">
        <v>185.0</v>
      </c>
      <c r="C66" s="105">
        <v>2.7064640349495E13</v>
      </c>
      <c r="D66" s="105" t="s">
        <v>144</v>
      </c>
      <c r="E66" s="106">
        <v>44944.0</v>
      </c>
      <c r="F66" s="107">
        <v>5135.37</v>
      </c>
      <c r="G66" s="106">
        <v>44910.0</v>
      </c>
      <c r="H66" s="106">
        <v>44942.0</v>
      </c>
      <c r="I66" s="108">
        <v>32.0</v>
      </c>
      <c r="J66" s="107">
        <v>5135.37</v>
      </c>
      <c r="K66" s="109">
        <v>451700.0</v>
      </c>
      <c r="L66" s="108">
        <v>628.0</v>
      </c>
      <c r="M66" s="110" t="s">
        <v>797</v>
      </c>
    </row>
    <row r="67">
      <c r="A67" s="104" t="s">
        <v>292</v>
      </c>
      <c r="B67" s="105">
        <v>185.0</v>
      </c>
      <c r="C67" s="105">
        <v>2.7064640349496E13</v>
      </c>
      <c r="D67" s="105" t="s">
        <v>144</v>
      </c>
      <c r="E67" s="106">
        <v>44944.0</v>
      </c>
      <c r="F67" s="107">
        <v>13790.61</v>
      </c>
      <c r="G67" s="106">
        <v>44910.0</v>
      </c>
      <c r="H67" s="106">
        <v>44942.0</v>
      </c>
      <c r="I67" s="108">
        <v>32.0</v>
      </c>
      <c r="J67" s="107">
        <v>13790.61</v>
      </c>
      <c r="K67" s="109">
        <v>1314200.0</v>
      </c>
      <c r="L67" s="108">
        <v>628.0</v>
      </c>
      <c r="M67" s="110" t="s">
        <v>798</v>
      </c>
    </row>
    <row r="68">
      <c r="A68" s="104" t="s">
        <v>438</v>
      </c>
      <c r="B68" s="105">
        <v>188.0</v>
      </c>
      <c r="C68" s="105">
        <v>5.29457135776E11</v>
      </c>
      <c r="D68" s="105" t="s">
        <v>439</v>
      </c>
      <c r="E68" s="106">
        <v>44915.0</v>
      </c>
      <c r="F68" s="107">
        <v>2102.02</v>
      </c>
      <c r="G68" s="106">
        <v>44862.0</v>
      </c>
      <c r="H68" s="106">
        <v>44889.0</v>
      </c>
      <c r="I68" s="108">
        <v>27.0</v>
      </c>
      <c r="J68" s="107">
        <v>2102.02</v>
      </c>
      <c r="K68" s="109">
        <v>383873.6</v>
      </c>
      <c r="L68" s="108">
        <v>149.0</v>
      </c>
      <c r="M68" s="110" t="s">
        <v>799</v>
      </c>
    </row>
    <row r="69">
      <c r="A69" s="104" t="s">
        <v>297</v>
      </c>
      <c r="B69" s="105">
        <v>190.0</v>
      </c>
      <c r="C69" s="105">
        <v>4.8799006301001E13</v>
      </c>
      <c r="D69" s="105" t="s">
        <v>151</v>
      </c>
      <c r="E69" s="106">
        <v>44932.0</v>
      </c>
      <c r="F69" s="107">
        <v>2700.75</v>
      </c>
      <c r="G69" s="106">
        <v>44899.0</v>
      </c>
      <c r="H69" s="106">
        <v>44931.0</v>
      </c>
      <c r="I69" s="108">
        <v>32.0</v>
      </c>
      <c r="J69" s="107">
        <v>2547.17</v>
      </c>
      <c r="K69" s="109">
        <v>222904.0</v>
      </c>
      <c r="L69" s="108">
        <v>93.0</v>
      </c>
      <c r="M69" s="110" t="s">
        <v>800</v>
      </c>
    </row>
    <row r="70">
      <c r="A70" s="104" t="s">
        <v>297</v>
      </c>
      <c r="B70" s="105">
        <v>190.0</v>
      </c>
      <c r="C70" s="105">
        <v>4.8799006301002E13</v>
      </c>
      <c r="D70" s="105" t="s">
        <v>151</v>
      </c>
      <c r="E70" s="106">
        <v>44932.0</v>
      </c>
      <c r="F70" s="107">
        <v>721.44</v>
      </c>
      <c r="G70" s="106">
        <v>44899.0</v>
      </c>
      <c r="H70" s="106">
        <v>44929.0</v>
      </c>
      <c r="I70" s="108">
        <v>30.0</v>
      </c>
      <c r="J70" s="107">
        <v>567.86</v>
      </c>
      <c r="K70" s="109">
        <v>47872.0</v>
      </c>
      <c r="L70" s="108">
        <v>93.0</v>
      </c>
      <c r="M70" s="110" t="s">
        <v>801</v>
      </c>
    </row>
    <row r="71">
      <c r="A71" s="104" t="s">
        <v>300</v>
      </c>
      <c r="B71" s="105">
        <v>191.0</v>
      </c>
      <c r="C71" s="105">
        <v>1.02421003367439E15</v>
      </c>
      <c r="D71" s="105" t="s">
        <v>301</v>
      </c>
      <c r="E71" s="106">
        <v>44929.0</v>
      </c>
      <c r="F71" s="107">
        <v>5931.34</v>
      </c>
      <c r="G71" s="106">
        <v>44874.0</v>
      </c>
      <c r="H71" s="106">
        <v>44903.0</v>
      </c>
      <c r="I71" s="108">
        <v>29.0</v>
      </c>
      <c r="J71" s="107">
        <v>5931.34</v>
      </c>
      <c r="K71" s="109">
        <v>575600.0</v>
      </c>
      <c r="L71" s="108">
        <v>196.0</v>
      </c>
      <c r="M71" s="110" t="s">
        <v>802</v>
      </c>
    </row>
    <row r="72">
      <c r="A72" s="104" t="s">
        <v>305</v>
      </c>
      <c r="B72" s="105">
        <v>192.0</v>
      </c>
      <c r="C72" s="105">
        <v>1.02421003530761E15</v>
      </c>
      <c r="D72" s="105" t="s">
        <v>301</v>
      </c>
      <c r="E72" s="106">
        <v>44944.0</v>
      </c>
      <c r="F72" s="107">
        <v>1616.79</v>
      </c>
      <c r="G72" s="106">
        <v>44909.0</v>
      </c>
      <c r="H72" s="106">
        <v>44939.0</v>
      </c>
      <c r="I72" s="108">
        <v>30.0</v>
      </c>
      <c r="J72" s="107">
        <v>1616.79</v>
      </c>
      <c r="K72" s="109">
        <v>1477.0</v>
      </c>
      <c r="L72" s="108">
        <v>49.0</v>
      </c>
      <c r="M72" s="110" t="s">
        <v>803</v>
      </c>
    </row>
    <row r="73">
      <c r="A73" s="104" t="s">
        <v>531</v>
      </c>
      <c r="B73" s="105">
        <v>193.0</v>
      </c>
      <c r="C73" s="105">
        <v>9.00547543803E12</v>
      </c>
      <c r="D73" s="105" t="s">
        <v>462</v>
      </c>
      <c r="E73" s="106">
        <v>44908.0</v>
      </c>
      <c r="F73" s="107">
        <v>150.0</v>
      </c>
      <c r="G73" s="106">
        <v>44806.0</v>
      </c>
      <c r="H73" s="106">
        <v>44896.0</v>
      </c>
      <c r="I73" s="108">
        <v>90.0</v>
      </c>
      <c r="J73" s="107">
        <v>150.0</v>
      </c>
      <c r="K73" s="109">
        <v>25000.0</v>
      </c>
      <c r="L73" s="108">
        <v>270.0</v>
      </c>
      <c r="M73" s="110" t="s">
        <v>804</v>
      </c>
    </row>
    <row r="74">
      <c r="A74" s="104" t="s">
        <v>531</v>
      </c>
      <c r="B74" s="105">
        <v>193.0</v>
      </c>
      <c r="C74" s="105">
        <v>9.005475438031E12</v>
      </c>
      <c r="D74" s="105" t="s">
        <v>462</v>
      </c>
      <c r="E74" s="106">
        <v>44908.0</v>
      </c>
      <c r="F74" s="107">
        <v>1942.8</v>
      </c>
      <c r="G74" s="106">
        <v>44806.0</v>
      </c>
      <c r="H74" s="106">
        <v>44896.0</v>
      </c>
      <c r="I74" s="108">
        <v>90.0</v>
      </c>
      <c r="J74" s="107">
        <v>1942.8</v>
      </c>
      <c r="K74" s="109">
        <v>513000.0</v>
      </c>
      <c r="L74" s="108">
        <v>270.0</v>
      </c>
      <c r="M74" s="110" t="s">
        <v>804</v>
      </c>
    </row>
    <row r="75">
      <c r="A75" s="104" t="s">
        <v>531</v>
      </c>
      <c r="B75" s="105">
        <v>193.0</v>
      </c>
      <c r="C75" s="105">
        <v>9.005475438032E12</v>
      </c>
      <c r="D75" s="105" t="s">
        <v>462</v>
      </c>
      <c r="E75" s="106">
        <v>44908.0</v>
      </c>
      <c r="F75" s="107">
        <v>2241.6</v>
      </c>
      <c r="G75" s="106">
        <v>44806.0</v>
      </c>
      <c r="H75" s="106">
        <v>44896.0</v>
      </c>
      <c r="I75" s="108">
        <v>90.0</v>
      </c>
      <c r="J75" s="107">
        <v>2241.6</v>
      </c>
      <c r="K75" s="109">
        <v>596000.0</v>
      </c>
      <c r="L75" s="108">
        <v>270.0</v>
      </c>
      <c r="M75" s="110" t="s">
        <v>804</v>
      </c>
    </row>
    <row r="76">
      <c r="A76" s="104" t="s">
        <v>531</v>
      </c>
      <c r="B76" s="105">
        <v>193.0</v>
      </c>
      <c r="C76" s="105">
        <v>9.005475438033E12</v>
      </c>
      <c r="D76" s="105" t="s">
        <v>462</v>
      </c>
      <c r="E76" s="106">
        <v>44908.0</v>
      </c>
      <c r="F76" s="107">
        <v>1478.4</v>
      </c>
      <c r="G76" s="106">
        <v>44806.0</v>
      </c>
      <c r="H76" s="106">
        <v>44896.0</v>
      </c>
      <c r="I76" s="108">
        <v>90.0</v>
      </c>
      <c r="J76" s="107">
        <v>1478.4</v>
      </c>
      <c r="K76" s="109">
        <v>384000.0</v>
      </c>
      <c r="L76" s="108">
        <v>270.0</v>
      </c>
      <c r="M76" s="110" t="s">
        <v>804</v>
      </c>
    </row>
    <row r="77">
      <c r="A77" s="104" t="s">
        <v>531</v>
      </c>
      <c r="B77" s="105">
        <v>193.0</v>
      </c>
      <c r="C77" s="105">
        <v>9.005475438034E12</v>
      </c>
      <c r="D77" s="105" t="s">
        <v>462</v>
      </c>
      <c r="E77" s="106">
        <v>44908.0</v>
      </c>
      <c r="F77" s="107">
        <v>1882.8</v>
      </c>
      <c r="G77" s="106">
        <v>44806.0</v>
      </c>
      <c r="H77" s="106">
        <v>44896.0</v>
      </c>
      <c r="I77" s="108">
        <v>90.0</v>
      </c>
      <c r="J77" s="107">
        <v>1882.8</v>
      </c>
      <c r="K77" s="109">
        <v>463000.0</v>
      </c>
      <c r="L77" s="108">
        <v>270.0</v>
      </c>
      <c r="M77" s="110" t="s">
        <v>804</v>
      </c>
    </row>
    <row r="78">
      <c r="A78" s="104" t="s">
        <v>531</v>
      </c>
      <c r="B78" s="105">
        <v>193.0</v>
      </c>
      <c r="C78" s="105">
        <v>9.005475438035E12</v>
      </c>
      <c r="D78" s="105" t="s">
        <v>462</v>
      </c>
      <c r="E78" s="106">
        <v>44908.0</v>
      </c>
      <c r="F78" s="107">
        <v>1782.0</v>
      </c>
      <c r="G78" s="106">
        <v>44806.0</v>
      </c>
      <c r="H78" s="106">
        <v>44896.0</v>
      </c>
      <c r="I78" s="108">
        <v>90.0</v>
      </c>
      <c r="J78" s="107">
        <v>1782.0</v>
      </c>
      <c r="K78" s="109">
        <v>435000.0</v>
      </c>
      <c r="L78" s="108">
        <v>270.0</v>
      </c>
      <c r="M78" s="110" t="s">
        <v>804</v>
      </c>
    </row>
    <row r="79">
      <c r="A79" s="104" t="s">
        <v>309</v>
      </c>
      <c r="B79" s="105">
        <v>510.0</v>
      </c>
      <c r="C79" s="105">
        <v>2.77203027569E12</v>
      </c>
      <c r="D79" s="105" t="s">
        <v>144</v>
      </c>
      <c r="E79" s="106">
        <v>44939.0</v>
      </c>
      <c r="F79" s="107">
        <v>62.06</v>
      </c>
      <c r="G79" s="106">
        <v>44904.0</v>
      </c>
      <c r="H79" s="106">
        <v>44937.0</v>
      </c>
      <c r="I79" s="108">
        <v>33.0</v>
      </c>
      <c r="J79" s="107">
        <v>62.06</v>
      </c>
      <c r="K79" s="109">
        <v>3000.0</v>
      </c>
      <c r="L79" s="108">
        <v>0.0</v>
      </c>
      <c r="M79" s="110" t="s">
        <v>805</v>
      </c>
    </row>
    <row r="80">
      <c r="A80" s="104" t="s">
        <v>309</v>
      </c>
      <c r="B80" s="105">
        <v>510.0</v>
      </c>
      <c r="C80" s="105">
        <v>1.9732750276009E13</v>
      </c>
      <c r="D80" s="105" t="s">
        <v>144</v>
      </c>
      <c r="E80" s="106">
        <v>44939.0</v>
      </c>
      <c r="F80" s="107">
        <v>345.48</v>
      </c>
      <c r="G80" s="106">
        <v>44904.0</v>
      </c>
      <c r="H80" s="106">
        <v>44937.0</v>
      </c>
      <c r="I80" s="108">
        <v>33.0</v>
      </c>
      <c r="J80" s="107">
        <v>345.48</v>
      </c>
      <c r="K80" s="109">
        <v>18800.0</v>
      </c>
      <c r="L80" s="108">
        <v>0.0</v>
      </c>
      <c r="M80" s="110" t="s">
        <v>806</v>
      </c>
    </row>
    <row r="81">
      <c r="A81" s="104" t="s">
        <v>309</v>
      </c>
      <c r="B81" s="105">
        <v>510.0</v>
      </c>
      <c r="C81" s="105">
        <v>1.9732750277275E13</v>
      </c>
      <c r="D81" s="105" t="s">
        <v>144</v>
      </c>
      <c r="E81" s="106">
        <v>44939.0</v>
      </c>
      <c r="F81" s="107">
        <v>143.19</v>
      </c>
      <c r="G81" s="106">
        <v>44904.0</v>
      </c>
      <c r="H81" s="106">
        <v>44937.0</v>
      </c>
      <c r="I81" s="108">
        <v>33.0</v>
      </c>
      <c r="J81" s="107">
        <v>143.19</v>
      </c>
      <c r="K81" s="109">
        <v>5200.0</v>
      </c>
      <c r="L81" s="108">
        <v>0.0</v>
      </c>
      <c r="M81" s="110" t="s">
        <v>807</v>
      </c>
    </row>
    <row r="82">
      <c r="A82" s="104" t="s">
        <v>309</v>
      </c>
      <c r="B82" s="105">
        <v>510.0</v>
      </c>
      <c r="C82" s="105">
        <v>1.9732750277276E13</v>
      </c>
      <c r="D82" s="105" t="s">
        <v>144</v>
      </c>
      <c r="E82" s="106">
        <v>44939.0</v>
      </c>
      <c r="F82" s="107">
        <v>777.34</v>
      </c>
      <c r="G82" s="106">
        <v>44904.0</v>
      </c>
      <c r="H82" s="106">
        <v>44937.0</v>
      </c>
      <c r="I82" s="108">
        <v>33.0</v>
      </c>
      <c r="J82" s="107">
        <v>777.34</v>
      </c>
      <c r="K82" s="109">
        <v>50500.0</v>
      </c>
      <c r="L82" s="108">
        <v>0.0</v>
      </c>
      <c r="M82" s="110" t="s">
        <v>808</v>
      </c>
    </row>
    <row r="83">
      <c r="A83" s="104" t="s">
        <v>309</v>
      </c>
      <c r="B83" s="105">
        <v>510.0</v>
      </c>
      <c r="C83" s="105">
        <v>1.9732750279889E13</v>
      </c>
      <c r="D83" s="105" t="s">
        <v>144</v>
      </c>
      <c r="E83" s="106">
        <v>44939.0</v>
      </c>
      <c r="F83" s="107">
        <v>264.4</v>
      </c>
      <c r="G83" s="106">
        <v>44904.0</v>
      </c>
      <c r="H83" s="106">
        <v>44937.0</v>
      </c>
      <c r="I83" s="108">
        <v>33.0</v>
      </c>
      <c r="J83" s="107">
        <v>264.4</v>
      </c>
      <c r="K83" s="108">
        <v>0.0</v>
      </c>
      <c r="L83" s="108">
        <v>0.0</v>
      </c>
      <c r="M83" s="110" t="s">
        <v>809</v>
      </c>
    </row>
    <row r="84">
      <c r="A84" s="104" t="s">
        <v>309</v>
      </c>
      <c r="B84" s="105">
        <v>510.0</v>
      </c>
      <c r="C84" s="105">
        <v>2.0556260276069E13</v>
      </c>
      <c r="D84" s="105" t="s">
        <v>144</v>
      </c>
      <c r="E84" s="106">
        <v>44939.0</v>
      </c>
      <c r="F84" s="107">
        <v>66.7</v>
      </c>
      <c r="G84" s="106">
        <v>44904.0</v>
      </c>
      <c r="H84" s="106">
        <v>44937.0</v>
      </c>
      <c r="I84" s="108">
        <v>33.0</v>
      </c>
      <c r="J84" s="107">
        <v>66.7</v>
      </c>
      <c r="K84" s="109">
        <v>3300.0</v>
      </c>
      <c r="L84" s="108">
        <v>0.0</v>
      </c>
      <c r="M84" s="110" t="s">
        <v>810</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 r:id="rId79" ref="M81"/>
    <hyperlink r:id="rId80" ref="M82"/>
    <hyperlink r:id="rId81" ref="M83"/>
    <hyperlink r:id="rId82" ref="M84"/>
  </hyperlinks>
  <drawing r:id="rId83"/>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2" width="12.0"/>
    <col customWidth="1" min="3" max="3" width="18.71"/>
    <col customWidth="1" min="4" max="4" width="17.86"/>
    <col customWidth="1" min="5" max="5" width="23.29"/>
    <col customWidth="1" min="6" max="6" width="17.71"/>
    <col customWidth="1" min="7" max="7" width="13.29"/>
    <col customWidth="1" min="8" max="8" width="5.14"/>
    <col customWidth="1" min="9" max="9" width="14.29"/>
    <col customWidth="1" min="10" max="10" width="11.29"/>
    <col customWidth="1" min="11" max="11" width="10.29"/>
    <col customWidth="1" min="12" max="12" width="46.0"/>
    <col customWidth="1" min="13" max="13" width="10.71"/>
    <col customWidth="1" min="14" max="14" width="1.57"/>
    <col customWidth="1" min="15" max="15" width="30.29"/>
    <col customWidth="1" min="16" max="25" width="8.0"/>
  </cols>
  <sheetData>
    <row r="1">
      <c r="A1" s="1" t="s">
        <v>0</v>
      </c>
      <c r="B1" s="2" t="s">
        <v>1</v>
      </c>
      <c r="C1" s="3" t="s">
        <v>2</v>
      </c>
      <c r="D1" s="4" t="s">
        <v>3</v>
      </c>
      <c r="E1" s="5" t="s">
        <v>4</v>
      </c>
      <c r="F1" s="6" t="s">
        <v>5</v>
      </c>
      <c r="G1" s="7" t="s">
        <v>6</v>
      </c>
      <c r="H1" s="1" t="s">
        <v>7</v>
      </c>
      <c r="I1" s="1" t="s">
        <v>8</v>
      </c>
      <c r="J1" s="8" t="s">
        <v>9</v>
      </c>
      <c r="K1" s="1" t="s">
        <v>10</v>
      </c>
      <c r="L1" s="9" t="s">
        <v>11</v>
      </c>
      <c r="M1" s="10" t="s">
        <v>12</v>
      </c>
      <c r="O1" s="11" t="s">
        <v>13</v>
      </c>
      <c r="P1" s="12"/>
      <c r="Q1" s="12"/>
      <c r="R1" s="12"/>
      <c r="S1" s="13"/>
    </row>
    <row r="2">
      <c r="A2" s="14" t="s">
        <v>14</v>
      </c>
      <c r="B2" s="15">
        <f>vlookup(C2,'December Data 2022'!$C:$M,4,false)</f>
        <v>1545.62</v>
      </c>
      <c r="C2" s="16">
        <v>2.220180222018E12</v>
      </c>
      <c r="D2" s="17">
        <v>1.8142067E7</v>
      </c>
      <c r="E2" s="18">
        <f>vlookup(C2,'December Data 2022'!$C:$H,5,false)</f>
        <v>44873</v>
      </c>
      <c r="F2" s="19">
        <f>vlookup(C2,'December Data 2022'!$C:$H,6,false)</f>
        <v>44903</v>
      </c>
      <c r="G2" s="20">
        <f>VLOOKUP(C2,'December Data 2022'!C:K,9,FALSE)/'December Data 2022'!I5</f>
        <v>4383.333333</v>
      </c>
      <c r="H2" s="21">
        <v>31.0</v>
      </c>
      <c r="I2" s="22">
        <f>G2/H2</f>
        <v>141.3978495</v>
      </c>
      <c r="J2" s="22">
        <f>125-I2</f>
        <v>-16.39784946</v>
      </c>
      <c r="K2" s="23">
        <f>(J2/125)*100</f>
        <v>-13.11827957</v>
      </c>
      <c r="L2" s="113" t="s">
        <v>811</v>
      </c>
      <c r="M2" s="25" t="s">
        <v>15</v>
      </c>
    </row>
    <row r="3">
      <c r="A3" s="26" t="s">
        <v>16</v>
      </c>
      <c r="B3" s="15"/>
      <c r="C3" s="27"/>
      <c r="D3" s="28"/>
      <c r="E3" s="29" t="str">
        <f>vlookup(C3,'December Data 2022'!$C:$H,5,false)</f>
        <v>#N/A</v>
      </c>
      <c r="F3" s="19" t="str">
        <f>vlookup(C3,'December Data 2022'!$C:$H,6,false)</f>
        <v>#N/A</v>
      </c>
      <c r="G3" s="85"/>
      <c r="H3" s="30"/>
      <c r="I3" s="31"/>
      <c r="J3" s="31"/>
      <c r="K3" s="32"/>
      <c r="L3" s="113"/>
      <c r="M3" s="33" t="s">
        <v>17</v>
      </c>
      <c r="O3" s="34" t="s">
        <v>18</v>
      </c>
      <c r="P3" s="35"/>
      <c r="Q3" s="35"/>
      <c r="R3" s="35"/>
    </row>
    <row r="4">
      <c r="A4" s="14"/>
      <c r="B4" s="15">
        <f>vlookup(C4,'December Data 2022'!$C:$M,4,false)</f>
        <v>3056.12</v>
      </c>
      <c r="C4" s="36">
        <v>4.6130006907001E13</v>
      </c>
      <c r="D4" s="37" t="s">
        <v>19</v>
      </c>
      <c r="E4" s="18">
        <f>vlookup(C4,'December Data 2022'!$C:$H,5,false)</f>
        <v>44869</v>
      </c>
      <c r="F4" s="19">
        <f>vlookup(C4,'December Data 2022'!$C:$H,6,false)</f>
        <v>44899</v>
      </c>
      <c r="G4" s="20">
        <f>VLOOKUP(C4,'December Data 2022'!C:K,9,FALSE)/'December Data 2022'!I7</f>
        <v>8527.2</v>
      </c>
      <c r="H4" s="21">
        <v>59.0</v>
      </c>
      <c r="I4" s="22">
        <f t="shared" ref="I4:I9" si="1">G4/H4</f>
        <v>144.5288136</v>
      </c>
      <c r="J4" s="22">
        <f t="shared" ref="J4:J9" si="2">125-I4</f>
        <v>-19.52881356</v>
      </c>
      <c r="K4" s="23">
        <f t="shared" ref="K4:K9" si="3">(J4/125)*100</f>
        <v>-15.62305085</v>
      </c>
      <c r="L4" s="71" t="s">
        <v>730</v>
      </c>
      <c r="M4" s="33"/>
    </row>
    <row r="5">
      <c r="A5" s="14"/>
      <c r="B5" s="15">
        <f>vlookup(C5,'December Data 2022'!$C:$M,4,false)</f>
        <v>2283.26</v>
      </c>
      <c r="C5" s="36">
        <v>4.6130006907002E13</v>
      </c>
      <c r="D5" s="37" t="s">
        <v>20</v>
      </c>
      <c r="E5" s="18">
        <f>vlookup(C5,'December Data 2022'!$C:$H,5,false)</f>
        <v>44867</v>
      </c>
      <c r="F5" s="19">
        <f>vlookup(C5,'December Data 2022'!$C:$H,6,false)</f>
        <v>44899</v>
      </c>
      <c r="G5" s="20">
        <f>VLOOKUP(C5,'December Data 2022'!C:K,9,FALSE)/'December Data 2022'!I8</f>
        <v>5797</v>
      </c>
      <c r="H5" s="21">
        <v>59.0</v>
      </c>
      <c r="I5" s="22">
        <f t="shared" si="1"/>
        <v>98.25423729</v>
      </c>
      <c r="J5" s="22">
        <f t="shared" si="2"/>
        <v>26.74576271</v>
      </c>
      <c r="K5" s="23">
        <f t="shared" si="3"/>
        <v>21.39661017</v>
      </c>
      <c r="L5" s="71"/>
      <c r="M5" s="33"/>
    </row>
    <row r="6">
      <c r="A6" s="14"/>
      <c r="B6" s="15">
        <f>vlookup(C6,'December Data 2022'!$C:$M,4,false)</f>
        <v>1740.6</v>
      </c>
      <c r="C6" s="36">
        <v>4.6130006907004E13</v>
      </c>
      <c r="D6" s="37" t="s">
        <v>21</v>
      </c>
      <c r="E6" s="18">
        <f>vlookup(C6,'December Data 2022'!$C:$H,5,false)</f>
        <v>44869</v>
      </c>
      <c r="F6" s="19">
        <f>vlookup(C6,'December Data 2022'!$C:$H,6,false)</f>
        <v>44899</v>
      </c>
      <c r="G6" s="20">
        <f>VLOOKUP(C6,'December Data 2022'!C:K,9,FALSE)/'December Data 2022'!I9</f>
        <v>4391.483871</v>
      </c>
      <c r="H6" s="21">
        <v>46.0</v>
      </c>
      <c r="I6" s="22">
        <f t="shared" si="1"/>
        <v>95.46704067</v>
      </c>
      <c r="J6" s="22">
        <f t="shared" si="2"/>
        <v>29.53295933</v>
      </c>
      <c r="K6" s="23">
        <f t="shared" si="3"/>
        <v>23.62636746</v>
      </c>
      <c r="L6" s="114"/>
      <c r="M6" s="33"/>
    </row>
    <row r="7">
      <c r="A7" s="40"/>
      <c r="B7" s="15">
        <f>vlookup(C7,'December Data 2022'!$C:$M,4,false)</f>
        <v>1740.6</v>
      </c>
      <c r="C7" s="41">
        <v>4.6130006907003E13</v>
      </c>
      <c r="D7" s="42" t="s">
        <v>22</v>
      </c>
      <c r="E7" s="18">
        <f>vlookup(C7,'December Data 2022'!$C:$H,5,false)</f>
        <v>44869</v>
      </c>
      <c r="F7" s="19">
        <f>vlookup(C7,'December Data 2022'!$C:$H,6,false)</f>
        <v>44900</v>
      </c>
      <c r="G7" s="20">
        <f>VLOOKUP(C7,'December Data 2022'!C:K,9,FALSE)/'December Data 2022'!I10</f>
        <v>4537.866667</v>
      </c>
      <c r="H7" s="21">
        <v>46.0</v>
      </c>
      <c r="I7" s="22">
        <f t="shared" si="1"/>
        <v>98.64927536</v>
      </c>
      <c r="J7" s="22">
        <f t="shared" si="2"/>
        <v>26.35072464</v>
      </c>
      <c r="K7" s="23">
        <f t="shared" si="3"/>
        <v>21.08057971</v>
      </c>
      <c r="L7" s="71"/>
      <c r="M7" s="33"/>
    </row>
    <row r="8">
      <c r="A8" s="43" t="s">
        <v>23</v>
      </c>
      <c r="B8" s="15">
        <f>vlookup(C8,'December Data 2022'!$C:$M,4,false)</f>
        <v>17600.66</v>
      </c>
      <c r="C8" s="44">
        <v>5.96922007400001E14</v>
      </c>
      <c r="D8" s="17" t="s">
        <v>24</v>
      </c>
      <c r="E8" s="18">
        <f>vlookup(C8,'December Data 2022'!$C:$H,5,false)</f>
        <v>44859</v>
      </c>
      <c r="F8" s="19">
        <f>vlookup(C8,'December Data 2022'!$C:$H,6,false)</f>
        <v>44891</v>
      </c>
      <c r="G8" s="20">
        <f>VLOOKUP(C8,'December Data 2022'!C:K,9,FALSE)/'December Data 2022'!I11</f>
        <v>48456.375</v>
      </c>
      <c r="H8" s="45">
        <v>196.0</v>
      </c>
      <c r="I8" s="46">
        <f t="shared" si="1"/>
        <v>247.2264031</v>
      </c>
      <c r="J8" s="46">
        <f t="shared" si="2"/>
        <v>-122.2264031</v>
      </c>
      <c r="K8" s="47">
        <f t="shared" si="3"/>
        <v>-97.78112245</v>
      </c>
      <c r="L8" s="94"/>
      <c r="M8" s="33" t="s">
        <v>25</v>
      </c>
    </row>
    <row r="9" ht="27.0" customHeight="1">
      <c r="A9" s="49" t="s">
        <v>26</v>
      </c>
      <c r="B9" s="15">
        <f>vlookup(C9,'December Data 2022'!$C:$M,4,false)</f>
        <v>1497.66</v>
      </c>
      <c r="C9" s="44">
        <v>4.8795006344001E13</v>
      </c>
      <c r="D9" s="50" t="s">
        <v>27</v>
      </c>
      <c r="E9" s="18">
        <f>vlookup(C9,'December Data 2022'!$C:$H,5,false)</f>
        <v>44867</v>
      </c>
      <c r="F9" s="19">
        <f>vlookup(C9,'December Data 2022'!$C:$H,6,false)</f>
        <v>44899</v>
      </c>
      <c r="G9" s="20">
        <f>VLOOKUP(C9,'December Data 2022'!C:K,9,FALSE)/'December Data 2022'!I12</f>
        <v>3108.875</v>
      </c>
      <c r="H9" s="30">
        <v>43.0</v>
      </c>
      <c r="I9" s="31">
        <f t="shared" si="1"/>
        <v>72.2994186</v>
      </c>
      <c r="J9" s="31">
        <f t="shared" si="2"/>
        <v>52.7005814</v>
      </c>
      <c r="K9" s="32">
        <f t="shared" si="3"/>
        <v>42.16046512</v>
      </c>
      <c r="L9" s="71"/>
      <c r="M9" s="33" t="s">
        <v>17</v>
      </c>
    </row>
    <row r="10">
      <c r="A10" s="26" t="s">
        <v>28</v>
      </c>
      <c r="B10" s="15"/>
      <c r="C10" s="27"/>
      <c r="D10" s="28"/>
      <c r="E10" s="29" t="str">
        <f>vlookup(C10,'December Data 2022'!$C:$H,5,false)</f>
        <v>#N/A</v>
      </c>
      <c r="F10" s="19" t="str">
        <f>vlookup(C10,'December Data 2022'!$C:$H,6,false)</f>
        <v>#N/A</v>
      </c>
      <c r="G10" s="85"/>
      <c r="H10" s="30"/>
      <c r="I10" s="31"/>
      <c r="J10" s="31"/>
      <c r="K10" s="32"/>
      <c r="L10" s="113"/>
      <c r="M10" s="25" t="s">
        <v>29</v>
      </c>
    </row>
    <row r="11">
      <c r="A11" s="14"/>
      <c r="B11" s="15">
        <f>vlookup(C11,'December Data 2022'!$C:$M,4,false)</f>
        <v>578.4</v>
      </c>
      <c r="C11" s="51">
        <v>9.005688331901E12</v>
      </c>
      <c r="D11" s="37" t="s">
        <v>30</v>
      </c>
      <c r="E11" s="18">
        <f>vlookup(C11,'December Data 2022'!$C:$H,5,false)</f>
        <v>44806</v>
      </c>
      <c r="F11" s="19">
        <f>vlookup(C11,'December Data 2022'!$C:$H,6,false)</f>
        <v>44896</v>
      </c>
      <c r="G11" s="20">
        <f>VLOOKUP(C11,'December Data 2022'!C:K,9,FALSE)/'December Data 2022'!I14</f>
        <v>1600</v>
      </c>
      <c r="H11" s="21">
        <v>12.0</v>
      </c>
      <c r="I11" s="22">
        <f t="shared" ref="I11:I24" si="4">G11/H11</f>
        <v>133.3333333</v>
      </c>
      <c r="J11" s="22">
        <f t="shared" ref="J11:J24" si="5">125-I11</f>
        <v>-8.333333333</v>
      </c>
      <c r="K11" s="23">
        <f t="shared" ref="K11:K24" si="6">(J11/125)*100</f>
        <v>-6.666666667</v>
      </c>
      <c r="L11" s="113"/>
      <c r="M11" s="33"/>
    </row>
    <row r="12">
      <c r="A12" s="14"/>
      <c r="B12" s="15">
        <f>vlookup(C12,'December Data 2022'!$C:$M,4,false)</f>
        <v>366</v>
      </c>
      <c r="C12" s="51">
        <v>9.005688331902E12</v>
      </c>
      <c r="D12" s="37" t="s">
        <v>31</v>
      </c>
      <c r="E12" s="18">
        <f>vlookup(C12,'December Data 2022'!$C:$H,5,false)</f>
        <v>44806</v>
      </c>
      <c r="F12" s="19">
        <f>vlookup(C12,'December Data 2022'!$C:$H,6,false)</f>
        <v>44896</v>
      </c>
      <c r="G12" s="20">
        <f>VLOOKUP(C12,'December Data 2022'!C:K,9,FALSE)/'December Data 2022'!I15</f>
        <v>944.4444444</v>
      </c>
      <c r="H12" s="21">
        <v>12.0</v>
      </c>
      <c r="I12" s="22">
        <f t="shared" si="4"/>
        <v>78.7037037</v>
      </c>
      <c r="J12" s="22">
        <f t="shared" si="5"/>
        <v>46.2962963</v>
      </c>
      <c r="K12" s="23">
        <f t="shared" si="6"/>
        <v>37.03703704</v>
      </c>
      <c r="L12" s="113"/>
      <c r="M12" s="33"/>
    </row>
    <row r="13">
      <c r="A13" s="14"/>
      <c r="B13" s="15">
        <f>vlookup(C13,'December Data 2022'!$C:$M,4,false)</f>
        <v>531.6</v>
      </c>
      <c r="C13" s="51">
        <v>9.005688331903E12</v>
      </c>
      <c r="D13" s="37" t="s">
        <v>32</v>
      </c>
      <c r="E13" s="18">
        <f>vlookup(C13,'December Data 2022'!$C:$H,5,false)</f>
        <v>44806</v>
      </c>
      <c r="F13" s="19">
        <f>vlookup(C13,'December Data 2022'!$C:$H,6,false)</f>
        <v>44896</v>
      </c>
      <c r="G13" s="20">
        <f>VLOOKUP(C13,'December Data 2022'!C:K,9,FALSE)/'December Data 2022'!I16</f>
        <v>1455.555556</v>
      </c>
      <c r="H13" s="21">
        <v>24.0</v>
      </c>
      <c r="I13" s="22">
        <f t="shared" si="4"/>
        <v>60.64814815</v>
      </c>
      <c r="J13" s="22">
        <f t="shared" si="5"/>
        <v>64.35185185</v>
      </c>
      <c r="K13" s="23">
        <f t="shared" si="6"/>
        <v>51.48148148</v>
      </c>
      <c r="L13" s="113"/>
      <c r="M13" s="33"/>
    </row>
    <row r="14">
      <c r="A14" s="14"/>
      <c r="B14" s="15">
        <f>vlookup(C14,'December Data 2022'!$C:$M,4,false)</f>
        <v>866.4</v>
      </c>
      <c r="C14" s="51">
        <v>9.005688331904E12</v>
      </c>
      <c r="D14" s="37" t="s">
        <v>33</v>
      </c>
      <c r="E14" s="18">
        <f>vlookup(C14,'December Data 2022'!$C:$H,5,false)</f>
        <v>44806</v>
      </c>
      <c r="F14" s="19">
        <f>vlookup(C14,'December Data 2022'!$C:$H,6,false)</f>
        <v>44896</v>
      </c>
      <c r="G14" s="20">
        <f>VLOOKUP(C14,'December Data 2022'!C:K,9,FALSE)/'December Data 2022'!I17</f>
        <v>2488.888889</v>
      </c>
      <c r="H14" s="21">
        <v>24.0</v>
      </c>
      <c r="I14" s="22">
        <f t="shared" si="4"/>
        <v>103.7037037</v>
      </c>
      <c r="J14" s="22">
        <f t="shared" si="5"/>
        <v>21.2962963</v>
      </c>
      <c r="K14" s="23">
        <f t="shared" si="6"/>
        <v>17.03703704</v>
      </c>
      <c r="L14" s="113"/>
      <c r="M14" s="33"/>
    </row>
    <row r="15">
      <c r="A15" s="14"/>
      <c r="B15" s="15">
        <f>vlookup(C15,'December Data 2022'!$C:$M,4,false)</f>
        <v>236.4</v>
      </c>
      <c r="C15" s="51">
        <v>9.005688331905E12</v>
      </c>
      <c r="D15" s="37" t="s">
        <v>34</v>
      </c>
      <c r="E15" s="18">
        <f>vlookup(C15,'December Data 2022'!$C:$H,5,false)</f>
        <v>44806</v>
      </c>
      <c r="F15" s="19">
        <f>vlookup(C15,'December Data 2022'!$C:$H,6,false)</f>
        <v>44896</v>
      </c>
      <c r="G15" s="20">
        <f>VLOOKUP(C15,'December Data 2022'!C:K,9,FALSE)/'December Data 2022'!I18</f>
        <v>544.4444444</v>
      </c>
      <c r="H15" s="21">
        <v>12.0</v>
      </c>
      <c r="I15" s="22">
        <f t="shared" si="4"/>
        <v>45.37037037</v>
      </c>
      <c r="J15" s="22">
        <f t="shared" si="5"/>
        <v>79.62962963</v>
      </c>
      <c r="K15" s="23">
        <f t="shared" si="6"/>
        <v>63.7037037</v>
      </c>
      <c r="L15" s="113"/>
      <c r="M15" s="33"/>
    </row>
    <row r="16">
      <c r="A16" s="14"/>
      <c r="B16" s="15">
        <f>vlookup(C16,'December Data 2022'!$C:$M,4,false)</f>
        <v>294</v>
      </c>
      <c r="C16" s="51">
        <v>9.005688331906E12</v>
      </c>
      <c r="D16" s="37" t="s">
        <v>35</v>
      </c>
      <c r="E16" s="18">
        <f>vlookup(C16,'December Data 2022'!$C:$H,5,false)</f>
        <v>44806</v>
      </c>
      <c r="F16" s="19">
        <f>vlookup(C16,'December Data 2022'!$C:$H,6,false)</f>
        <v>44896</v>
      </c>
      <c r="G16" s="20">
        <f>VLOOKUP(C16,'December Data 2022'!C:K,9,FALSE)/'December Data 2022'!I19</f>
        <v>611.1111111</v>
      </c>
      <c r="H16" s="21">
        <v>12.0</v>
      </c>
      <c r="I16" s="22">
        <f t="shared" si="4"/>
        <v>50.92592593</v>
      </c>
      <c r="J16" s="22">
        <f t="shared" si="5"/>
        <v>74.07407407</v>
      </c>
      <c r="K16" s="23">
        <f t="shared" si="6"/>
        <v>59.25925926</v>
      </c>
      <c r="L16" s="113"/>
      <c r="M16" s="33"/>
    </row>
    <row r="17">
      <c r="A17" s="14"/>
      <c r="B17" s="15">
        <f>vlookup(C17,'December Data 2022'!$C:$M,4,false)</f>
        <v>636</v>
      </c>
      <c r="C17" s="51">
        <v>9.005688331907E12</v>
      </c>
      <c r="D17" s="37" t="s">
        <v>36</v>
      </c>
      <c r="E17" s="18">
        <f>vlookup(C17,'December Data 2022'!$C:$H,5,false)</f>
        <v>44806</v>
      </c>
      <c r="F17" s="19">
        <f>vlookup(C17,'December Data 2022'!$C:$H,6,false)</f>
        <v>44896</v>
      </c>
      <c r="G17" s="20">
        <f>VLOOKUP(C17,'December Data 2022'!C:K,9,FALSE)/'December Data 2022'!I20</f>
        <v>1666.666667</v>
      </c>
      <c r="H17" s="21">
        <v>24.0</v>
      </c>
      <c r="I17" s="22">
        <f t="shared" si="4"/>
        <v>69.44444444</v>
      </c>
      <c r="J17" s="22">
        <f t="shared" si="5"/>
        <v>55.55555556</v>
      </c>
      <c r="K17" s="23">
        <f t="shared" si="6"/>
        <v>44.44444444</v>
      </c>
      <c r="L17" s="113"/>
      <c r="M17" s="33"/>
    </row>
    <row r="18">
      <c r="A18" s="14"/>
      <c r="B18" s="15">
        <f>vlookup(C18,'December Data 2022'!$C:$M,4,false)</f>
        <v>657.6</v>
      </c>
      <c r="C18" s="51">
        <v>9.005688331908E12</v>
      </c>
      <c r="D18" s="37" t="s">
        <v>37</v>
      </c>
      <c r="E18" s="18">
        <f>vlookup(C18,'December Data 2022'!$C:$H,5,false)</f>
        <v>44806</v>
      </c>
      <c r="F18" s="19">
        <f>vlookup(C18,'December Data 2022'!$C:$H,6,false)</f>
        <v>44896</v>
      </c>
      <c r="G18" s="20">
        <f>VLOOKUP(C18,'December Data 2022'!C:K,9,FALSE)/'December Data 2022'!I21</f>
        <v>1733.333333</v>
      </c>
      <c r="H18" s="21">
        <v>12.0</v>
      </c>
      <c r="I18" s="22">
        <f t="shared" si="4"/>
        <v>144.4444444</v>
      </c>
      <c r="J18" s="22">
        <f t="shared" si="5"/>
        <v>-19.44444444</v>
      </c>
      <c r="K18" s="23">
        <f t="shared" si="6"/>
        <v>-15.55555556</v>
      </c>
      <c r="L18" s="113"/>
      <c r="M18" s="33"/>
    </row>
    <row r="19">
      <c r="A19" s="14"/>
      <c r="B19" s="15">
        <f>vlookup(C19,'December Data 2022'!$C:$M,4,false)</f>
        <v>114</v>
      </c>
      <c r="C19" s="51">
        <v>9.005688331909E12</v>
      </c>
      <c r="D19" s="37" t="s">
        <v>38</v>
      </c>
      <c r="E19" s="18">
        <f>vlookup(C19,'December Data 2022'!$C:$H,5,false)</f>
        <v>44806</v>
      </c>
      <c r="F19" s="19">
        <f>vlookup(C19,'December Data 2022'!$C:$H,6,false)</f>
        <v>44896</v>
      </c>
      <c r="G19" s="20">
        <f>VLOOKUP(C19,'December Data 2022'!C:K,9,FALSE)/'December Data 2022'!I22</f>
        <v>166.6666667</v>
      </c>
      <c r="H19" s="21">
        <v>24.0</v>
      </c>
      <c r="I19" s="22">
        <f t="shared" si="4"/>
        <v>6.944444444</v>
      </c>
      <c r="J19" s="22">
        <f t="shared" si="5"/>
        <v>118.0555556</v>
      </c>
      <c r="K19" s="23">
        <f t="shared" si="6"/>
        <v>94.44444444</v>
      </c>
      <c r="L19" s="113"/>
      <c r="M19" s="33"/>
    </row>
    <row r="20">
      <c r="A20" s="14"/>
      <c r="B20" s="15">
        <f>vlookup(C20,'December Data 2022'!$C:$M,4,false)</f>
        <v>1010.4</v>
      </c>
      <c r="C20" s="51">
        <v>9.00568833191E12</v>
      </c>
      <c r="D20" s="37" t="s">
        <v>39</v>
      </c>
      <c r="E20" s="18">
        <f>vlookup(C20,'December Data 2022'!$C:$H,5,false)</f>
        <v>44806</v>
      </c>
      <c r="F20" s="19">
        <f>vlookup(C20,'December Data 2022'!$C:$H,6,false)</f>
        <v>44896</v>
      </c>
      <c r="G20" s="20">
        <f>VLOOKUP(C20,'December Data 2022'!C:K,9,FALSE)/'December Data 2022'!I23</f>
        <v>2822.222222</v>
      </c>
      <c r="H20" s="21">
        <v>13.0</v>
      </c>
      <c r="I20" s="22">
        <f t="shared" si="4"/>
        <v>217.0940171</v>
      </c>
      <c r="J20" s="22">
        <f t="shared" si="5"/>
        <v>-92.09401709</v>
      </c>
      <c r="K20" s="23">
        <f t="shared" si="6"/>
        <v>-73.67521368</v>
      </c>
      <c r="L20" s="113"/>
      <c r="M20" s="33"/>
    </row>
    <row r="21">
      <c r="A21" s="14"/>
      <c r="B21" s="15">
        <f>vlookup(C21,'December Data 2022'!$C:$M,4,false)</f>
        <v>1190.4</v>
      </c>
      <c r="C21" s="51">
        <v>9.005688331911E12</v>
      </c>
      <c r="D21" s="37" t="s">
        <v>40</v>
      </c>
      <c r="E21" s="18">
        <f>vlookup(C21,'December Data 2022'!$C:$H,5,false)</f>
        <v>44806</v>
      </c>
      <c r="F21" s="19">
        <f>vlookup(C21,'December Data 2022'!$C:$H,6,false)</f>
        <v>44896</v>
      </c>
      <c r="G21" s="20">
        <f>VLOOKUP(C21,'December Data 2022'!C:K,9,FALSE)/'December Data 2022'!I24</f>
        <v>3377.777778</v>
      </c>
      <c r="H21" s="21">
        <v>24.0</v>
      </c>
      <c r="I21" s="22">
        <f t="shared" si="4"/>
        <v>140.7407407</v>
      </c>
      <c r="J21" s="22">
        <f t="shared" si="5"/>
        <v>-15.74074074</v>
      </c>
      <c r="K21" s="23">
        <f t="shared" si="6"/>
        <v>-12.59259259</v>
      </c>
      <c r="L21" s="113"/>
      <c r="M21" s="33"/>
    </row>
    <row r="22">
      <c r="A22" s="14"/>
      <c r="B22" s="15">
        <f>vlookup(C22,'December Data 2022'!$C:$M,4,false)</f>
        <v>452.4</v>
      </c>
      <c r="C22" s="51">
        <v>9.005688331912E12</v>
      </c>
      <c r="D22" s="37" t="s">
        <v>41</v>
      </c>
      <c r="E22" s="18">
        <f>vlookup(C22,'December Data 2022'!$C:$H,5,false)</f>
        <v>44806</v>
      </c>
      <c r="F22" s="19">
        <f>vlookup(C22,'December Data 2022'!$C:$H,6,false)</f>
        <v>44896</v>
      </c>
      <c r="G22" s="20">
        <f>VLOOKUP(C22,'December Data 2022'!C:K,9,FALSE)/'December Data 2022'!I25</f>
        <v>1211.111111</v>
      </c>
      <c r="H22" s="21">
        <v>12.0</v>
      </c>
      <c r="I22" s="22">
        <f t="shared" si="4"/>
        <v>100.9259259</v>
      </c>
      <c r="J22" s="22">
        <f t="shared" si="5"/>
        <v>24.07407407</v>
      </c>
      <c r="K22" s="23">
        <f t="shared" si="6"/>
        <v>19.25925926</v>
      </c>
      <c r="L22" s="113"/>
      <c r="M22" s="33"/>
    </row>
    <row r="23">
      <c r="A23" s="14"/>
      <c r="B23" s="15">
        <f>vlookup(C23,'December Data 2022'!$C:$M,4,false)</f>
        <v>391.2</v>
      </c>
      <c r="C23" s="51">
        <v>9.005688331914E12</v>
      </c>
      <c r="D23" s="37" t="s">
        <v>42</v>
      </c>
      <c r="E23" s="18">
        <f>vlookup(C23,'December Data 2022'!$C:$H,5,false)</f>
        <v>44806</v>
      </c>
      <c r="F23" s="19">
        <f>vlookup(C23,'December Data 2022'!$C:$H,6,false)</f>
        <v>44896</v>
      </c>
      <c r="G23" s="20">
        <f>VLOOKUP(C23,'December Data 2022'!C:K,9,FALSE)/'December Data 2022'!I26</f>
        <v>1022.222222</v>
      </c>
      <c r="H23" s="21">
        <v>12.0</v>
      </c>
      <c r="I23" s="22">
        <f t="shared" si="4"/>
        <v>85.18518519</v>
      </c>
      <c r="J23" s="22">
        <f t="shared" si="5"/>
        <v>39.81481481</v>
      </c>
      <c r="K23" s="23">
        <f t="shared" si="6"/>
        <v>31.85185185</v>
      </c>
      <c r="L23" s="113"/>
      <c r="M23" s="33"/>
    </row>
    <row r="24">
      <c r="A24" s="14"/>
      <c r="B24" s="15">
        <f>vlookup(C24,'December Data 2022'!$C:$M,4,false)</f>
        <v>225.6</v>
      </c>
      <c r="C24" s="51">
        <v>9.005688331915E12</v>
      </c>
      <c r="D24" s="37" t="s">
        <v>43</v>
      </c>
      <c r="E24" s="18">
        <f>vlookup(C24,'December Data 2022'!$C:$H,5,false)</f>
        <v>44806</v>
      </c>
      <c r="F24" s="19">
        <f>vlookup(C24,'December Data 2022'!$C:$H,6,false)</f>
        <v>44896</v>
      </c>
      <c r="G24" s="20">
        <f>VLOOKUP(C24,'December Data 2022'!C:K,9,FALSE)/'December Data 2022'!I27</f>
        <v>400</v>
      </c>
      <c r="H24" s="21">
        <v>12.0</v>
      </c>
      <c r="I24" s="52">
        <f t="shared" si="4"/>
        <v>33.33333333</v>
      </c>
      <c r="J24" s="52">
        <f t="shared" si="5"/>
        <v>91.66666667</v>
      </c>
      <c r="K24" s="53">
        <f t="shared" si="6"/>
        <v>73.33333333</v>
      </c>
      <c r="L24" s="113"/>
      <c r="M24" s="33"/>
    </row>
    <row r="25">
      <c r="A25" s="49" t="s">
        <v>44</v>
      </c>
      <c r="B25" s="15"/>
      <c r="C25" s="27"/>
      <c r="D25" s="28"/>
      <c r="E25" s="29" t="str">
        <f>vlookup(C25,'December Data 2022'!$C:$H,5,false)</f>
        <v>#N/A</v>
      </c>
      <c r="F25" s="19" t="str">
        <f>vlookup(C25,'December Data 2022'!$C:$H,6,false)</f>
        <v>#N/A</v>
      </c>
      <c r="G25" s="85"/>
      <c r="H25" s="30"/>
      <c r="I25" s="22"/>
      <c r="J25" s="22"/>
      <c r="K25" s="23"/>
      <c r="L25" s="113"/>
      <c r="M25" s="33" t="s">
        <v>45</v>
      </c>
    </row>
    <row r="26">
      <c r="A26" s="14"/>
      <c r="B26" s="15">
        <f>vlookup(C26,'December Data 2022'!$C:$M,4,false)</f>
        <v>1162.83</v>
      </c>
      <c r="C26" s="54">
        <v>3.44620000900001E14</v>
      </c>
      <c r="D26" s="37" t="s">
        <v>46</v>
      </c>
      <c r="E26" s="18">
        <f>vlookup(C26,'December Data 2022'!$C:$H,5,false)</f>
        <v>44854</v>
      </c>
      <c r="F26" s="19">
        <f>vlookup(C26,'December Data 2022'!$C:$H,6,false)</f>
        <v>44883</v>
      </c>
      <c r="G26" s="20">
        <f>VLOOKUP(C26,'December Data 2022'!C:K,9,FALSE)/'December Data 2022'!I29</f>
        <v>2537.857143</v>
      </c>
      <c r="H26" s="21">
        <v>22.0</v>
      </c>
      <c r="I26" s="22">
        <f t="shared" ref="I26:I28" si="7">G26/H26</f>
        <v>115.3571429</v>
      </c>
      <c r="J26" s="22">
        <f t="shared" ref="J26:J28" si="8">125-I26</f>
        <v>9.642857143</v>
      </c>
      <c r="K26" s="23">
        <f t="shared" ref="K26:K28" si="9">(J26/125)*100</f>
        <v>7.714285714</v>
      </c>
      <c r="L26" s="113"/>
      <c r="M26" s="33"/>
    </row>
    <row r="27">
      <c r="A27" s="40"/>
      <c r="B27" s="15">
        <f>vlookup(C27,'December Data 2022'!$C:$M,4,false)</f>
        <v>1721.93</v>
      </c>
      <c r="C27" s="54">
        <v>3.44620000900002E14</v>
      </c>
      <c r="D27" s="37" t="s">
        <v>47</v>
      </c>
      <c r="E27" s="18">
        <f>vlookup(C27,'December Data 2022'!$C:$H,5,false)</f>
        <v>44854</v>
      </c>
      <c r="F27" s="19">
        <f>vlookup(C27,'December Data 2022'!$C:$H,6,false)</f>
        <v>44882</v>
      </c>
      <c r="G27" s="20">
        <f>VLOOKUP(C27,'December Data 2022'!C:K,9,FALSE)/'December Data 2022'!I30</f>
        <v>3933.032258</v>
      </c>
      <c r="H27" s="21">
        <v>22.0</v>
      </c>
      <c r="I27" s="22">
        <f t="shared" si="7"/>
        <v>178.7741935</v>
      </c>
      <c r="J27" s="22">
        <f t="shared" si="8"/>
        <v>-53.77419355</v>
      </c>
      <c r="K27" s="23">
        <f t="shared" si="9"/>
        <v>-43.01935484</v>
      </c>
      <c r="L27" s="113"/>
      <c r="M27" s="33"/>
    </row>
    <row r="28">
      <c r="A28" s="40"/>
      <c r="B28" s="15">
        <f>vlookup(C28,'December Data 2022'!$C:$M,4,false)</f>
        <v>1138.16</v>
      </c>
      <c r="C28" s="54">
        <v>3.44620000900003E14</v>
      </c>
      <c r="D28" s="37" t="s">
        <v>48</v>
      </c>
      <c r="E28" s="18">
        <f>vlookup(C28,'December Data 2022'!$C:$H,5,false)</f>
        <v>44855</v>
      </c>
      <c r="F28" s="19">
        <f>vlookup(C28,'December Data 2022'!$C:$H,6,false)</f>
        <v>44886</v>
      </c>
      <c r="G28" s="20">
        <f>VLOOKUP(C28,'December Data 2022'!C:K,9,FALSE)/'December Data 2022'!I31</f>
        <v>2085.333333</v>
      </c>
      <c r="H28" s="21">
        <v>22.0</v>
      </c>
      <c r="I28" s="22">
        <f t="shared" si="7"/>
        <v>94.78787879</v>
      </c>
      <c r="J28" s="22">
        <f t="shared" si="8"/>
        <v>30.21212121</v>
      </c>
      <c r="K28" s="23">
        <f t="shared" si="9"/>
        <v>24.16969697</v>
      </c>
      <c r="L28" s="113"/>
      <c r="M28" s="33"/>
    </row>
    <row r="29">
      <c r="A29" s="26" t="s">
        <v>49</v>
      </c>
      <c r="B29" s="15"/>
      <c r="C29" s="27"/>
      <c r="D29" s="28"/>
      <c r="E29" s="29" t="str">
        <f>vlookup(C29,'December Data 2022'!$C:$H,5,false)</f>
        <v>#N/A</v>
      </c>
      <c r="F29" s="19" t="str">
        <f>vlookup(C29,'December Data 2022'!$C:$H,6,false)</f>
        <v>#N/A</v>
      </c>
      <c r="G29" s="85"/>
      <c r="H29" s="30"/>
      <c r="I29" s="31"/>
      <c r="J29" s="31"/>
      <c r="K29" s="32"/>
      <c r="L29" s="113"/>
      <c r="M29" s="33" t="s">
        <v>45</v>
      </c>
    </row>
    <row r="30">
      <c r="A30" s="14"/>
      <c r="B30" s="15">
        <f>vlookup(C30,'December Data 2022'!$C:$M,4,false)</f>
        <v>662.52</v>
      </c>
      <c r="C30" s="54">
        <v>4.45464006907001E14</v>
      </c>
      <c r="D30" s="37" t="s">
        <v>50</v>
      </c>
      <c r="E30" s="18">
        <f>vlookup(C30,'December Data 2022'!$C:$H,5,false)</f>
        <v>44867</v>
      </c>
      <c r="F30" s="19">
        <f>vlookup(C30,'December Data 2022'!$C:$H,6,false)</f>
        <v>44897</v>
      </c>
      <c r="G30" s="20">
        <f>VLOOKUP(C30,'December Data 2022'!C:K,9,FALSE)/'December Data 2022'!I33</f>
        <v>1224</v>
      </c>
      <c r="H30" s="21">
        <v>38.0</v>
      </c>
      <c r="I30" s="22">
        <f t="shared" ref="I30:I33" si="10">G30/H30</f>
        <v>32.21052632</v>
      </c>
      <c r="J30" s="22">
        <f t="shared" ref="J30:J33" si="11">125-I30</f>
        <v>92.78947368</v>
      </c>
      <c r="K30" s="23">
        <f t="shared" ref="K30:K33" si="12">(J30/125)*100</f>
        <v>74.23157895</v>
      </c>
      <c r="L30" s="94"/>
      <c r="M30" s="33"/>
    </row>
    <row r="31">
      <c r="A31" s="55"/>
      <c r="B31" s="15">
        <f>vlookup(C31,'December Data 2022'!$C:$M,4,false)</f>
        <v>1172.28</v>
      </c>
      <c r="C31" s="54">
        <v>4.45464006907002E14</v>
      </c>
      <c r="D31" s="37" t="s">
        <v>51</v>
      </c>
      <c r="E31" s="18">
        <f>vlookup(C31,'December Data 2022'!$C:$H,5,false)</f>
        <v>44867</v>
      </c>
      <c r="F31" s="19">
        <f>vlookup(C31,'December Data 2022'!$C:$H,6,false)</f>
        <v>44900</v>
      </c>
      <c r="G31" s="20">
        <f>VLOOKUP(C31,'December Data 2022'!C:K,9,FALSE)/'December Data 2022'!I34</f>
        <v>2711.5</v>
      </c>
      <c r="H31" s="21">
        <v>30.0</v>
      </c>
      <c r="I31" s="22">
        <f t="shared" si="10"/>
        <v>90.38333333</v>
      </c>
      <c r="J31" s="22">
        <f t="shared" si="11"/>
        <v>34.61666667</v>
      </c>
      <c r="K31" s="23">
        <f t="shared" si="12"/>
        <v>27.69333333</v>
      </c>
      <c r="L31" s="71"/>
      <c r="M31" s="25"/>
    </row>
    <row r="32">
      <c r="A32" s="56" t="s">
        <v>52</v>
      </c>
      <c r="B32" s="15">
        <f>vlookup(C32,'December Data 2022'!$C:$M,4,false)</f>
        <v>846.64</v>
      </c>
      <c r="C32" s="57">
        <v>3.57156000540001E14</v>
      </c>
      <c r="D32" s="58">
        <v>555661.0</v>
      </c>
      <c r="E32" s="18">
        <f>vlookup(C32,'December Data 2022'!$C:$H,5,false)</f>
        <v>44853</v>
      </c>
      <c r="F32" s="19">
        <f>vlookup(C32,'December Data 2022'!$C:$H,6,false)</f>
        <v>44885</v>
      </c>
      <c r="G32" s="20">
        <f>VLOOKUP(C32,'December Data 2022'!C:K,9,FALSE)/'December Data 2022'!I35</f>
        <v>1836</v>
      </c>
      <c r="H32" s="59">
        <v>18.0</v>
      </c>
      <c r="I32" s="46">
        <f t="shared" si="10"/>
        <v>102</v>
      </c>
      <c r="J32" s="46">
        <f t="shared" si="11"/>
        <v>23</v>
      </c>
      <c r="K32" s="47">
        <f t="shared" si="12"/>
        <v>18.4</v>
      </c>
      <c r="L32" s="71"/>
      <c r="M32" s="25" t="s">
        <v>45</v>
      </c>
    </row>
    <row r="33">
      <c r="A33" s="40" t="s">
        <v>53</v>
      </c>
      <c r="B33" s="15">
        <f>vlookup(C33,'December Data 2022'!$C:$M,4,false)</f>
        <v>3753.27</v>
      </c>
      <c r="C33" s="54">
        <v>1.95740001133001E14</v>
      </c>
      <c r="D33" s="17" t="s">
        <v>54</v>
      </c>
      <c r="E33" s="18">
        <f>vlookup(C33,'December Data 2022'!$C:$H,5,false)</f>
        <v>44859</v>
      </c>
      <c r="F33" s="19">
        <f>vlookup(C33,'December Data 2022'!$C:$H,6,false)</f>
        <v>44892</v>
      </c>
      <c r="G33" s="20">
        <f>VLOOKUP(C33,'December Data 2022'!C:K,9,FALSE)/'December Data 2022'!I36</f>
        <v>9948.4</v>
      </c>
      <c r="H33" s="21">
        <v>61.0</v>
      </c>
      <c r="I33" s="22">
        <f t="shared" si="10"/>
        <v>163.0885246</v>
      </c>
      <c r="J33" s="22">
        <f t="shared" si="11"/>
        <v>-38.08852459</v>
      </c>
      <c r="K33" s="23">
        <f t="shared" si="12"/>
        <v>-30.47081967</v>
      </c>
      <c r="L33" s="94"/>
      <c r="M33" s="33" t="s">
        <v>45</v>
      </c>
    </row>
    <row r="34">
      <c r="A34" s="49" t="s">
        <v>55</v>
      </c>
      <c r="B34" s="15"/>
      <c r="C34" s="27"/>
      <c r="D34" s="28"/>
      <c r="E34" s="29" t="str">
        <f>vlookup(C34,'December Data 2022'!$C:$H,5,false)</f>
        <v>#N/A</v>
      </c>
      <c r="F34" s="19" t="str">
        <f>vlookup(C34,'December Data 2022'!$C:$H,6,false)</f>
        <v>#N/A</v>
      </c>
      <c r="G34" s="85"/>
      <c r="H34" s="30"/>
      <c r="I34" s="31"/>
      <c r="J34" s="31"/>
      <c r="K34" s="32"/>
      <c r="L34" s="94"/>
      <c r="M34" s="33" t="s">
        <v>56</v>
      </c>
    </row>
    <row r="35">
      <c r="A35" s="14"/>
      <c r="B35" s="15">
        <f>vlookup(C35,'December Data 2022'!$C:$M,4,false)</f>
        <v>379.91</v>
      </c>
      <c r="C35" s="54">
        <v>4.17234003900001E14</v>
      </c>
      <c r="D35" s="37" t="s">
        <v>57</v>
      </c>
      <c r="E35" s="18">
        <f>vlookup(C35,'December Data 2022'!$C:$H,5,false)</f>
        <v>44865</v>
      </c>
      <c r="F35" s="19">
        <f>vlookup(C35,'December Data 2022'!$C:$H,6,false)</f>
        <v>44895</v>
      </c>
      <c r="G35" s="20">
        <f>VLOOKUP(C35,'December Data 2022'!C:K,9,FALSE)/'December Data 2022'!I38</f>
        <v>88</v>
      </c>
      <c r="H35" s="21">
        <v>48.0</v>
      </c>
      <c r="I35" s="22">
        <f t="shared" ref="I35:I37" si="13">G35/H35</f>
        <v>1.833333333</v>
      </c>
      <c r="J35" s="22">
        <f t="shared" ref="J35:J37" si="14">125-I35</f>
        <v>123.1666667</v>
      </c>
      <c r="K35" s="23">
        <f t="shared" ref="K35:K37" si="15">(J35/125)*100</f>
        <v>98.53333333</v>
      </c>
      <c r="L35" s="114"/>
      <c r="M35" s="33"/>
    </row>
    <row r="36">
      <c r="A36" s="61"/>
      <c r="B36" s="15">
        <f>vlookup(C36,'December Data 2022'!$C:$M,4,false)</f>
        <v>8036.21</v>
      </c>
      <c r="C36" s="54">
        <v>4.17234003900002E14</v>
      </c>
      <c r="D36" s="42" t="s">
        <v>58</v>
      </c>
      <c r="E36" s="18">
        <f>vlookup(C36,'December Data 2022'!$C:$H,5,false)</f>
        <v>44861</v>
      </c>
      <c r="F36" s="19">
        <f>vlookup(C36,'December Data 2022'!$C:$H,6,false)</f>
        <v>44895</v>
      </c>
      <c r="G36" s="20">
        <f>VLOOKUP(C36,'December Data 2022'!C:K,9,FALSE)/'December Data 2022'!I39</f>
        <v>19705.93103</v>
      </c>
      <c r="H36" s="62">
        <v>168.0</v>
      </c>
      <c r="I36" s="52">
        <f t="shared" si="13"/>
        <v>117.2972085</v>
      </c>
      <c r="J36" s="52">
        <f t="shared" si="14"/>
        <v>7.702791461</v>
      </c>
      <c r="K36" s="53">
        <f t="shared" si="15"/>
        <v>6.162233169</v>
      </c>
      <c r="L36" s="114"/>
      <c r="M36" s="33"/>
    </row>
    <row r="37">
      <c r="A37" s="14" t="s">
        <v>59</v>
      </c>
      <c r="B37" s="15">
        <f>vlookup(C37,'December Data 2022'!$C:$M,4,false)</f>
        <v>10135.03</v>
      </c>
      <c r="C37" s="63">
        <v>3.94124007400002E14</v>
      </c>
      <c r="D37" s="64" t="s">
        <v>60</v>
      </c>
      <c r="E37" s="18">
        <f>vlookup(C37,'December Data 2022'!$C:$H,5,false)</f>
        <v>44861</v>
      </c>
      <c r="F37" s="19">
        <f>vlookup(C37,'December Data 2022'!$C:$H,6,false)</f>
        <v>44894</v>
      </c>
      <c r="G37" s="20">
        <f>VLOOKUP(C37,'December Data 2022'!C:K,9,FALSE)/'December Data 2022'!I40</f>
        <v>25606.53333</v>
      </c>
      <c r="H37" s="21">
        <v>158.0</v>
      </c>
      <c r="I37" s="22">
        <f t="shared" si="13"/>
        <v>162.0666667</v>
      </c>
      <c r="J37" s="46">
        <f t="shared" si="14"/>
        <v>-37.06666667</v>
      </c>
      <c r="K37" s="47">
        <f t="shared" si="15"/>
        <v>-29.65333333</v>
      </c>
      <c r="L37" s="94"/>
      <c r="M37" s="25" t="s">
        <v>61</v>
      </c>
    </row>
    <row r="38">
      <c r="A38" s="49" t="s">
        <v>62</v>
      </c>
      <c r="B38" s="15"/>
      <c r="C38" s="27"/>
      <c r="D38" s="28"/>
      <c r="E38" s="29" t="str">
        <f>vlookup(C38,'December Data 2022'!$C:$H,5,false)</f>
        <v>#N/A</v>
      </c>
      <c r="F38" s="19" t="str">
        <f>vlookup(C38,'December Data 2022'!$C:$H,6,false)</f>
        <v>#N/A</v>
      </c>
      <c r="G38" s="85"/>
      <c r="H38" s="30"/>
      <c r="I38" s="31"/>
      <c r="J38" s="22"/>
      <c r="K38" s="23"/>
      <c r="L38" s="94"/>
      <c r="M38" s="33" t="s">
        <v>63</v>
      </c>
    </row>
    <row r="39">
      <c r="A39" s="14"/>
      <c r="B39" s="15">
        <f>vlookup(C39,'December Data 2022'!$C:$M,4,false)</f>
        <v>1697.04</v>
      </c>
      <c r="C39" s="54">
        <v>5.91698002370001E14</v>
      </c>
      <c r="D39" s="37" t="s">
        <v>64</v>
      </c>
      <c r="E39" s="18">
        <f>vlookup(C39,'December Data 2022'!$C:$H,5,false)</f>
        <v>44862</v>
      </c>
      <c r="F39" s="19">
        <f>vlookup(C39,'December Data 2022'!$C:$H,6,false)</f>
        <v>44894</v>
      </c>
      <c r="G39" s="20">
        <f>VLOOKUP(C39,'December Data 2022'!C:K,9,FALSE)/'December Data 2022'!I42</f>
        <v>4184.125</v>
      </c>
      <c r="H39" s="21">
        <v>37.0</v>
      </c>
      <c r="I39" s="22">
        <f t="shared" ref="I39:I41" si="16">G39/H39</f>
        <v>113.0844595</v>
      </c>
      <c r="J39" s="22">
        <f t="shared" ref="J39:J41" si="17">125-I39</f>
        <v>11.91554054</v>
      </c>
      <c r="K39" s="23">
        <f t="shared" ref="K39:K41" si="18">(J39/125)*100</f>
        <v>9.532432432</v>
      </c>
      <c r="L39" s="94"/>
      <c r="M39" s="33"/>
    </row>
    <row r="40">
      <c r="A40" s="14"/>
      <c r="B40" s="15">
        <f>vlookup(C40,'December Data 2022'!$C:$M,4,false)</f>
        <v>3228.91</v>
      </c>
      <c r="C40" s="54">
        <v>5.91698002400001E14</v>
      </c>
      <c r="D40" s="37" t="s">
        <v>65</v>
      </c>
      <c r="E40" s="18">
        <f>vlookup(C40,'December Data 2022'!$C:$H,5,false)</f>
        <v>44860</v>
      </c>
      <c r="F40" s="19">
        <f>vlookup(C40,'December Data 2022'!$C:$H,6,false)</f>
        <v>44891</v>
      </c>
      <c r="G40" s="20">
        <f>VLOOKUP(C40,'December Data 2022'!C:K,9,FALSE)/'December Data 2022'!I43</f>
        <v>8067.714286</v>
      </c>
      <c r="H40" s="21">
        <v>41.0</v>
      </c>
      <c r="I40" s="22">
        <f t="shared" si="16"/>
        <v>196.7735192</v>
      </c>
      <c r="J40" s="22">
        <f t="shared" si="17"/>
        <v>-71.77351916</v>
      </c>
      <c r="K40" s="23">
        <f t="shared" si="18"/>
        <v>-57.41881533</v>
      </c>
      <c r="L40" s="94"/>
      <c r="M40" s="33"/>
    </row>
    <row r="41">
      <c r="A41" s="61"/>
      <c r="B41" s="15">
        <f>vlookup(C41,'December Data 2022'!$C:$M,4,false)</f>
        <v>2042.36</v>
      </c>
      <c r="C41" s="54">
        <v>5.91698002371001E14</v>
      </c>
      <c r="D41" s="37" t="s">
        <v>66</v>
      </c>
      <c r="E41" s="18">
        <f>vlookup(C41,'December Data 2022'!$C:$H,5,false)</f>
        <v>44860</v>
      </c>
      <c r="F41" s="19">
        <f>vlookup(C41,'December Data 2022'!$C:$H,6,false)</f>
        <v>44888</v>
      </c>
      <c r="G41" s="20">
        <f>VLOOKUP(C41,'December Data 2022'!C:K,9,FALSE)/'December Data 2022'!I44</f>
        <v>5332.516129</v>
      </c>
      <c r="H41" s="21">
        <v>41.0</v>
      </c>
      <c r="I41" s="52">
        <f t="shared" si="16"/>
        <v>130.061369</v>
      </c>
      <c r="J41" s="52">
        <f t="shared" si="17"/>
        <v>-5.061369001</v>
      </c>
      <c r="K41" s="53">
        <f t="shared" si="18"/>
        <v>-4.049095201</v>
      </c>
      <c r="L41" s="94"/>
      <c r="M41" s="33"/>
      <c r="P41" s="65"/>
      <c r="Q41" s="66"/>
      <c r="R41" s="67"/>
      <c r="S41" s="68"/>
    </row>
    <row r="42">
      <c r="A42" s="49" t="s">
        <v>67</v>
      </c>
      <c r="B42" s="15"/>
      <c r="C42" s="27"/>
      <c r="D42" s="28"/>
      <c r="E42" s="29" t="str">
        <f>vlookup(C42,'December Data 2022'!$C:$H,5,false)</f>
        <v>#N/A</v>
      </c>
      <c r="F42" s="19" t="str">
        <f>vlookup(C42,'December Data 2022'!$C:$H,6,false)</f>
        <v>#N/A</v>
      </c>
      <c r="G42" s="85"/>
      <c r="H42" s="30"/>
      <c r="I42" s="31"/>
      <c r="J42" s="22"/>
      <c r="K42" s="23"/>
      <c r="L42" s="94"/>
      <c r="M42" s="33" t="s">
        <v>56</v>
      </c>
      <c r="P42" s="65"/>
      <c r="Q42" s="66"/>
      <c r="R42" s="67"/>
      <c r="S42" s="68"/>
    </row>
    <row r="43">
      <c r="A43" s="14"/>
      <c r="B43" s="15">
        <f>vlookup(C43,'December Data 2022'!$C:$M,4,false)</f>
        <v>7853.28</v>
      </c>
      <c r="C43" s="69">
        <v>4.17234003600001E14</v>
      </c>
      <c r="D43" s="37" t="s">
        <v>68</v>
      </c>
      <c r="E43" s="18">
        <f>vlookup(C43,'December Data 2022'!$C:$H,5,false)</f>
        <v>44859</v>
      </c>
      <c r="F43" s="19">
        <f>vlookup(C43,'December Data 2022'!$C:$H,6,false)</f>
        <v>44895</v>
      </c>
      <c r="G43" s="20">
        <f>VLOOKUP(C43,'December Data 2022'!C:K,9,FALSE)/'December Data 2022'!I46</f>
        <v>16996.22222</v>
      </c>
      <c r="H43" s="21">
        <v>150.0</v>
      </c>
      <c r="I43" s="22">
        <f t="shared" ref="I43:I63" si="19">G43/H43</f>
        <v>113.3081481</v>
      </c>
      <c r="J43" s="22">
        <f t="shared" ref="J43:J63" si="20">125-I43</f>
        <v>11.69185185</v>
      </c>
      <c r="K43" s="23">
        <f t="shared" ref="K43:K63" si="21">(J43/125)*100</f>
        <v>9.353481481</v>
      </c>
      <c r="L43" s="113"/>
      <c r="M43" s="33"/>
      <c r="P43" s="65"/>
      <c r="Q43" s="66"/>
      <c r="R43" s="67"/>
      <c r="S43" s="68"/>
    </row>
    <row r="44">
      <c r="A44" s="14"/>
      <c r="B44" s="15">
        <f>vlookup(C44,'December Data 2022'!$C:$M,4,false)</f>
        <v>8109.25</v>
      </c>
      <c r="C44" s="54">
        <v>4.17234003700001E14</v>
      </c>
      <c r="D44" s="37" t="s">
        <v>69</v>
      </c>
      <c r="E44" s="18">
        <f>vlookup(C44,'December Data 2022'!$C:$H,5,false)</f>
        <v>44859</v>
      </c>
      <c r="F44" s="19">
        <f>vlookup(C44,'December Data 2022'!$C:$H,6,false)</f>
        <v>44895</v>
      </c>
      <c r="G44" s="20">
        <f>VLOOKUP(C44,'December Data 2022'!C:K,9,FALSE)/'December Data 2022'!I47</f>
        <v>17723.44444</v>
      </c>
      <c r="H44" s="21">
        <v>147.0</v>
      </c>
      <c r="I44" s="22">
        <f t="shared" si="19"/>
        <v>120.5676493</v>
      </c>
      <c r="J44" s="22">
        <f t="shared" si="20"/>
        <v>4.432350718</v>
      </c>
      <c r="K44" s="23">
        <f t="shared" si="21"/>
        <v>3.545880574</v>
      </c>
      <c r="L44" s="94"/>
      <c r="M44" s="33"/>
    </row>
    <row r="45">
      <c r="A45" s="61"/>
      <c r="B45" s="15">
        <f>vlookup(C45,'December Data 2022'!$C:$M,4,false)</f>
        <v>6025.78</v>
      </c>
      <c r="C45" s="70">
        <v>4.17234003800001E14</v>
      </c>
      <c r="D45" s="42" t="s">
        <v>70</v>
      </c>
      <c r="E45" s="18">
        <f>vlookup(C45,'December Data 2022'!$C:$H,5,false)</f>
        <v>44859</v>
      </c>
      <c r="F45" s="19">
        <f>vlookup(C45,'December Data 2022'!$C:$H,6,false)</f>
        <v>44895</v>
      </c>
      <c r="G45" s="20">
        <f>VLOOKUP(C45,'December Data 2022'!C:K,9,FALSE)/'December Data 2022'!I48</f>
        <v>15785.37931</v>
      </c>
      <c r="H45" s="62">
        <v>100.0</v>
      </c>
      <c r="I45" s="52">
        <f t="shared" si="19"/>
        <v>157.8537931</v>
      </c>
      <c r="J45" s="52">
        <f t="shared" si="20"/>
        <v>-32.8537931</v>
      </c>
      <c r="K45" s="53">
        <f t="shared" si="21"/>
        <v>-26.28303448</v>
      </c>
      <c r="L45" s="94"/>
      <c r="M45" s="33"/>
    </row>
    <row r="46">
      <c r="A46" s="49" t="s">
        <v>71</v>
      </c>
      <c r="B46" s="15">
        <f>vlookup(C46,'December Data 2022'!$C:$M,4,false)</f>
        <v>9404.27</v>
      </c>
      <c r="C46" s="44">
        <v>6.7334001320001E13</v>
      </c>
      <c r="D46" s="28" t="s">
        <v>72</v>
      </c>
      <c r="E46" s="18">
        <f>vlookup(C46,'December Data 2022'!$C:$H,5,false)</f>
        <v>44873</v>
      </c>
      <c r="F46" s="19">
        <f>vlookup(C46,'December Data 2022'!$C:$H,6,false)</f>
        <v>44902</v>
      </c>
      <c r="G46" s="20">
        <f>VLOOKUP(C46,'December Data 2022'!C:K,9,FALSE)/'December Data 2022'!I49</f>
        <v>26592.68966</v>
      </c>
      <c r="H46" s="30">
        <v>224.0</v>
      </c>
      <c r="I46" s="31">
        <f t="shared" si="19"/>
        <v>118.7173645</v>
      </c>
      <c r="J46" s="31">
        <f t="shared" si="20"/>
        <v>6.282635468</v>
      </c>
      <c r="K46" s="32">
        <f t="shared" si="21"/>
        <v>5.026108374</v>
      </c>
      <c r="L46" s="71"/>
      <c r="M46" s="25" t="s">
        <v>73</v>
      </c>
    </row>
    <row r="47">
      <c r="A47" s="26" t="s">
        <v>74</v>
      </c>
      <c r="B47" s="15">
        <f>vlookup(C47,'December Data 2022'!$C:$M,4,false)</f>
        <v>10616.9</v>
      </c>
      <c r="C47" s="44">
        <v>6.6130005325001E13</v>
      </c>
      <c r="D47" s="28" t="s">
        <v>75</v>
      </c>
      <c r="E47" s="18">
        <f>vlookup(C47,'December Data 2022'!$C:$H,5,false)</f>
        <v>44873</v>
      </c>
      <c r="F47" s="19">
        <f>vlookup(C47,'December Data 2022'!$C:$H,6,false)</f>
        <v>44902</v>
      </c>
      <c r="G47" s="20">
        <f>VLOOKUP(C47,'December Data 2022'!C:K,9,FALSE)/'December Data 2022'!I50</f>
        <v>31287.03448</v>
      </c>
      <c r="H47" s="30">
        <v>210.0</v>
      </c>
      <c r="I47" s="31">
        <f t="shared" si="19"/>
        <v>148.9858785</v>
      </c>
      <c r="J47" s="31">
        <f t="shared" si="20"/>
        <v>-23.98587849</v>
      </c>
      <c r="K47" s="32">
        <f t="shared" si="21"/>
        <v>-19.18870279</v>
      </c>
      <c r="L47" s="71"/>
      <c r="M47" s="33" t="s">
        <v>76</v>
      </c>
    </row>
    <row r="48">
      <c r="A48" s="26" t="s">
        <v>77</v>
      </c>
      <c r="B48" s="15">
        <f>vlookup(C48,'December Data 2022'!$C:$M,4,false)</f>
        <v>16780.12</v>
      </c>
      <c r="C48" s="44">
        <v>3.28224002607001E14</v>
      </c>
      <c r="D48" s="28" t="s">
        <v>78</v>
      </c>
      <c r="E48" s="18">
        <f>vlookup(C48,'December Data 2022'!$C:$H,5,false)</f>
        <v>44851</v>
      </c>
      <c r="F48" s="19">
        <f>vlookup(C48,'December Data 2022'!$C:$H,6,false)</f>
        <v>44879</v>
      </c>
      <c r="G48" s="20">
        <f>VLOOKUP(C48,'December Data 2022'!C:K,9,FALSE)/'December Data 2022'!I51</f>
        <v>44826.57143</v>
      </c>
      <c r="H48" s="30">
        <v>312.0</v>
      </c>
      <c r="I48" s="31">
        <f t="shared" si="19"/>
        <v>143.6749084</v>
      </c>
      <c r="J48" s="31">
        <f t="shared" si="20"/>
        <v>-18.67490842</v>
      </c>
      <c r="K48" s="32">
        <f t="shared" si="21"/>
        <v>-14.93992674</v>
      </c>
      <c r="L48" s="71"/>
      <c r="M48" s="33" t="s">
        <v>25</v>
      </c>
    </row>
    <row r="49">
      <c r="A49" s="26" t="s">
        <v>79</v>
      </c>
      <c r="B49" s="15" t="str">
        <f>vlookup(C49,'December Data 2022'!$C:$M,4,false)</f>
        <v>#N/A</v>
      </c>
      <c r="C49" s="44">
        <v>3.28224002901001E14</v>
      </c>
      <c r="D49" s="28" t="s">
        <v>80</v>
      </c>
      <c r="E49" s="29" t="str">
        <f>vlookup(C49,'December Data 2022'!$C:$H,5,false)</f>
        <v>#N/A</v>
      </c>
      <c r="F49" s="19" t="str">
        <f>vlookup(C49,'December Data 2022'!$C:$H,6,false)</f>
        <v>#N/A</v>
      </c>
      <c r="G49" s="20" t="str">
        <f>VLOOKUP(C49,'December Data 2022'!C:K,9,FALSE)/'December Data 2022'!I52</f>
        <v>#N/A</v>
      </c>
      <c r="H49" s="30">
        <v>115.0</v>
      </c>
      <c r="I49" s="31" t="str">
        <f t="shared" si="19"/>
        <v>#N/A</v>
      </c>
      <c r="J49" s="31" t="str">
        <f t="shared" si="20"/>
        <v>#N/A</v>
      </c>
      <c r="K49" s="32" t="str">
        <f t="shared" si="21"/>
        <v>#N/A</v>
      </c>
      <c r="L49" s="71"/>
      <c r="M49" s="25" t="s">
        <v>25</v>
      </c>
    </row>
    <row r="50">
      <c r="A50" s="26" t="s">
        <v>81</v>
      </c>
      <c r="B50" s="15">
        <f>vlookup(C50,'December Data 2022'!$C:$M,4,false)</f>
        <v>3539.58</v>
      </c>
      <c r="C50" s="44">
        <v>4.3750001100001E13</v>
      </c>
      <c r="D50" s="28" t="s">
        <v>82</v>
      </c>
      <c r="E50" s="18">
        <f>vlookup(C50,'December Data 2022'!$C:$H,5,false)</f>
        <v>44867</v>
      </c>
      <c r="F50" s="19">
        <f>vlookup(C50,'December Data 2022'!$C:$H,6,false)</f>
        <v>44899</v>
      </c>
      <c r="G50" s="20">
        <f>VLOOKUP(C50,'December Data 2022'!C:K,9,FALSE)/'December Data 2022'!I53</f>
        <v>9388.689655</v>
      </c>
      <c r="H50" s="30">
        <v>112.0</v>
      </c>
      <c r="I50" s="31">
        <f t="shared" si="19"/>
        <v>83.82758621</v>
      </c>
      <c r="J50" s="31">
        <f t="shared" si="20"/>
        <v>41.17241379</v>
      </c>
      <c r="K50" s="32">
        <f t="shared" si="21"/>
        <v>32.93793103</v>
      </c>
      <c r="L50" s="71"/>
      <c r="M50" s="25" t="s">
        <v>73</v>
      </c>
    </row>
    <row r="51">
      <c r="A51" s="26" t="s">
        <v>83</v>
      </c>
      <c r="B51" s="15">
        <f>vlookup(C51,'December Data 2022'!$C:$M,4,false)</f>
        <v>4053.63</v>
      </c>
      <c r="C51" s="44">
        <v>1.250110125011E12</v>
      </c>
      <c r="D51" s="28" t="s">
        <v>84</v>
      </c>
      <c r="E51" s="18">
        <f>vlookup(C51,'December Data 2022'!$C:$H,5,false)</f>
        <v>44879</v>
      </c>
      <c r="F51" s="19">
        <f>vlookup(C51,'December Data 2022'!$C:$H,6,false)</f>
        <v>44908</v>
      </c>
      <c r="G51" s="20">
        <f>VLOOKUP(C51,'December Data 2022'!C:K,9,FALSE)/'December Data 2022'!I54</f>
        <v>12526.66667</v>
      </c>
      <c r="H51" s="30">
        <v>77.0</v>
      </c>
      <c r="I51" s="31">
        <f t="shared" si="19"/>
        <v>162.6839827</v>
      </c>
      <c r="J51" s="31">
        <f t="shared" si="20"/>
        <v>-37.68398268</v>
      </c>
      <c r="K51" s="32">
        <f t="shared" si="21"/>
        <v>-30.14718615</v>
      </c>
      <c r="L51" s="71"/>
      <c r="M51" s="25" t="s">
        <v>15</v>
      </c>
      <c r="O51" s="71"/>
    </row>
    <row r="52">
      <c r="A52" s="49" t="s">
        <v>85</v>
      </c>
      <c r="B52" s="15"/>
      <c r="C52" s="27"/>
      <c r="D52" s="28"/>
      <c r="E52" s="29" t="str">
        <f>vlookup(C52,'December Data 2022'!$C:$H,5,false)</f>
        <v>#N/A</v>
      </c>
      <c r="F52" s="19" t="str">
        <f>vlookup(C52,'December Data 2022'!$C:$H,6,false)</f>
        <v>#N/A</v>
      </c>
      <c r="G52" s="85"/>
      <c r="H52" s="30">
        <v>534.0</v>
      </c>
      <c r="I52" s="31">
        <f t="shared" si="19"/>
        <v>0</v>
      </c>
      <c r="J52" s="31">
        <f t="shared" si="20"/>
        <v>125</v>
      </c>
      <c r="K52" s="32">
        <f t="shared" si="21"/>
        <v>100</v>
      </c>
      <c r="L52" s="115"/>
      <c r="M52" s="33" t="s">
        <v>450</v>
      </c>
    </row>
    <row r="53">
      <c r="A53" s="14" t="s">
        <v>87</v>
      </c>
      <c r="B53" s="15">
        <f>vlookup(C53,'December Data 2022'!$C:$M,4,false)</f>
        <v>6631.7</v>
      </c>
      <c r="C53" s="54">
        <v>1.9677290349306E13</v>
      </c>
      <c r="D53" s="64" t="s">
        <v>88</v>
      </c>
      <c r="E53" s="18">
        <f>vlookup(C53,'December Data 2022'!$C:$H,5,false)</f>
        <v>44873</v>
      </c>
      <c r="F53" s="19">
        <f>vlookup(C53,'December Data 2022'!$C:$H,6,false)</f>
        <v>44903</v>
      </c>
      <c r="G53" s="20">
        <f>VLOOKUP(C53,'December Data 2022'!C:K,9,FALSE)/'December Data 2022'!I56</f>
        <v>21716.66667</v>
      </c>
      <c r="H53" s="21"/>
      <c r="I53" s="22" t="str">
        <f t="shared" si="19"/>
        <v>#DIV/0!</v>
      </c>
      <c r="J53" s="22" t="str">
        <f t="shared" si="20"/>
        <v>#DIV/0!</v>
      </c>
      <c r="K53" s="23" t="str">
        <f t="shared" si="21"/>
        <v>#DIV/0!</v>
      </c>
      <c r="M53" s="33"/>
      <c r="N53" s="74" t="s">
        <v>89</v>
      </c>
    </row>
    <row r="54">
      <c r="A54" s="14"/>
      <c r="B54" s="15">
        <f>vlookup(C54,'December Data 2022'!$C:$M,4,false)</f>
        <v>404.69</v>
      </c>
      <c r="C54" s="54">
        <v>1.9677290349307E13</v>
      </c>
      <c r="D54" s="64" t="s">
        <v>90</v>
      </c>
      <c r="E54" s="18">
        <f>vlookup(C54,'December Data 2022'!$C:$H,5,false)</f>
        <v>44873</v>
      </c>
      <c r="F54" s="19">
        <f>vlookup(C54,'December Data 2022'!$C:$H,6,false)</f>
        <v>44903</v>
      </c>
      <c r="G54" s="20">
        <f>VLOOKUP(C54,'December Data 2022'!C:K,9,FALSE)/'December Data 2022'!I57</f>
        <v>180</v>
      </c>
      <c r="H54" s="21"/>
      <c r="I54" s="22" t="str">
        <f t="shared" si="19"/>
        <v>#DIV/0!</v>
      </c>
      <c r="J54" s="22" t="str">
        <f t="shared" si="20"/>
        <v>#DIV/0!</v>
      </c>
      <c r="K54" s="23" t="str">
        <f t="shared" si="21"/>
        <v>#DIV/0!</v>
      </c>
      <c r="M54" s="33"/>
    </row>
    <row r="55">
      <c r="A55" s="14"/>
      <c r="B55" s="15">
        <f>vlookup(C55,'December Data 2022'!$C:$M,4,false)</f>
        <v>2626.84</v>
      </c>
      <c r="C55" s="54">
        <v>1.9677290349309E13</v>
      </c>
      <c r="D55" s="64" t="s">
        <v>91</v>
      </c>
      <c r="E55" s="18">
        <f>vlookup(C55,'December Data 2022'!$C:$H,5,false)</f>
        <v>44873</v>
      </c>
      <c r="F55" s="19">
        <f>vlookup(C55,'December Data 2022'!$C:$H,6,false)</f>
        <v>44903</v>
      </c>
      <c r="G55" s="20">
        <f>VLOOKUP(C55,'December Data 2022'!C:K,9,FALSE)/'December Data 2022'!I58</f>
        <v>7213.333333</v>
      </c>
      <c r="H55" s="21"/>
      <c r="I55" s="22" t="str">
        <f t="shared" si="19"/>
        <v>#DIV/0!</v>
      </c>
      <c r="J55" s="22" t="str">
        <f t="shared" si="20"/>
        <v>#DIV/0!</v>
      </c>
      <c r="K55" s="23" t="str">
        <f t="shared" si="21"/>
        <v>#DIV/0!</v>
      </c>
      <c r="M55" s="33"/>
    </row>
    <row r="56">
      <c r="A56" s="14"/>
      <c r="B56" s="15">
        <f>vlookup(C56,'December Data 2022'!$C:$M,4,false)</f>
        <v>5897.13</v>
      </c>
      <c r="C56" s="54">
        <v>1.9677290349308E13</v>
      </c>
      <c r="D56" s="64" t="s">
        <v>92</v>
      </c>
      <c r="E56" s="18">
        <f>vlookup(C56,'December Data 2022'!$C:$H,5,false)</f>
        <v>44873</v>
      </c>
      <c r="F56" s="19">
        <f>vlookup(C56,'December Data 2022'!$C:$H,6,false)</f>
        <v>44903</v>
      </c>
      <c r="G56" s="20">
        <f>VLOOKUP(C56,'December Data 2022'!C:K,9,FALSE)/'December Data 2022'!I59</f>
        <v>18510</v>
      </c>
      <c r="H56" s="21"/>
      <c r="I56" s="22" t="str">
        <f t="shared" si="19"/>
        <v>#DIV/0!</v>
      </c>
      <c r="J56" s="22" t="str">
        <f t="shared" si="20"/>
        <v>#DIV/0!</v>
      </c>
      <c r="K56" s="23" t="str">
        <f t="shared" si="21"/>
        <v>#DIV/0!</v>
      </c>
      <c r="M56" s="33"/>
    </row>
    <row r="57">
      <c r="A57" s="61"/>
      <c r="B57" s="15">
        <f>vlookup(C57,'December Data 2022'!$C:$M,4,false)</f>
        <v>10268.13</v>
      </c>
      <c r="C57" s="70">
        <v>1.9677290349305E13</v>
      </c>
      <c r="D57" s="75" t="s">
        <v>93</v>
      </c>
      <c r="E57" s="18">
        <f>vlookup(C57,'December Data 2022'!$C:$H,5,false)</f>
        <v>44873</v>
      </c>
      <c r="F57" s="19">
        <f>vlookup(C57,'December Data 2022'!$C:$H,6,false)</f>
        <v>44903</v>
      </c>
      <c r="G57" s="20">
        <f>VLOOKUP(C57,'December Data 2022'!C:K,9,FALSE)/'December Data 2022'!I60</f>
        <v>33353.33333</v>
      </c>
      <c r="H57" s="62"/>
      <c r="I57" s="52" t="str">
        <f t="shared" si="19"/>
        <v>#DIV/0!</v>
      </c>
      <c r="J57" s="52" t="str">
        <f t="shared" si="20"/>
        <v>#DIV/0!</v>
      </c>
      <c r="K57" s="53" t="str">
        <f t="shared" si="21"/>
        <v>#DIV/0!</v>
      </c>
      <c r="M57" s="33"/>
    </row>
    <row r="58">
      <c r="A58" s="14" t="s">
        <v>94</v>
      </c>
      <c r="B58" s="15">
        <f>vlookup(C58,'December Data 2022'!$C:$M,4,false)</f>
        <v>6894.51</v>
      </c>
      <c r="C58" s="54">
        <v>1.95740001601001E14</v>
      </c>
      <c r="D58" s="64" t="s">
        <v>95</v>
      </c>
      <c r="E58" s="18">
        <f>vlookup(C58,'December Data 2022'!$C:$H,5,false)</f>
        <v>44859</v>
      </c>
      <c r="F58" s="19">
        <f>vlookup(C58,'December Data 2022'!$C:$H,6,false)</f>
        <v>44892</v>
      </c>
      <c r="G58" s="20">
        <f>VLOOKUP(C58,'December Data 2022'!C:K,9,FALSE)/'December Data 2022'!I61</f>
        <v>17838.66667</v>
      </c>
      <c r="H58" s="21">
        <v>100.0</v>
      </c>
      <c r="I58" s="52">
        <f t="shared" si="19"/>
        <v>178.3866667</v>
      </c>
      <c r="J58" s="46">
        <f t="shared" si="20"/>
        <v>-53.38666667</v>
      </c>
      <c r="K58" s="47">
        <f t="shared" si="21"/>
        <v>-42.70933333</v>
      </c>
      <c r="L58" s="71"/>
      <c r="M58" s="33" t="s">
        <v>45</v>
      </c>
    </row>
    <row r="59">
      <c r="A59" s="49" t="s">
        <v>96</v>
      </c>
      <c r="B59" s="15"/>
      <c r="C59" s="27"/>
      <c r="D59" s="28"/>
      <c r="E59" s="29" t="str">
        <f>vlookup(C59,'December Data 2022'!$C:$H,5,false)</f>
        <v>#N/A</v>
      </c>
      <c r="F59" s="19" t="str">
        <f>vlookup(C59,'December Data 2022'!$C:$H,6,false)</f>
        <v>#N/A</v>
      </c>
      <c r="G59" s="85"/>
      <c r="H59" s="76">
        <v>38.0</v>
      </c>
      <c r="I59" s="22">
        <f t="shared" si="19"/>
        <v>0</v>
      </c>
      <c r="J59" s="22">
        <f t="shared" si="20"/>
        <v>125</v>
      </c>
      <c r="K59" s="23">
        <f t="shared" si="21"/>
        <v>100</v>
      </c>
      <c r="L59" s="116"/>
      <c r="M59" s="25" t="s">
        <v>15</v>
      </c>
    </row>
    <row r="60">
      <c r="A60" s="14"/>
      <c r="B60" s="15">
        <f>vlookup(C60,'December Data 2022'!$C:$M,4,false)</f>
        <v>558.66</v>
      </c>
      <c r="C60" s="54">
        <v>1.8120070117915E13</v>
      </c>
      <c r="D60" s="37" t="s">
        <v>97</v>
      </c>
      <c r="E60" s="18">
        <f>vlookup(C60,'December Data 2022'!$C:$H,5,false)</f>
        <v>44880</v>
      </c>
      <c r="F60" s="19">
        <f>vlookup(C60,'December Data 2022'!$C:$H,6,false)</f>
        <v>44909</v>
      </c>
      <c r="G60" s="20">
        <f>VLOOKUP(C60,'December Data 2022'!C:K,9,FALSE)/'December Data 2022'!I63</f>
        <v>1203.448276</v>
      </c>
      <c r="H60" s="21">
        <v>20.0</v>
      </c>
      <c r="I60" s="22">
        <f t="shared" si="19"/>
        <v>60.17241379</v>
      </c>
      <c r="J60" s="22">
        <f t="shared" si="20"/>
        <v>64.82758621</v>
      </c>
      <c r="K60" s="23">
        <f t="shared" si="21"/>
        <v>51.86206897</v>
      </c>
      <c r="L60" s="113"/>
      <c r="M60" s="33"/>
    </row>
    <row r="61">
      <c r="A61" s="14"/>
      <c r="B61" s="15">
        <f>vlookup(C61,'December Data 2022'!$C:$M,4,false)</f>
        <v>320.69</v>
      </c>
      <c r="C61" s="54">
        <v>1.8120070107445E13</v>
      </c>
      <c r="D61" s="37" t="s">
        <v>98</v>
      </c>
      <c r="E61" s="18">
        <f>vlookup(C61,'December Data 2022'!$C:$H,5,false)</f>
        <v>44880</v>
      </c>
      <c r="F61" s="19">
        <f>vlookup(C61,'December Data 2022'!$C:$H,6,false)</f>
        <v>44909</v>
      </c>
      <c r="G61" s="20">
        <f>VLOOKUP(C61,'December Data 2022'!C:K,9,FALSE)/'December Data 2022'!I64</f>
        <v>751.7241379</v>
      </c>
      <c r="H61" s="21">
        <v>6.0</v>
      </c>
      <c r="I61" s="22">
        <f t="shared" si="19"/>
        <v>125.2873563</v>
      </c>
      <c r="J61" s="22">
        <f t="shared" si="20"/>
        <v>-0.2873563218</v>
      </c>
      <c r="K61" s="23">
        <f t="shared" si="21"/>
        <v>-0.2298850575</v>
      </c>
      <c r="L61" s="113"/>
      <c r="M61" s="33"/>
    </row>
    <row r="62">
      <c r="A62" s="14"/>
      <c r="B62" s="15">
        <f>vlookup(C62,'December Data 2022'!$C:$M,4,false)</f>
        <v>259.83</v>
      </c>
      <c r="C62" s="54">
        <v>1.8120070107446E13</v>
      </c>
      <c r="D62" s="37" t="s">
        <v>99</v>
      </c>
      <c r="E62" s="18">
        <f>vlookup(C62,'December Data 2022'!$C:$H,5,false)</f>
        <v>44880</v>
      </c>
      <c r="F62" s="19">
        <f>vlookup(C62,'December Data 2022'!$C:$H,6,false)</f>
        <v>44909</v>
      </c>
      <c r="G62" s="20">
        <f>VLOOKUP(C62,'December Data 2022'!C:K,9,FALSE)/'December Data 2022'!I65</f>
        <v>544.8275862</v>
      </c>
      <c r="H62" s="21">
        <v>6.0</v>
      </c>
      <c r="I62" s="22">
        <f t="shared" si="19"/>
        <v>90.8045977</v>
      </c>
      <c r="J62" s="22">
        <f t="shared" si="20"/>
        <v>34.1954023</v>
      </c>
      <c r="K62" s="23">
        <f t="shared" si="21"/>
        <v>27.35632184</v>
      </c>
      <c r="L62" s="113"/>
      <c r="M62" s="33"/>
    </row>
    <row r="63">
      <c r="A63" s="40"/>
      <c r="B63" s="15">
        <f>vlookup(C63,'December Data 2022'!$C:$M,4,false)</f>
        <v>368.72</v>
      </c>
      <c r="C63" s="54">
        <v>1.8120070107444E13</v>
      </c>
      <c r="D63" s="37" t="s">
        <v>100</v>
      </c>
      <c r="E63" s="18">
        <f>vlookup(C63,'December Data 2022'!$C:$H,5,false)</f>
        <v>44880</v>
      </c>
      <c r="F63" s="19">
        <f>vlookup(C63,'December Data 2022'!$C:$H,6,false)</f>
        <v>44909</v>
      </c>
      <c r="G63" s="20">
        <f>VLOOKUP(C63,'December Data 2022'!C:K,9,FALSE)/'December Data 2022'!I66</f>
        <v>803.125</v>
      </c>
      <c r="H63" s="21">
        <v>6.0</v>
      </c>
      <c r="I63" s="22">
        <f t="shared" si="19"/>
        <v>133.8541667</v>
      </c>
      <c r="J63" s="22">
        <f t="shared" si="20"/>
        <v>-8.854166667</v>
      </c>
      <c r="K63" s="23">
        <f t="shared" si="21"/>
        <v>-7.083333333</v>
      </c>
      <c r="L63" s="113"/>
      <c r="M63" s="33"/>
    </row>
    <row r="64">
      <c r="A64" s="26" t="s">
        <v>101</v>
      </c>
      <c r="B64" s="15"/>
      <c r="C64" s="27"/>
      <c r="D64" s="28"/>
      <c r="E64" s="29" t="str">
        <f>vlookup(C64,'December Data 2022'!$C:$H,5,false)</f>
        <v>#N/A</v>
      </c>
      <c r="F64" s="19" t="str">
        <f>vlookup(C64,'December Data 2022'!$C:$H,6,false)</f>
        <v>#N/A</v>
      </c>
      <c r="G64" s="85"/>
      <c r="H64" s="30"/>
      <c r="I64" s="31"/>
      <c r="J64" s="31"/>
      <c r="K64" s="32"/>
      <c r="L64" s="113"/>
      <c r="M64" s="33" t="s">
        <v>102</v>
      </c>
    </row>
    <row r="65">
      <c r="A65" s="14"/>
      <c r="B65" s="15">
        <f>vlookup(C65,'December Data 2022'!$C:$M,4,false)</f>
        <v>35588.15</v>
      </c>
      <c r="C65" s="78">
        <v>2.1150240349266E13</v>
      </c>
      <c r="D65" s="37" t="s">
        <v>103</v>
      </c>
      <c r="E65" s="18">
        <f>vlookup(C65,'December Data 2022'!$C:$H,5,false)</f>
        <v>44875</v>
      </c>
      <c r="F65" s="19">
        <f>vlookup(C65,'December Data 2022'!$C:$H,6,false)</f>
        <v>44907</v>
      </c>
      <c r="G65" s="20">
        <f>VLOOKUP(C65,'December Data 2022'!C:K,9,FALSE)/'December Data 2022'!I68</f>
        <v>40287.5</v>
      </c>
      <c r="H65" s="21">
        <v>422.0</v>
      </c>
      <c r="I65" s="22">
        <f t="shared" ref="I65:I73" si="22">G65/H65</f>
        <v>95.46800948</v>
      </c>
      <c r="J65" s="22">
        <f t="shared" ref="J65:J73" si="23">125-I65</f>
        <v>29.53199052</v>
      </c>
      <c r="K65" s="23">
        <f t="shared" ref="K65:K73" si="24">(J65/125)*100</f>
        <v>23.62559242</v>
      </c>
      <c r="M65" s="33"/>
    </row>
    <row r="66">
      <c r="A66" s="14"/>
      <c r="B66" s="15">
        <f>vlookup(C66,'December Data 2022'!$C:$M,4,false)</f>
        <v>35573.27</v>
      </c>
      <c r="C66" s="54">
        <v>2.1150240349268E13</v>
      </c>
      <c r="D66" s="37" t="s">
        <v>104</v>
      </c>
      <c r="E66" s="18">
        <f>vlookup(C66,'December Data 2022'!$C:$H,5,false)</f>
        <v>44875</v>
      </c>
      <c r="F66" s="19">
        <f>vlookup(C66,'December Data 2022'!$C:$H,6,false)</f>
        <v>44907</v>
      </c>
      <c r="G66" s="20">
        <f>VLOOKUP(C66,'December Data 2022'!C:K,9,FALSE)/'December Data 2022'!I69</f>
        <v>47300</v>
      </c>
      <c r="H66" s="21">
        <v>325.0</v>
      </c>
      <c r="I66" s="22">
        <f t="shared" si="22"/>
        <v>145.5384615</v>
      </c>
      <c r="J66" s="22">
        <f t="shared" si="23"/>
        <v>-20.53846154</v>
      </c>
      <c r="K66" s="23">
        <f t="shared" si="24"/>
        <v>-16.43076923</v>
      </c>
      <c r="M66" s="33"/>
    </row>
    <row r="67">
      <c r="A67" s="79"/>
      <c r="B67" s="15">
        <f>vlookup(C67,'December Data 2022'!$C:$M,4,false)</f>
        <v>30287.93</v>
      </c>
      <c r="C67" s="80">
        <v>2.1150240349265E13</v>
      </c>
      <c r="D67" s="42" t="s">
        <v>105</v>
      </c>
      <c r="E67" s="18">
        <f>vlookup(C67,'December Data 2022'!$C:$H,5,false)</f>
        <v>44875</v>
      </c>
      <c r="F67" s="19">
        <f>vlookup(C67,'December Data 2022'!$C:$H,6,false)</f>
        <v>44907</v>
      </c>
      <c r="G67" s="20">
        <f>VLOOKUP(C67,'December Data 2022'!C:K,9,FALSE)/'December Data 2022'!I70</f>
        <v>35878.125</v>
      </c>
      <c r="H67" s="62">
        <v>321.0</v>
      </c>
      <c r="I67" s="52">
        <f t="shared" si="22"/>
        <v>111.7698598</v>
      </c>
      <c r="J67" s="52">
        <f t="shared" si="23"/>
        <v>13.23014019</v>
      </c>
      <c r="K67" s="53">
        <f t="shared" si="24"/>
        <v>10.58411215</v>
      </c>
      <c r="M67" s="33"/>
    </row>
    <row r="68">
      <c r="A68" s="55" t="s">
        <v>106</v>
      </c>
      <c r="B68" s="15"/>
      <c r="C68" s="69"/>
      <c r="D68" s="17"/>
      <c r="E68" s="29" t="str">
        <f>vlookup(C68,'December Data 2022'!$C:$H,5,false)</f>
        <v>#N/A</v>
      </c>
      <c r="F68" s="19" t="str">
        <f>vlookup(C68,'December Data 2022'!$C:$H,6,false)</f>
        <v>#N/A</v>
      </c>
      <c r="G68" s="85"/>
      <c r="H68" s="81">
        <v>628.0</v>
      </c>
      <c r="I68" s="31">
        <f t="shared" si="22"/>
        <v>0</v>
      </c>
      <c r="J68" s="31">
        <f t="shared" si="23"/>
        <v>125</v>
      </c>
      <c r="K68" s="32">
        <f t="shared" si="24"/>
        <v>100</v>
      </c>
      <c r="L68" s="117"/>
      <c r="M68" s="25" t="s">
        <v>107</v>
      </c>
    </row>
    <row r="69">
      <c r="A69" s="40"/>
      <c r="B69" s="15">
        <f>vlookup(C69,'December Data 2022'!$C:$M,4,false)</f>
        <v>243.4</v>
      </c>
      <c r="C69" s="51">
        <v>2.7064640202845E13</v>
      </c>
      <c r="D69" s="29" t="s">
        <v>108</v>
      </c>
      <c r="E69" s="18">
        <f>vlookup(C69,'December Data 2022'!$C:$H,5,false)</f>
        <v>44881</v>
      </c>
      <c r="F69" s="19">
        <f>vlookup(C69,'December Data 2022'!$C:$H,6,false)</f>
        <v>44910</v>
      </c>
      <c r="G69" s="20">
        <f>VLOOKUP(C69,'December Data 2022'!C:K,9,FALSE)/'December Data 2022'!I72</f>
        <v>0</v>
      </c>
      <c r="H69" s="21"/>
      <c r="I69" s="22" t="str">
        <f t="shared" si="22"/>
        <v>#DIV/0!</v>
      </c>
      <c r="J69" s="22" t="str">
        <f t="shared" si="23"/>
        <v>#DIV/0!</v>
      </c>
      <c r="K69" s="23" t="str">
        <f t="shared" si="24"/>
        <v>#DIV/0!</v>
      </c>
      <c r="L69" s="94"/>
      <c r="M69" s="33"/>
    </row>
    <row r="70">
      <c r="A70" s="40"/>
      <c r="B70" s="15">
        <f>vlookup(C70,'December Data 2022'!$C:$M,4,false)</f>
        <v>11866.68</v>
      </c>
      <c r="C70" s="51">
        <v>2.7064640349496E13</v>
      </c>
      <c r="D70" s="29" t="s">
        <v>109</v>
      </c>
      <c r="E70" s="18">
        <f>vlookup(C70,'December Data 2022'!$C:$H,5,false)</f>
        <v>44881</v>
      </c>
      <c r="F70" s="19">
        <f>vlookup(C70,'December Data 2022'!$C:$H,6,false)</f>
        <v>44910</v>
      </c>
      <c r="G70" s="20">
        <f>VLOOKUP(C70,'December Data 2022'!C:K,9,FALSE)/'December Data 2022'!I73</f>
        <v>34709.375</v>
      </c>
      <c r="H70" s="21"/>
      <c r="I70" s="22" t="str">
        <f t="shared" si="22"/>
        <v>#DIV/0!</v>
      </c>
      <c r="J70" s="22" t="str">
        <f t="shared" si="23"/>
        <v>#DIV/0!</v>
      </c>
      <c r="K70" s="23" t="str">
        <f t="shared" si="24"/>
        <v>#DIV/0!</v>
      </c>
      <c r="L70" s="94"/>
      <c r="M70" s="33"/>
    </row>
    <row r="71">
      <c r="A71" s="40"/>
      <c r="B71" s="15">
        <f>vlookup(C71,'December Data 2022'!$C:$M,4,false)</f>
        <v>243.4</v>
      </c>
      <c r="C71" s="51">
        <v>2.7064640202966E13</v>
      </c>
      <c r="D71" s="29" t="s">
        <v>110</v>
      </c>
      <c r="E71" s="18">
        <f>vlookup(C71,'December Data 2022'!$C:$H,5,false)</f>
        <v>44881</v>
      </c>
      <c r="F71" s="19">
        <f>vlookup(C71,'December Data 2022'!$C:$H,6,false)</f>
        <v>44910</v>
      </c>
      <c r="G71" s="20">
        <f>VLOOKUP(C71,'December Data 2022'!C:K,9,FALSE)/'December Data 2022'!I74</f>
        <v>0</v>
      </c>
      <c r="H71" s="21"/>
      <c r="I71" s="22" t="str">
        <f t="shared" si="22"/>
        <v>#DIV/0!</v>
      </c>
      <c r="J71" s="22" t="str">
        <f t="shared" si="23"/>
        <v>#DIV/0!</v>
      </c>
      <c r="K71" s="23" t="str">
        <f t="shared" si="24"/>
        <v>#DIV/0!</v>
      </c>
      <c r="L71" s="94"/>
      <c r="M71" s="33"/>
    </row>
    <row r="72">
      <c r="A72" s="40"/>
      <c r="B72" s="15">
        <f>vlookup(C72,'December Data 2022'!$C:$M,4,false)</f>
        <v>5906.83</v>
      </c>
      <c r="C72" s="51">
        <v>2.7064640349495E13</v>
      </c>
      <c r="D72" s="29" t="s">
        <v>111</v>
      </c>
      <c r="E72" s="18">
        <f>vlookup(C72,'December Data 2022'!$C:$H,5,false)</f>
        <v>44881</v>
      </c>
      <c r="F72" s="19">
        <f>vlookup(C72,'December Data 2022'!$C:$H,6,false)</f>
        <v>44910</v>
      </c>
      <c r="G72" s="20">
        <f>VLOOKUP(C72,'December Data 2022'!C:K,9,FALSE)/'December Data 2022'!I75</f>
        <v>17806.66667</v>
      </c>
      <c r="H72" s="21"/>
      <c r="I72" s="22" t="str">
        <f t="shared" si="22"/>
        <v>#DIV/0!</v>
      </c>
      <c r="J72" s="22" t="str">
        <f t="shared" si="23"/>
        <v>#DIV/0!</v>
      </c>
      <c r="K72" s="23" t="str">
        <f t="shared" si="24"/>
        <v>#DIV/0!</v>
      </c>
      <c r="L72" s="94"/>
      <c r="M72" s="33"/>
    </row>
    <row r="73">
      <c r="A73" s="49" t="s">
        <v>112</v>
      </c>
      <c r="B73" s="15">
        <f>vlookup(C73,'December Data 2022'!$C:$M,4,false)</f>
        <v>2656.21</v>
      </c>
      <c r="C73" s="82">
        <v>5.29457135776E11</v>
      </c>
      <c r="D73" s="50">
        <v>6.1064633E7</v>
      </c>
      <c r="E73" s="18">
        <f>vlookup(C73,'December Data 2022'!$C:$H,5,false)</f>
        <v>44829</v>
      </c>
      <c r="F73" s="19">
        <f>vlookup(C73,'December Data 2022'!$C:$H,6,false)</f>
        <v>44862</v>
      </c>
      <c r="G73" s="20">
        <f>VLOOKUP(C73,'December Data 2022'!C:K,9,FALSE)/'December Data 2022'!I76</f>
        <v>16199.18667</v>
      </c>
      <c r="H73" s="30">
        <v>149.0</v>
      </c>
      <c r="I73" s="83">
        <f t="shared" si="22"/>
        <v>108.7193736</v>
      </c>
      <c r="J73" s="31">
        <f t="shared" si="23"/>
        <v>16.2806264</v>
      </c>
      <c r="K73" s="32">
        <f t="shared" si="24"/>
        <v>13.02450112</v>
      </c>
      <c r="L73" s="113"/>
      <c r="M73" s="33" t="s">
        <v>113</v>
      </c>
    </row>
    <row r="74">
      <c r="A74" s="26" t="s">
        <v>114</v>
      </c>
      <c r="B74" s="15"/>
      <c r="C74" s="27"/>
      <c r="D74" s="28"/>
      <c r="E74" s="29" t="str">
        <f>vlookup(C74,'December Data 2022'!$C:$H,5,false)</f>
        <v>#N/A</v>
      </c>
      <c r="F74" s="19" t="str">
        <f>vlookup(C74,'December Data 2022'!$C:$H,6,false)</f>
        <v>#N/A</v>
      </c>
      <c r="G74" s="85"/>
      <c r="H74" s="30"/>
      <c r="I74" s="31"/>
      <c r="J74" s="31"/>
      <c r="K74" s="32"/>
      <c r="L74" s="113"/>
      <c r="M74" s="33" t="s">
        <v>17</v>
      </c>
    </row>
    <row r="75">
      <c r="A75" s="14"/>
      <c r="B75" s="15">
        <f>vlookup(C75,'December Data 2022'!$C:$M,4,false)</f>
        <v>2544.53</v>
      </c>
      <c r="C75" s="54">
        <v>4.8799006301001E13</v>
      </c>
      <c r="D75" s="37" t="s">
        <v>115</v>
      </c>
      <c r="E75" s="18">
        <f>vlookup(C75,'December Data 2022'!$C:$H,5,false)</f>
        <v>44867</v>
      </c>
      <c r="F75" s="19">
        <f>vlookup(C75,'December Data 2022'!$C:$H,6,false)</f>
        <v>44899</v>
      </c>
      <c r="G75" s="20">
        <f>VLOOKUP(C75,'December Data 2022'!C:K,9,FALSE)/'December Data 2022'!I78</f>
        <v>7196.275862</v>
      </c>
      <c r="H75" s="21">
        <v>76.0</v>
      </c>
      <c r="I75" s="22">
        <f t="shared" ref="I75:I76" si="25">G75/H75</f>
        <v>94.68784029</v>
      </c>
      <c r="J75" s="22">
        <f t="shared" ref="J75:J76" si="26">125-I75</f>
        <v>30.31215971</v>
      </c>
      <c r="K75" s="23">
        <f t="shared" ref="K75:K76" si="27">(J75/125)*100</f>
        <v>24.24972777</v>
      </c>
      <c r="L75" s="118"/>
      <c r="M75" s="33"/>
    </row>
    <row r="76">
      <c r="A76" s="40"/>
      <c r="B76" s="15">
        <f>vlookup(C76,'December Data 2022'!$C:$M,4,false)</f>
        <v>935.21</v>
      </c>
      <c r="C76" s="54">
        <v>4.8799006301002E13</v>
      </c>
      <c r="D76" s="37" t="s">
        <v>116</v>
      </c>
      <c r="E76" s="18">
        <f>vlookup(C76,'December Data 2022'!$C:$H,5,false)</f>
        <v>44867</v>
      </c>
      <c r="F76" s="19">
        <f>vlookup(C76,'December Data 2022'!$C:$H,6,false)</f>
        <v>44899</v>
      </c>
      <c r="G76" s="20">
        <f>VLOOKUP(C76,'December Data 2022'!C:K,9,FALSE)/'December Data 2022'!I79</f>
        <v>2321.37931</v>
      </c>
      <c r="H76" s="21">
        <v>17.0</v>
      </c>
      <c r="I76" s="22">
        <f t="shared" si="25"/>
        <v>136.5517241</v>
      </c>
      <c r="J76" s="22">
        <f t="shared" si="26"/>
        <v>-11.55172414</v>
      </c>
      <c r="K76" s="23">
        <f t="shared" si="27"/>
        <v>-9.24137931</v>
      </c>
      <c r="L76" s="71" t="s">
        <v>733</v>
      </c>
      <c r="M76" s="25"/>
    </row>
    <row r="77">
      <c r="A77" s="26" t="s">
        <v>117</v>
      </c>
      <c r="B77" s="15"/>
      <c r="C77" s="27"/>
      <c r="D77" s="28"/>
      <c r="E77" s="29" t="str">
        <f>vlookup(C77,'December Data 2022'!$C:$H,5,false)</f>
        <v>#N/A</v>
      </c>
      <c r="F77" s="19" t="str">
        <f>vlookup(C77,'December Data 2022'!$C:$H,6,false)</f>
        <v>#N/A</v>
      </c>
      <c r="G77" s="85"/>
      <c r="H77" s="30"/>
      <c r="I77" s="31"/>
      <c r="J77" s="31"/>
      <c r="K77" s="32"/>
      <c r="L77" s="113"/>
      <c r="M77" s="25" t="s">
        <v>118</v>
      </c>
    </row>
    <row r="78">
      <c r="A78" s="14"/>
      <c r="B78" s="15" t="str">
        <f>vlookup(C78,'December Data 2022'!$C:$M,4,false)</f>
        <v>#N/A</v>
      </c>
      <c r="C78" s="84">
        <v>1.02421003367459E15</v>
      </c>
      <c r="D78" s="37" t="s">
        <v>119</v>
      </c>
      <c r="E78" s="29" t="str">
        <f>vlookup(C78,'December Data 2022'!$C:$H,5,false)</f>
        <v>#N/A</v>
      </c>
      <c r="F78" s="19" t="str">
        <f>vlookup(C78,'December Data 2022'!$C:$H,6,false)</f>
        <v>#N/A</v>
      </c>
      <c r="G78" s="20" t="str">
        <f>VLOOKUP(C78,'December Data 2022'!C:K,9,FALSE)/'December Data 2022'!I81</f>
        <v>#N/A</v>
      </c>
      <c r="H78" s="21">
        <v>182.0</v>
      </c>
      <c r="I78" s="22" t="str">
        <f t="shared" ref="I78:I81" si="28">G78/H78</f>
        <v>#N/A</v>
      </c>
      <c r="J78" s="22" t="str">
        <f t="shared" ref="J78:J81" si="29">125-I78</f>
        <v>#N/A</v>
      </c>
      <c r="K78" s="23" t="str">
        <f t="shared" ref="K78:K81" si="30">(J78/125)*100</f>
        <v>#N/A</v>
      </c>
      <c r="L78" s="71"/>
      <c r="M78" s="33"/>
    </row>
    <row r="79">
      <c r="A79" s="40"/>
      <c r="B79" s="15" t="str">
        <f>vlookup(C79,'December Data 2022'!$C:$M,4,false)</f>
        <v>#N/A</v>
      </c>
      <c r="C79" s="84">
        <v>1.02421003367459E15</v>
      </c>
      <c r="D79" s="37" t="s">
        <v>119</v>
      </c>
      <c r="E79" s="29" t="str">
        <f>vlookup(C79,'December Data 2022'!$C:$H,5,false)</f>
        <v>#N/A</v>
      </c>
      <c r="F79" s="19" t="str">
        <f>vlookup(C79,'December Data 2022'!$C:$H,6,false)</f>
        <v>#N/A</v>
      </c>
      <c r="G79" s="20" t="str">
        <f>VLOOKUP(C79,'December Data 2022'!C:K,9,FALSE)/'December Data 2022'!I82</f>
        <v>#N/A</v>
      </c>
      <c r="H79" s="21">
        <v>182.0</v>
      </c>
      <c r="I79" s="22" t="str">
        <f t="shared" si="28"/>
        <v>#N/A</v>
      </c>
      <c r="J79" s="22" t="str">
        <f t="shared" si="29"/>
        <v>#N/A</v>
      </c>
      <c r="K79" s="23" t="str">
        <f t="shared" si="30"/>
        <v>#N/A</v>
      </c>
      <c r="L79" s="94"/>
      <c r="M79" s="25"/>
    </row>
    <row r="80">
      <c r="A80" s="40"/>
      <c r="B80" s="15" t="str">
        <f>vlookup(C80,'December Data 2022'!$C:$M,4,false)</f>
        <v>#N/A</v>
      </c>
      <c r="C80" s="54">
        <v>1.02421003367439E15</v>
      </c>
      <c r="D80" s="37" t="s">
        <v>120</v>
      </c>
      <c r="E80" s="29" t="str">
        <f>vlookup(C80,'December Data 2022'!$C:$H,5,false)</f>
        <v>#N/A</v>
      </c>
      <c r="F80" s="19" t="str">
        <f>vlookup(C80,'December Data 2022'!$C:$H,6,false)</f>
        <v>#N/A</v>
      </c>
      <c r="G80" s="20" t="str">
        <f>VLOOKUP(C80,'December Data 2022'!C:K,9,FALSE)/'December Data 2022'!I83</f>
        <v>#N/A</v>
      </c>
      <c r="H80" s="21">
        <v>123.0</v>
      </c>
      <c r="I80" s="22" t="str">
        <f t="shared" si="28"/>
        <v>#N/A</v>
      </c>
      <c r="J80" s="22" t="str">
        <f t="shared" si="29"/>
        <v>#N/A</v>
      </c>
      <c r="K80" s="23" t="str">
        <f t="shared" si="30"/>
        <v>#N/A</v>
      </c>
      <c r="L80" s="94"/>
      <c r="M80" s="25"/>
    </row>
    <row r="81">
      <c r="A81" s="26" t="s">
        <v>121</v>
      </c>
      <c r="B81" s="15">
        <f>vlookup(C81,'December Data 2022'!$C:$M,4,false)</f>
        <v>1890.29</v>
      </c>
      <c r="C81" s="27">
        <v>1.02421003530761E15</v>
      </c>
      <c r="D81" s="28" t="s">
        <v>122</v>
      </c>
      <c r="E81" s="18">
        <f>vlookup(C81,'December Data 2022'!$C:$H,5,false)</f>
        <v>44877</v>
      </c>
      <c r="F81" s="19">
        <f>vlookup(C81,'December Data 2022'!$C:$H,6,false)</f>
        <v>44908</v>
      </c>
      <c r="G81" s="20">
        <f>VLOOKUP(C81,'December Data 2022'!C:K,9,FALSE)/'December Data 2022'!I84</f>
        <v>5515.625</v>
      </c>
      <c r="H81" s="30">
        <v>49.0</v>
      </c>
      <c r="I81" s="31">
        <f t="shared" si="28"/>
        <v>112.5637755</v>
      </c>
      <c r="J81" s="31">
        <f t="shared" si="29"/>
        <v>12.43622449</v>
      </c>
      <c r="K81" s="32">
        <f t="shared" si="30"/>
        <v>9.948979592</v>
      </c>
      <c r="L81" s="113"/>
      <c r="M81" s="25" t="s">
        <v>118</v>
      </c>
    </row>
    <row r="82">
      <c r="A82" s="26" t="s">
        <v>123</v>
      </c>
      <c r="B82" s="15"/>
      <c r="C82" s="27"/>
      <c r="D82" s="28"/>
      <c r="E82" s="29" t="str">
        <f>vlookup(C82,'December Data 2022'!$C:$H,5,false)</f>
        <v>#N/A</v>
      </c>
      <c r="F82" s="19" t="str">
        <f>vlookup(C82,'December Data 2022'!$C:$H,6,false)</f>
        <v>#N/A</v>
      </c>
      <c r="G82" s="85"/>
      <c r="H82" s="30"/>
      <c r="I82" s="31"/>
      <c r="J82" s="31"/>
      <c r="K82" s="32"/>
      <c r="L82" s="113"/>
      <c r="M82" s="25" t="s">
        <v>29</v>
      </c>
    </row>
    <row r="83">
      <c r="A83" s="14"/>
      <c r="B83" s="15" t="str">
        <f>vlookup(C83,'December Data 2022'!$C:$M,4,false)</f>
        <v>#N/A</v>
      </c>
      <c r="C83" s="51">
        <v>9.005475438031E12</v>
      </c>
      <c r="D83" s="64" t="s">
        <v>124</v>
      </c>
      <c r="E83" s="29" t="str">
        <f>vlookup(C83,'December Data 2022'!$C:$H,5,false)</f>
        <v>#N/A</v>
      </c>
      <c r="F83" s="19" t="str">
        <f>vlookup(C83,'December Data 2022'!$C:$H,6,false)</f>
        <v>#N/A</v>
      </c>
      <c r="G83" s="20" t="str">
        <f>VLOOKUP(C83,'December Data 2022'!C:K,9,FALSE)/'December Data 2022'!I86</f>
        <v>#N/A</v>
      </c>
      <c r="H83" s="21">
        <v>54.0</v>
      </c>
      <c r="I83" s="85" t="str">
        <f t="shared" ref="I83:I87" si="31">G83/H83</f>
        <v>#N/A</v>
      </c>
      <c r="J83" s="22" t="str">
        <f t="shared" ref="J83:J87" si="32">125-I83</f>
        <v>#N/A</v>
      </c>
      <c r="K83" s="23" t="str">
        <f t="shared" ref="K83:K87" si="33">(J83/125)*100</f>
        <v>#N/A</v>
      </c>
      <c r="L83" s="94"/>
      <c r="M83" s="33"/>
    </row>
    <row r="84">
      <c r="A84" s="14"/>
      <c r="B84" s="15" t="str">
        <f>vlookup(C84,'December Data 2022'!$C:$M,4,false)</f>
        <v>#N/A</v>
      </c>
      <c r="C84" s="51">
        <v>9.005475438032E12</v>
      </c>
      <c r="D84" s="64" t="s">
        <v>125</v>
      </c>
      <c r="E84" s="29" t="str">
        <f>vlookup(C84,'December Data 2022'!$C:$H,5,false)</f>
        <v>#N/A</v>
      </c>
      <c r="F84" s="19" t="str">
        <f>vlookup(C84,'December Data 2022'!$C:$H,6,false)</f>
        <v>#N/A</v>
      </c>
      <c r="G84" s="20" t="str">
        <f>VLOOKUP(C84,'December Data 2022'!C:K,9,FALSE)/'December Data 2022'!I87</f>
        <v>#N/A</v>
      </c>
      <c r="H84" s="21">
        <v>54.0</v>
      </c>
      <c r="I84" s="85" t="str">
        <f t="shared" si="31"/>
        <v>#N/A</v>
      </c>
      <c r="J84" s="22" t="str">
        <f t="shared" si="32"/>
        <v>#N/A</v>
      </c>
      <c r="K84" s="23" t="str">
        <f t="shared" si="33"/>
        <v>#N/A</v>
      </c>
      <c r="L84" s="94"/>
      <c r="M84" s="33"/>
    </row>
    <row r="85">
      <c r="A85" s="14"/>
      <c r="B85" s="15" t="str">
        <f>vlookup(C85,'December Data 2022'!$C:$M,4,false)</f>
        <v>#N/A</v>
      </c>
      <c r="C85" s="51">
        <v>9.005475438033E12</v>
      </c>
      <c r="D85" s="64" t="s">
        <v>126</v>
      </c>
      <c r="E85" s="29" t="str">
        <f>vlookup(C85,'December Data 2022'!$C:$H,5,false)</f>
        <v>#N/A</v>
      </c>
      <c r="F85" s="19" t="str">
        <f>vlookup(C85,'December Data 2022'!$C:$H,6,false)</f>
        <v>#N/A</v>
      </c>
      <c r="G85" s="20" t="str">
        <f>VLOOKUP(C85,'December Data 2022'!C:K,9,FALSE)/'December Data 2022'!I88</f>
        <v>#N/A</v>
      </c>
      <c r="H85" s="21">
        <v>54.0</v>
      </c>
      <c r="I85" s="85" t="str">
        <f t="shared" si="31"/>
        <v>#N/A</v>
      </c>
      <c r="J85" s="22" t="str">
        <f t="shared" si="32"/>
        <v>#N/A</v>
      </c>
      <c r="K85" s="23" t="str">
        <f t="shared" si="33"/>
        <v>#N/A</v>
      </c>
      <c r="L85" s="94"/>
      <c r="M85" s="33"/>
    </row>
    <row r="86">
      <c r="A86" s="14"/>
      <c r="B86" s="15" t="str">
        <f>vlookup(C86,'December Data 2022'!$C:$M,4,false)</f>
        <v>#N/A</v>
      </c>
      <c r="C86" s="51">
        <v>9.005475438034E12</v>
      </c>
      <c r="D86" s="64" t="s">
        <v>127</v>
      </c>
      <c r="E86" s="29" t="str">
        <f>vlookup(C86,'December Data 2022'!$C:$H,5,false)</f>
        <v>#N/A</v>
      </c>
      <c r="F86" s="19" t="str">
        <f>vlookup(C86,'December Data 2022'!$C:$H,6,false)</f>
        <v>#N/A</v>
      </c>
      <c r="G86" s="20" t="str">
        <f>VLOOKUP(C86,'December Data 2022'!C:K,9,FALSE)/'December Data 2022'!I89</f>
        <v>#N/A</v>
      </c>
      <c r="H86" s="21">
        <v>54.0</v>
      </c>
      <c r="I86" s="85" t="str">
        <f t="shared" si="31"/>
        <v>#N/A</v>
      </c>
      <c r="J86" s="22" t="str">
        <f t="shared" si="32"/>
        <v>#N/A</v>
      </c>
      <c r="K86" s="23" t="str">
        <f t="shared" si="33"/>
        <v>#N/A</v>
      </c>
      <c r="L86" s="94"/>
      <c r="M86" s="33"/>
    </row>
    <row r="87">
      <c r="A87" s="61"/>
      <c r="B87" s="15" t="str">
        <f>vlookup(C87,'December Data 2022'!$C:$M,4,false)</f>
        <v>#N/A</v>
      </c>
      <c r="C87" s="86">
        <v>9.005475438035E12</v>
      </c>
      <c r="D87" s="75" t="s">
        <v>128</v>
      </c>
      <c r="E87" s="29" t="str">
        <f>vlookup(C87,'December Data 2022'!$C:$H,5,false)</f>
        <v>#N/A</v>
      </c>
      <c r="F87" s="19" t="str">
        <f>vlookup(C87,'December Data 2022'!$C:$H,6,false)</f>
        <v>#N/A</v>
      </c>
      <c r="G87" s="20" t="str">
        <f>VLOOKUP(C87,'December Data 2022'!C:K,9,FALSE)/'December Data 2022'!I90</f>
        <v>#N/A</v>
      </c>
      <c r="H87" s="62">
        <v>54.0</v>
      </c>
      <c r="I87" s="20" t="str">
        <f t="shared" si="31"/>
        <v>#N/A</v>
      </c>
      <c r="J87" s="52" t="str">
        <f t="shared" si="32"/>
        <v>#N/A</v>
      </c>
      <c r="K87" s="53" t="str">
        <f t="shared" si="33"/>
        <v>#N/A</v>
      </c>
      <c r="L87" s="94"/>
      <c r="M87" s="33"/>
    </row>
    <row r="88">
      <c r="A88" s="87"/>
      <c r="B88" s="119" t="str">
        <f>SUM(B2:B82)</f>
        <v>#N/A</v>
      </c>
      <c r="C88" s="88"/>
      <c r="D88" s="89"/>
      <c r="E88" s="89"/>
      <c r="F88" s="85"/>
      <c r="G88" s="85"/>
      <c r="H88" s="21"/>
      <c r="I88" s="87"/>
      <c r="J88" s="87"/>
      <c r="K88" s="87"/>
      <c r="M88" s="33"/>
    </row>
    <row r="89">
      <c r="A89" s="90"/>
      <c r="C89" s="91"/>
      <c r="D89" s="92"/>
      <c r="E89" s="92"/>
      <c r="F89" s="93"/>
      <c r="G89" s="93"/>
      <c r="H89" s="68"/>
      <c r="M89" s="33"/>
    </row>
    <row r="90">
      <c r="C90" s="91"/>
      <c r="D90" s="92"/>
      <c r="E90" s="92"/>
      <c r="F90" s="93"/>
      <c r="G90" s="93"/>
      <c r="H90" s="68"/>
      <c r="M90" s="33"/>
    </row>
    <row r="91">
      <c r="C91" s="91"/>
      <c r="D91" s="92"/>
      <c r="E91" s="92"/>
      <c r="F91" s="93"/>
      <c r="G91" s="93"/>
      <c r="H91" s="68"/>
      <c r="M91" s="33"/>
    </row>
    <row r="92">
      <c r="A92" s="94"/>
      <c r="C92" s="91"/>
      <c r="D92" s="92"/>
      <c r="E92" s="92"/>
      <c r="F92" s="93"/>
      <c r="G92" s="93"/>
      <c r="H92" s="68"/>
      <c r="M92" s="33"/>
    </row>
    <row r="93">
      <c r="C93" s="91"/>
      <c r="D93" s="92"/>
      <c r="E93" s="92"/>
      <c r="F93" s="93"/>
      <c r="G93" s="93"/>
      <c r="H93" s="68"/>
      <c r="M93" s="33"/>
    </row>
    <row r="94">
      <c r="C94" s="91"/>
      <c r="D94" s="92"/>
      <c r="E94" s="92"/>
      <c r="F94" s="93"/>
      <c r="G94" s="93"/>
      <c r="H94" s="68"/>
      <c r="M94" s="33"/>
    </row>
    <row r="95">
      <c r="C95" s="91"/>
      <c r="D95" s="92"/>
      <c r="E95" s="92"/>
      <c r="F95" s="93"/>
      <c r="G95" s="93"/>
      <c r="H95" s="68"/>
      <c r="M95" s="33"/>
    </row>
    <row r="96">
      <c r="C96" s="91"/>
      <c r="D96" s="92"/>
      <c r="E96" s="92"/>
      <c r="F96" s="93"/>
      <c r="G96" s="93"/>
      <c r="H96" s="68"/>
      <c r="M96" s="33"/>
    </row>
    <row r="97">
      <c r="C97" s="91"/>
      <c r="D97" s="92"/>
      <c r="E97" s="92"/>
      <c r="F97" s="93"/>
      <c r="G97" s="93"/>
      <c r="H97" s="68"/>
      <c r="M97" s="33"/>
    </row>
    <row r="98">
      <c r="C98" s="91"/>
      <c r="D98" s="92"/>
      <c r="E98" s="92"/>
      <c r="F98" s="93"/>
      <c r="G98" s="93"/>
      <c r="H98" s="68"/>
      <c r="M98" s="33"/>
    </row>
    <row r="99">
      <c r="C99" s="91"/>
      <c r="D99" s="92"/>
      <c r="E99" s="92"/>
      <c r="F99" s="93"/>
      <c r="G99" s="93"/>
      <c r="H99" s="68"/>
      <c r="M99" s="33"/>
    </row>
    <row r="100">
      <c r="C100" s="91"/>
      <c r="D100" s="92"/>
      <c r="E100" s="92"/>
      <c r="F100" s="93"/>
      <c r="G100" s="93"/>
      <c r="H100" s="68"/>
      <c r="M100" s="33"/>
    </row>
    <row r="101">
      <c r="C101" s="91"/>
      <c r="D101" s="92"/>
      <c r="E101" s="92"/>
      <c r="F101" s="93"/>
      <c r="G101" s="93"/>
      <c r="H101" s="68"/>
      <c r="M101" s="33"/>
    </row>
    <row r="102">
      <c r="C102" s="91"/>
      <c r="D102" s="92"/>
      <c r="E102" s="92"/>
      <c r="F102" s="93"/>
      <c r="G102" s="93"/>
      <c r="H102" s="68"/>
      <c r="M102" s="33"/>
    </row>
    <row r="103">
      <c r="C103" s="91"/>
      <c r="D103" s="92"/>
      <c r="E103" s="92"/>
      <c r="F103" s="93"/>
      <c r="G103" s="93"/>
      <c r="H103" s="68"/>
      <c r="M103" s="33"/>
    </row>
    <row r="104">
      <c r="C104" s="91"/>
      <c r="D104" s="92"/>
      <c r="E104" s="92"/>
      <c r="F104" s="93"/>
      <c r="G104" s="93"/>
      <c r="H104" s="68"/>
      <c r="M104" s="33"/>
    </row>
    <row r="105">
      <c r="C105" s="91"/>
      <c r="D105" s="92"/>
      <c r="E105" s="92"/>
      <c r="F105" s="93"/>
      <c r="G105" s="93"/>
      <c r="H105" s="68"/>
      <c r="M105" s="33"/>
    </row>
    <row r="106">
      <c r="C106" s="91"/>
      <c r="D106" s="92"/>
      <c r="E106" s="92"/>
      <c r="F106" s="93"/>
      <c r="G106" s="93"/>
      <c r="H106" s="68"/>
      <c r="M106" s="33"/>
    </row>
    <row r="107">
      <c r="C107" s="91"/>
      <c r="D107" s="92"/>
      <c r="E107" s="92"/>
      <c r="F107" s="93"/>
      <c r="G107" s="93"/>
      <c r="H107" s="68"/>
      <c r="M107" s="33"/>
    </row>
    <row r="108">
      <c r="C108" s="91"/>
      <c r="D108" s="92"/>
      <c r="E108" s="92"/>
      <c r="F108" s="93"/>
      <c r="G108" s="93"/>
      <c r="H108" s="68"/>
      <c r="M108" s="33"/>
    </row>
    <row r="109">
      <c r="C109" s="91"/>
      <c r="D109" s="92"/>
      <c r="E109" s="92"/>
      <c r="F109" s="93"/>
      <c r="G109" s="93"/>
      <c r="H109" s="68"/>
      <c r="M109" s="33"/>
    </row>
    <row r="110">
      <c r="C110" s="91"/>
      <c r="D110" s="92"/>
      <c r="E110" s="92"/>
      <c r="F110" s="93"/>
      <c r="G110" s="93"/>
      <c r="H110" s="68"/>
      <c r="M110" s="33"/>
    </row>
    <row r="111">
      <c r="C111" s="91"/>
      <c r="D111" s="92"/>
      <c r="E111" s="92"/>
      <c r="F111" s="93"/>
      <c r="G111" s="93"/>
      <c r="H111" s="68"/>
      <c r="M111" s="33"/>
    </row>
    <row r="112">
      <c r="C112" s="91"/>
      <c r="D112" s="92"/>
      <c r="E112" s="92"/>
      <c r="F112" s="93"/>
      <c r="G112" s="93"/>
      <c r="H112" s="68"/>
      <c r="M112" s="33"/>
    </row>
    <row r="113">
      <c r="C113" s="91"/>
      <c r="D113" s="92"/>
      <c r="E113" s="92"/>
      <c r="F113" s="93"/>
      <c r="G113" s="93"/>
      <c r="H113" s="68"/>
      <c r="M113" s="33"/>
    </row>
    <row r="114">
      <c r="C114" s="91"/>
      <c r="D114" s="92"/>
      <c r="E114" s="92"/>
      <c r="F114" s="93"/>
      <c r="G114" s="93"/>
      <c r="H114" s="68"/>
      <c r="M114" s="33"/>
    </row>
    <row r="115">
      <c r="C115" s="91"/>
      <c r="D115" s="92"/>
      <c r="E115" s="92"/>
      <c r="F115" s="93"/>
      <c r="G115" s="93"/>
      <c r="H115" s="68"/>
      <c r="M115" s="33"/>
    </row>
    <row r="116">
      <c r="C116" s="91"/>
      <c r="D116" s="92"/>
      <c r="E116" s="92"/>
      <c r="F116" s="93"/>
      <c r="G116" s="93"/>
      <c r="H116" s="68"/>
      <c r="M116" s="33"/>
    </row>
    <row r="117">
      <c r="C117" s="91"/>
      <c r="D117" s="92"/>
      <c r="E117" s="92"/>
      <c r="F117" s="93"/>
      <c r="G117" s="93"/>
      <c r="H117" s="68"/>
      <c r="M117" s="33"/>
    </row>
    <row r="118">
      <c r="C118" s="91"/>
      <c r="D118" s="92"/>
      <c r="E118" s="92"/>
      <c r="F118" s="93"/>
      <c r="G118" s="93"/>
      <c r="H118" s="68"/>
      <c r="M118" s="33"/>
    </row>
    <row r="119">
      <c r="C119" s="91"/>
      <c r="D119" s="92"/>
      <c r="E119" s="92"/>
      <c r="F119" s="93"/>
      <c r="G119" s="93"/>
      <c r="H119" s="68"/>
      <c r="M119" s="33"/>
    </row>
    <row r="120">
      <c r="C120" s="91"/>
      <c r="D120" s="92"/>
      <c r="E120" s="92"/>
      <c r="F120" s="93"/>
      <c r="G120" s="93"/>
      <c r="H120" s="68"/>
      <c r="M120" s="33"/>
    </row>
    <row r="121">
      <c r="C121" s="91"/>
      <c r="D121" s="92"/>
      <c r="E121" s="92"/>
      <c r="F121" s="93"/>
      <c r="G121" s="93"/>
      <c r="H121" s="68"/>
      <c r="M121" s="33"/>
    </row>
    <row r="122">
      <c r="C122" s="91"/>
      <c r="D122" s="92"/>
      <c r="E122" s="92"/>
      <c r="F122" s="93"/>
      <c r="G122" s="93"/>
      <c r="H122" s="68"/>
      <c r="M122" s="33"/>
    </row>
    <row r="123">
      <c r="C123" s="91"/>
      <c r="D123" s="92"/>
      <c r="E123" s="92"/>
      <c r="F123" s="93"/>
      <c r="G123" s="93"/>
      <c r="H123" s="68"/>
      <c r="M123" s="33"/>
    </row>
    <row r="124">
      <c r="C124" s="91"/>
      <c r="D124" s="92"/>
      <c r="E124" s="92"/>
      <c r="F124" s="93"/>
      <c r="G124" s="93"/>
      <c r="H124" s="68"/>
      <c r="M124" s="33"/>
    </row>
    <row r="125">
      <c r="C125" s="91"/>
      <c r="D125" s="92"/>
      <c r="E125" s="92"/>
      <c r="F125" s="93"/>
      <c r="G125" s="93"/>
      <c r="H125" s="68"/>
      <c r="M125" s="33"/>
    </row>
    <row r="126">
      <c r="C126" s="91"/>
      <c r="D126" s="92"/>
      <c r="E126" s="92"/>
      <c r="F126" s="93"/>
      <c r="G126" s="93"/>
      <c r="H126" s="68"/>
      <c r="M126" s="33"/>
    </row>
    <row r="127">
      <c r="C127" s="91"/>
      <c r="D127" s="92"/>
      <c r="E127" s="92"/>
      <c r="F127" s="93"/>
      <c r="G127" s="93"/>
      <c r="H127" s="68"/>
      <c r="M127" s="33"/>
    </row>
    <row r="128">
      <c r="C128" s="91"/>
      <c r="D128" s="92"/>
      <c r="E128" s="92"/>
      <c r="F128" s="93"/>
      <c r="G128" s="93"/>
      <c r="H128" s="68"/>
      <c r="M128" s="33"/>
    </row>
    <row r="129">
      <c r="C129" s="91"/>
      <c r="D129" s="92"/>
      <c r="E129" s="92"/>
      <c r="F129" s="93"/>
      <c r="G129" s="93"/>
      <c r="H129" s="68"/>
      <c r="M129" s="33"/>
    </row>
    <row r="130">
      <c r="C130" s="91"/>
      <c r="D130" s="92"/>
      <c r="E130" s="92"/>
      <c r="F130" s="93"/>
      <c r="G130" s="93"/>
      <c r="H130" s="68"/>
      <c r="M130" s="33"/>
    </row>
    <row r="131">
      <c r="C131" s="91"/>
      <c r="D131" s="92"/>
      <c r="E131" s="92"/>
      <c r="F131" s="93"/>
      <c r="G131" s="93"/>
      <c r="H131" s="68"/>
      <c r="M131" s="33"/>
    </row>
    <row r="132">
      <c r="C132" s="91"/>
      <c r="D132" s="92"/>
      <c r="E132" s="92"/>
      <c r="F132" s="93"/>
      <c r="G132" s="93"/>
      <c r="H132" s="68"/>
      <c r="M132" s="33"/>
    </row>
    <row r="133">
      <c r="C133" s="91"/>
      <c r="D133" s="92"/>
      <c r="E133" s="92"/>
      <c r="F133" s="93"/>
      <c r="G133" s="93"/>
      <c r="H133" s="68"/>
      <c r="M133" s="33"/>
    </row>
    <row r="134">
      <c r="C134" s="91"/>
      <c r="D134" s="92"/>
      <c r="E134" s="92"/>
      <c r="F134" s="93"/>
      <c r="G134" s="93"/>
      <c r="H134" s="68"/>
      <c r="M134" s="33"/>
    </row>
    <row r="135">
      <c r="C135" s="91"/>
      <c r="D135" s="92"/>
      <c r="E135" s="92"/>
      <c r="F135" s="93"/>
      <c r="G135" s="93"/>
      <c r="H135" s="68"/>
      <c r="M135" s="33"/>
    </row>
    <row r="136">
      <c r="C136" s="91"/>
      <c r="D136" s="92"/>
      <c r="E136" s="92"/>
      <c r="F136" s="93"/>
      <c r="G136" s="93"/>
      <c r="H136" s="68"/>
      <c r="M136" s="33"/>
    </row>
    <row r="137">
      <c r="C137" s="91"/>
      <c r="D137" s="92"/>
      <c r="E137" s="92"/>
      <c r="F137" s="93"/>
      <c r="G137" s="93"/>
      <c r="H137" s="68"/>
      <c r="M137" s="33"/>
    </row>
    <row r="138">
      <c r="C138" s="91"/>
      <c r="D138" s="92"/>
      <c r="E138" s="92"/>
      <c r="F138" s="93"/>
      <c r="G138" s="93"/>
      <c r="H138" s="68"/>
      <c r="M138" s="33"/>
    </row>
    <row r="139">
      <c r="C139" s="91"/>
      <c r="D139" s="92"/>
      <c r="E139" s="92"/>
      <c r="F139" s="93"/>
      <c r="G139" s="93"/>
      <c r="H139" s="68"/>
      <c r="M139" s="33"/>
    </row>
    <row r="140">
      <c r="C140" s="91"/>
      <c r="D140" s="92"/>
      <c r="E140" s="92"/>
      <c r="F140" s="93"/>
      <c r="G140" s="93"/>
      <c r="H140" s="68"/>
      <c r="M140" s="33"/>
    </row>
    <row r="141">
      <c r="C141" s="91"/>
      <c r="D141" s="92"/>
      <c r="E141" s="92"/>
      <c r="F141" s="93"/>
      <c r="G141" s="93"/>
      <c r="H141" s="68"/>
      <c r="M141" s="33"/>
    </row>
    <row r="142">
      <c r="C142" s="91"/>
      <c r="D142" s="92"/>
      <c r="E142" s="92"/>
      <c r="F142" s="93"/>
      <c r="G142" s="93"/>
      <c r="H142" s="68"/>
      <c r="M142" s="33"/>
    </row>
    <row r="143">
      <c r="C143" s="91"/>
      <c r="D143" s="92"/>
      <c r="E143" s="92"/>
      <c r="F143" s="93"/>
      <c r="G143" s="93"/>
      <c r="H143" s="68"/>
      <c r="M143" s="33"/>
    </row>
    <row r="144">
      <c r="C144" s="91"/>
      <c r="D144" s="92"/>
      <c r="E144" s="92"/>
      <c r="F144" s="93"/>
      <c r="G144" s="93"/>
      <c r="H144" s="68"/>
      <c r="M144" s="33"/>
    </row>
    <row r="145">
      <c r="C145" s="91"/>
      <c r="D145" s="92"/>
      <c r="E145" s="92"/>
      <c r="F145" s="93"/>
      <c r="G145" s="93"/>
      <c r="H145" s="68"/>
      <c r="M145" s="33"/>
    </row>
    <row r="146">
      <c r="C146" s="91"/>
      <c r="D146" s="92"/>
      <c r="E146" s="92"/>
      <c r="F146" s="93"/>
      <c r="G146" s="93"/>
      <c r="H146" s="68"/>
      <c r="M146" s="33"/>
    </row>
    <row r="147">
      <c r="C147" s="91"/>
      <c r="D147" s="92"/>
      <c r="E147" s="92"/>
      <c r="F147" s="93"/>
      <c r="G147" s="93"/>
      <c r="H147" s="68"/>
      <c r="M147" s="33"/>
    </row>
    <row r="148">
      <c r="C148" s="91"/>
      <c r="D148" s="92"/>
      <c r="E148" s="92"/>
      <c r="F148" s="93"/>
      <c r="G148" s="93"/>
      <c r="H148" s="68"/>
      <c r="M148" s="33"/>
    </row>
    <row r="149">
      <c r="C149" s="91"/>
      <c r="D149" s="92"/>
      <c r="E149" s="92"/>
      <c r="F149" s="93"/>
      <c r="G149" s="93"/>
      <c r="H149" s="68"/>
      <c r="M149" s="33"/>
    </row>
    <row r="150">
      <c r="C150" s="91"/>
      <c r="D150" s="92"/>
      <c r="E150" s="92"/>
      <c r="F150" s="93"/>
      <c r="G150" s="93"/>
      <c r="H150" s="68"/>
      <c r="M150" s="33"/>
    </row>
    <row r="151">
      <c r="C151" s="91"/>
      <c r="D151" s="92"/>
      <c r="E151" s="92"/>
      <c r="F151" s="93"/>
      <c r="G151" s="93"/>
      <c r="H151" s="68"/>
      <c r="M151" s="33"/>
    </row>
    <row r="152">
      <c r="C152" s="91"/>
      <c r="D152" s="92"/>
      <c r="E152" s="92"/>
      <c r="F152" s="93"/>
      <c r="G152" s="93"/>
      <c r="H152" s="68"/>
      <c r="M152" s="33"/>
    </row>
    <row r="153">
      <c r="C153" s="91"/>
      <c r="D153" s="92"/>
      <c r="E153" s="92"/>
      <c r="F153" s="93"/>
      <c r="G153" s="93"/>
      <c r="H153" s="68"/>
      <c r="M153" s="33"/>
    </row>
    <row r="154">
      <c r="C154" s="91"/>
      <c r="D154" s="92"/>
      <c r="E154" s="92"/>
      <c r="F154" s="93"/>
      <c r="G154" s="93"/>
      <c r="H154" s="68"/>
      <c r="M154" s="33"/>
    </row>
    <row r="155">
      <c r="C155" s="91"/>
      <c r="D155" s="92"/>
      <c r="E155" s="92"/>
      <c r="F155" s="93"/>
      <c r="G155" s="93"/>
      <c r="H155" s="68"/>
      <c r="M155" s="33"/>
    </row>
    <row r="156">
      <c r="C156" s="91"/>
      <c r="D156" s="92"/>
      <c r="E156" s="92"/>
      <c r="F156" s="93"/>
      <c r="G156" s="93"/>
      <c r="H156" s="68"/>
      <c r="M156" s="33"/>
    </row>
    <row r="157">
      <c r="C157" s="91"/>
      <c r="D157" s="92"/>
      <c r="E157" s="92"/>
      <c r="F157" s="93"/>
      <c r="G157" s="93"/>
      <c r="H157" s="68"/>
      <c r="M157" s="33"/>
    </row>
    <row r="158">
      <c r="C158" s="91"/>
      <c r="D158" s="92"/>
      <c r="E158" s="92"/>
      <c r="F158" s="93"/>
      <c r="G158" s="93"/>
      <c r="H158" s="68"/>
      <c r="M158" s="33"/>
    </row>
    <row r="159">
      <c r="C159" s="91"/>
      <c r="D159" s="92"/>
      <c r="E159" s="92"/>
      <c r="F159" s="93"/>
      <c r="G159" s="93"/>
      <c r="H159" s="68"/>
      <c r="M159" s="33"/>
    </row>
    <row r="160">
      <c r="C160" s="91"/>
      <c r="D160" s="92"/>
      <c r="E160" s="92"/>
      <c r="F160" s="93"/>
      <c r="G160" s="93"/>
      <c r="H160" s="68"/>
      <c r="M160" s="33"/>
    </row>
    <row r="161">
      <c r="C161" s="91"/>
      <c r="D161" s="92"/>
      <c r="E161" s="92"/>
      <c r="F161" s="93"/>
      <c r="G161" s="93"/>
      <c r="H161" s="68"/>
      <c r="M161" s="33"/>
    </row>
    <row r="162">
      <c r="C162" s="91"/>
      <c r="D162" s="92"/>
      <c r="E162" s="92"/>
      <c r="F162" s="93"/>
      <c r="G162" s="93"/>
      <c r="H162" s="68"/>
      <c r="M162" s="33"/>
    </row>
    <row r="163">
      <c r="C163" s="91"/>
      <c r="D163" s="92"/>
      <c r="E163" s="92"/>
      <c r="F163" s="93"/>
      <c r="G163" s="93"/>
      <c r="H163" s="68"/>
      <c r="M163" s="33"/>
    </row>
    <row r="164">
      <c r="C164" s="91"/>
      <c r="D164" s="92"/>
      <c r="E164" s="92"/>
      <c r="F164" s="93"/>
      <c r="G164" s="93"/>
      <c r="H164" s="68"/>
      <c r="M164" s="33"/>
    </row>
    <row r="165">
      <c r="C165" s="91"/>
      <c r="D165" s="92"/>
      <c r="E165" s="92"/>
      <c r="F165" s="93"/>
      <c r="G165" s="93"/>
      <c r="H165" s="68"/>
      <c r="M165" s="33"/>
    </row>
    <row r="166">
      <c r="C166" s="91"/>
      <c r="D166" s="92"/>
      <c r="E166" s="92"/>
      <c r="F166" s="93"/>
      <c r="G166" s="93"/>
      <c r="H166" s="68"/>
      <c r="M166" s="33"/>
    </row>
    <row r="167">
      <c r="C167" s="91"/>
      <c r="D167" s="92"/>
      <c r="E167" s="92"/>
      <c r="F167" s="93"/>
      <c r="G167" s="93"/>
      <c r="H167" s="68"/>
      <c r="M167" s="33"/>
    </row>
    <row r="168">
      <c r="C168" s="91"/>
      <c r="D168" s="92"/>
      <c r="E168" s="92"/>
      <c r="F168" s="93"/>
      <c r="G168" s="93"/>
      <c r="H168" s="68"/>
      <c r="M168" s="33"/>
    </row>
    <row r="169">
      <c r="C169" s="91"/>
      <c r="D169" s="92"/>
      <c r="E169" s="92"/>
      <c r="F169" s="93"/>
      <c r="G169" s="93"/>
      <c r="H169" s="68"/>
      <c r="M169" s="33"/>
    </row>
    <row r="170">
      <c r="C170" s="91"/>
      <c r="D170" s="92"/>
      <c r="E170" s="92"/>
      <c r="F170" s="93"/>
      <c r="G170" s="93"/>
      <c r="H170" s="68"/>
      <c r="M170" s="33"/>
    </row>
    <row r="171">
      <c r="C171" s="91"/>
      <c r="D171" s="92"/>
      <c r="E171" s="92"/>
      <c r="F171" s="93"/>
      <c r="G171" s="93"/>
      <c r="H171" s="68"/>
      <c r="M171" s="33"/>
    </row>
    <row r="172">
      <c r="C172" s="91"/>
      <c r="D172" s="92"/>
      <c r="E172" s="92"/>
      <c r="F172" s="93"/>
      <c r="G172" s="93"/>
      <c r="H172" s="68"/>
      <c r="M172" s="33"/>
    </row>
    <row r="173">
      <c r="C173" s="91"/>
      <c r="D173" s="92"/>
      <c r="E173" s="92"/>
      <c r="F173" s="93"/>
      <c r="G173" s="93"/>
      <c r="H173" s="68"/>
      <c r="M173" s="33"/>
    </row>
    <row r="174">
      <c r="C174" s="91"/>
      <c r="D174" s="92"/>
      <c r="E174" s="92"/>
      <c r="F174" s="93"/>
      <c r="G174" s="93"/>
      <c r="H174" s="68"/>
      <c r="M174" s="33"/>
    </row>
    <row r="175">
      <c r="C175" s="91"/>
      <c r="D175" s="92"/>
      <c r="E175" s="92"/>
      <c r="F175" s="93"/>
      <c r="G175" s="93"/>
      <c r="H175" s="68"/>
      <c r="M175" s="33"/>
    </row>
    <row r="176">
      <c r="C176" s="91"/>
      <c r="D176" s="92"/>
      <c r="E176" s="92"/>
      <c r="F176" s="93"/>
      <c r="G176" s="93"/>
      <c r="H176" s="68"/>
      <c r="M176" s="33"/>
    </row>
    <row r="177">
      <c r="C177" s="91"/>
      <c r="D177" s="92"/>
      <c r="E177" s="92"/>
      <c r="F177" s="93"/>
      <c r="G177" s="93"/>
      <c r="H177" s="68"/>
      <c r="M177" s="33"/>
    </row>
    <row r="178">
      <c r="C178" s="91"/>
      <c r="D178" s="92"/>
      <c r="E178" s="92"/>
      <c r="F178" s="93"/>
      <c r="G178" s="93"/>
      <c r="H178" s="68"/>
      <c r="M178" s="33"/>
    </row>
    <row r="179">
      <c r="C179" s="91"/>
      <c r="D179" s="92"/>
      <c r="E179" s="92"/>
      <c r="F179" s="93"/>
      <c r="G179" s="93"/>
      <c r="H179" s="68"/>
      <c r="M179" s="33"/>
    </row>
    <row r="180">
      <c r="C180" s="91"/>
      <c r="D180" s="92"/>
      <c r="E180" s="92"/>
      <c r="F180" s="93"/>
      <c r="G180" s="93"/>
      <c r="H180" s="68"/>
      <c r="M180" s="33"/>
    </row>
    <row r="181">
      <c r="C181" s="91"/>
      <c r="D181" s="92"/>
      <c r="E181" s="92"/>
      <c r="F181" s="93"/>
      <c r="G181" s="93"/>
      <c r="H181" s="68"/>
      <c r="M181" s="33"/>
    </row>
    <row r="182">
      <c r="C182" s="91"/>
      <c r="D182" s="92"/>
      <c r="E182" s="92"/>
      <c r="F182" s="93"/>
      <c r="G182" s="93"/>
      <c r="H182" s="68"/>
      <c r="M182" s="33"/>
    </row>
    <row r="183">
      <c r="C183" s="91"/>
      <c r="D183" s="92"/>
      <c r="E183" s="92"/>
      <c r="F183" s="93"/>
      <c r="G183" s="93"/>
      <c r="H183" s="68"/>
      <c r="M183" s="33"/>
    </row>
    <row r="184">
      <c r="C184" s="91"/>
      <c r="D184" s="92"/>
      <c r="E184" s="92"/>
      <c r="F184" s="93"/>
      <c r="G184" s="93"/>
      <c r="H184" s="68"/>
      <c r="M184" s="33"/>
    </row>
    <row r="185">
      <c r="C185" s="91"/>
      <c r="D185" s="92"/>
      <c r="E185" s="92"/>
      <c r="F185" s="93"/>
      <c r="G185" s="93"/>
      <c r="H185" s="68"/>
      <c r="M185" s="33"/>
    </row>
    <row r="186">
      <c r="C186" s="91"/>
      <c r="D186" s="92"/>
      <c r="E186" s="92"/>
      <c r="F186" s="93"/>
      <c r="G186" s="93"/>
      <c r="H186" s="68"/>
      <c r="M186" s="33"/>
    </row>
    <row r="187">
      <c r="C187" s="91"/>
      <c r="D187" s="92"/>
      <c r="E187" s="92"/>
      <c r="F187" s="93"/>
      <c r="G187" s="93"/>
      <c r="H187" s="68"/>
      <c r="M187" s="33"/>
    </row>
    <row r="188">
      <c r="C188" s="91"/>
      <c r="D188" s="92"/>
      <c r="E188" s="92"/>
      <c r="F188" s="93"/>
      <c r="G188" s="93"/>
      <c r="H188" s="68"/>
      <c r="M188" s="33"/>
    </row>
    <row r="189">
      <c r="C189" s="91"/>
      <c r="D189" s="92"/>
      <c r="E189" s="92"/>
      <c r="F189" s="93"/>
      <c r="G189" s="93"/>
      <c r="H189" s="68"/>
      <c r="M189" s="33"/>
    </row>
    <row r="190">
      <c r="C190" s="91"/>
      <c r="D190" s="92"/>
      <c r="E190" s="92"/>
      <c r="F190" s="93"/>
      <c r="G190" s="93"/>
      <c r="H190" s="68"/>
      <c r="M190" s="33"/>
    </row>
    <row r="191">
      <c r="C191" s="91"/>
      <c r="D191" s="92"/>
      <c r="E191" s="92"/>
      <c r="F191" s="93"/>
      <c r="G191" s="93"/>
      <c r="H191" s="68"/>
      <c r="M191" s="33"/>
    </row>
    <row r="192">
      <c r="C192" s="91"/>
      <c r="D192" s="92"/>
      <c r="E192" s="92"/>
      <c r="F192" s="93"/>
      <c r="G192" s="93"/>
      <c r="H192" s="68"/>
      <c r="M192" s="33"/>
    </row>
    <row r="193">
      <c r="C193" s="91"/>
      <c r="D193" s="92"/>
      <c r="E193" s="92"/>
      <c r="F193" s="93"/>
      <c r="G193" s="93"/>
      <c r="H193" s="68"/>
      <c r="M193" s="33"/>
    </row>
    <row r="194">
      <c r="C194" s="91"/>
      <c r="D194" s="92"/>
      <c r="E194" s="92"/>
      <c r="F194" s="93"/>
      <c r="G194" s="93"/>
      <c r="H194" s="68"/>
      <c r="M194" s="33"/>
    </row>
    <row r="195">
      <c r="C195" s="91"/>
      <c r="D195" s="92"/>
      <c r="E195" s="92"/>
      <c r="F195" s="93"/>
      <c r="G195" s="93"/>
      <c r="H195" s="68"/>
      <c r="M195" s="33"/>
    </row>
    <row r="196">
      <c r="C196" s="91"/>
      <c r="D196" s="92"/>
      <c r="E196" s="92"/>
      <c r="F196" s="93"/>
      <c r="G196" s="93"/>
      <c r="H196" s="68"/>
      <c r="M196" s="33"/>
    </row>
    <row r="197">
      <c r="C197" s="91"/>
      <c r="D197" s="92"/>
      <c r="E197" s="92"/>
      <c r="F197" s="93"/>
      <c r="G197" s="93"/>
      <c r="H197" s="68"/>
      <c r="M197" s="33"/>
    </row>
    <row r="198">
      <c r="C198" s="91"/>
      <c r="D198" s="92"/>
      <c r="E198" s="92"/>
      <c r="F198" s="93"/>
      <c r="G198" s="93"/>
      <c r="H198" s="68"/>
      <c r="M198" s="33"/>
    </row>
    <row r="199">
      <c r="C199" s="91"/>
      <c r="D199" s="92"/>
      <c r="E199" s="92"/>
      <c r="F199" s="93"/>
      <c r="G199" s="93"/>
      <c r="H199" s="68"/>
      <c r="M199" s="33"/>
    </row>
    <row r="200">
      <c r="C200" s="91"/>
      <c r="D200" s="92"/>
      <c r="E200" s="92"/>
      <c r="F200" s="93"/>
      <c r="G200" s="93"/>
      <c r="H200" s="68"/>
      <c r="M200" s="33"/>
    </row>
    <row r="201">
      <c r="C201" s="91"/>
      <c r="D201" s="92"/>
      <c r="E201" s="92"/>
      <c r="F201" s="93"/>
      <c r="G201" s="93"/>
      <c r="H201" s="68"/>
      <c r="M201" s="33"/>
    </row>
    <row r="202">
      <c r="C202" s="91"/>
      <c r="D202" s="92"/>
      <c r="E202" s="92"/>
      <c r="F202" s="93"/>
      <c r="G202" s="93"/>
      <c r="H202" s="68"/>
      <c r="M202" s="33"/>
    </row>
    <row r="203">
      <c r="C203" s="91"/>
      <c r="D203" s="92"/>
      <c r="E203" s="92"/>
      <c r="F203" s="93"/>
      <c r="G203" s="93"/>
      <c r="H203" s="68"/>
      <c r="M203" s="33"/>
    </row>
    <row r="204">
      <c r="C204" s="91"/>
      <c r="D204" s="92"/>
      <c r="E204" s="92"/>
      <c r="F204" s="93"/>
      <c r="G204" s="93"/>
      <c r="H204" s="68"/>
      <c r="M204" s="33"/>
    </row>
    <row r="205">
      <c r="C205" s="91"/>
      <c r="D205" s="92"/>
      <c r="E205" s="92"/>
      <c r="F205" s="93"/>
      <c r="G205" s="93"/>
      <c r="H205" s="68"/>
      <c r="M205" s="33"/>
    </row>
    <row r="206">
      <c r="C206" s="91"/>
      <c r="D206" s="92"/>
      <c r="E206" s="92"/>
      <c r="F206" s="93"/>
      <c r="G206" s="93"/>
      <c r="H206" s="68"/>
      <c r="M206" s="33"/>
    </row>
    <row r="207">
      <c r="C207" s="91"/>
      <c r="D207" s="92"/>
      <c r="E207" s="92"/>
      <c r="F207" s="93"/>
      <c r="G207" s="93"/>
      <c r="H207" s="68"/>
      <c r="M207" s="33"/>
    </row>
    <row r="208">
      <c r="C208" s="91"/>
      <c r="D208" s="92"/>
      <c r="E208" s="92"/>
      <c r="F208" s="93"/>
      <c r="G208" s="93"/>
      <c r="H208" s="68"/>
      <c r="M208" s="33"/>
    </row>
    <row r="209">
      <c r="C209" s="91"/>
      <c r="D209" s="92"/>
      <c r="E209" s="92"/>
      <c r="F209" s="93"/>
      <c r="G209" s="93"/>
      <c r="H209" s="68"/>
      <c r="M209" s="33"/>
    </row>
    <row r="210">
      <c r="C210" s="91"/>
      <c r="D210" s="92"/>
      <c r="E210" s="92"/>
      <c r="F210" s="93"/>
      <c r="G210" s="93"/>
      <c r="H210" s="68"/>
      <c r="M210" s="33"/>
    </row>
    <row r="211">
      <c r="C211" s="91"/>
      <c r="D211" s="92"/>
      <c r="E211" s="92"/>
      <c r="F211" s="93"/>
      <c r="G211" s="93"/>
      <c r="H211" s="68"/>
      <c r="M211" s="33"/>
    </row>
    <row r="212">
      <c r="C212" s="91"/>
      <c r="D212" s="92"/>
      <c r="E212" s="92"/>
      <c r="F212" s="93"/>
      <c r="G212" s="93"/>
      <c r="H212" s="68"/>
      <c r="M212" s="33"/>
    </row>
    <row r="213">
      <c r="C213" s="91"/>
      <c r="D213" s="92"/>
      <c r="E213" s="92"/>
      <c r="F213" s="93"/>
      <c r="G213" s="93"/>
      <c r="H213" s="68"/>
      <c r="M213" s="33"/>
    </row>
    <row r="214">
      <c r="C214" s="91"/>
      <c r="D214" s="92"/>
      <c r="E214" s="92"/>
      <c r="F214" s="93"/>
      <c r="G214" s="93"/>
      <c r="H214" s="68"/>
      <c r="M214" s="33"/>
    </row>
    <row r="215">
      <c r="C215" s="91"/>
      <c r="D215" s="92"/>
      <c r="E215" s="92"/>
      <c r="F215" s="93"/>
      <c r="G215" s="93"/>
      <c r="H215" s="68"/>
      <c r="M215" s="33"/>
    </row>
    <row r="216">
      <c r="C216" s="91"/>
      <c r="D216" s="92"/>
      <c r="E216" s="92"/>
      <c r="F216" s="93"/>
      <c r="G216" s="93"/>
      <c r="H216" s="68"/>
      <c r="M216" s="33"/>
    </row>
    <row r="217">
      <c r="C217" s="91"/>
      <c r="D217" s="92"/>
      <c r="E217" s="92"/>
      <c r="F217" s="93"/>
      <c r="G217" s="93"/>
      <c r="H217" s="68"/>
      <c r="M217" s="33"/>
    </row>
    <row r="218">
      <c r="C218" s="91"/>
      <c r="D218" s="92"/>
      <c r="E218" s="92"/>
      <c r="F218" s="93"/>
      <c r="G218" s="93"/>
      <c r="H218" s="68"/>
      <c r="M218" s="33"/>
    </row>
    <row r="219">
      <c r="C219" s="91"/>
      <c r="D219" s="92"/>
      <c r="E219" s="92"/>
      <c r="F219" s="93"/>
      <c r="G219" s="93"/>
      <c r="H219" s="68"/>
      <c r="M219" s="33"/>
    </row>
    <row r="220">
      <c r="C220" s="91"/>
      <c r="D220" s="92"/>
      <c r="E220" s="92"/>
      <c r="F220" s="93"/>
      <c r="G220" s="93"/>
      <c r="H220" s="68"/>
      <c r="M220" s="33"/>
    </row>
    <row r="221">
      <c r="C221" s="91"/>
      <c r="D221" s="92"/>
      <c r="E221" s="92"/>
      <c r="F221" s="93"/>
      <c r="G221" s="93"/>
      <c r="H221" s="68"/>
      <c r="M221" s="33"/>
    </row>
    <row r="222">
      <c r="C222" s="91"/>
      <c r="D222" s="92"/>
      <c r="E222" s="92"/>
      <c r="F222" s="93"/>
      <c r="G222" s="93"/>
      <c r="H222" s="68"/>
      <c r="M222" s="33"/>
    </row>
    <row r="223">
      <c r="C223" s="91"/>
      <c r="D223" s="92"/>
      <c r="E223" s="92"/>
      <c r="F223" s="93"/>
      <c r="G223" s="93"/>
      <c r="H223" s="68"/>
      <c r="M223" s="33"/>
    </row>
    <row r="224">
      <c r="C224" s="91"/>
      <c r="D224" s="92"/>
      <c r="E224" s="92"/>
      <c r="F224" s="93"/>
      <c r="G224" s="93"/>
      <c r="H224" s="68"/>
      <c r="M224" s="33"/>
    </row>
    <row r="225">
      <c r="C225" s="91"/>
      <c r="D225" s="92"/>
      <c r="E225" s="92"/>
      <c r="F225" s="93"/>
      <c r="G225" s="93"/>
      <c r="H225" s="68"/>
      <c r="M225" s="33"/>
    </row>
    <row r="226">
      <c r="C226" s="91"/>
      <c r="D226" s="92"/>
      <c r="E226" s="92"/>
      <c r="F226" s="93"/>
      <c r="G226" s="93"/>
      <c r="H226" s="68"/>
      <c r="M226" s="33"/>
    </row>
    <row r="227">
      <c r="C227" s="91"/>
      <c r="D227" s="92"/>
      <c r="E227" s="92"/>
      <c r="F227" s="93"/>
      <c r="G227" s="93"/>
      <c r="H227" s="68"/>
      <c r="M227" s="33"/>
    </row>
    <row r="228">
      <c r="C228" s="91"/>
      <c r="D228" s="92"/>
      <c r="E228" s="92"/>
      <c r="F228" s="93"/>
      <c r="G228" s="93"/>
      <c r="H228" s="68"/>
      <c r="M228" s="33"/>
    </row>
    <row r="229">
      <c r="C229" s="91"/>
      <c r="D229" s="92"/>
      <c r="E229" s="92"/>
      <c r="F229" s="93"/>
      <c r="G229" s="93"/>
      <c r="H229" s="68"/>
      <c r="M229" s="33"/>
    </row>
    <row r="230">
      <c r="C230" s="91"/>
      <c r="D230" s="92"/>
      <c r="E230" s="92"/>
      <c r="F230" s="93"/>
      <c r="G230" s="93"/>
      <c r="H230" s="68"/>
      <c r="M230" s="33"/>
    </row>
    <row r="231">
      <c r="C231" s="91"/>
      <c r="D231" s="92"/>
      <c r="E231" s="92"/>
      <c r="F231" s="93"/>
      <c r="G231" s="93"/>
      <c r="H231" s="68"/>
      <c r="M231" s="33"/>
    </row>
    <row r="232">
      <c r="C232" s="91"/>
      <c r="D232" s="92"/>
      <c r="E232" s="92"/>
      <c r="F232" s="93"/>
      <c r="G232" s="93"/>
      <c r="H232" s="68"/>
      <c r="M232" s="33"/>
    </row>
    <row r="233">
      <c r="C233" s="91"/>
      <c r="D233" s="92"/>
      <c r="E233" s="92"/>
      <c r="F233" s="93"/>
      <c r="G233" s="93"/>
      <c r="H233" s="68"/>
      <c r="M233" s="33"/>
    </row>
    <row r="234">
      <c r="C234" s="91"/>
      <c r="D234" s="92"/>
      <c r="E234" s="92"/>
      <c r="F234" s="93"/>
      <c r="G234" s="93"/>
      <c r="H234" s="68"/>
      <c r="M234" s="33"/>
    </row>
    <row r="235">
      <c r="C235" s="91"/>
      <c r="D235" s="92"/>
      <c r="E235" s="92"/>
      <c r="F235" s="93"/>
      <c r="G235" s="93"/>
      <c r="H235" s="68"/>
      <c r="M235" s="33"/>
    </row>
    <row r="236">
      <c r="C236" s="91"/>
      <c r="D236" s="92"/>
      <c r="E236" s="92"/>
      <c r="F236" s="93"/>
      <c r="G236" s="93"/>
      <c r="H236" s="68"/>
      <c r="M236" s="33"/>
    </row>
    <row r="237">
      <c r="C237" s="91"/>
      <c r="D237" s="92"/>
      <c r="E237" s="92"/>
      <c r="F237" s="93"/>
      <c r="G237" s="93"/>
      <c r="H237" s="68"/>
      <c r="M237" s="33"/>
    </row>
    <row r="238">
      <c r="C238" s="91"/>
      <c r="D238" s="92"/>
      <c r="E238" s="92"/>
      <c r="F238" s="93"/>
      <c r="G238" s="93"/>
      <c r="H238" s="68"/>
      <c r="M238" s="33"/>
    </row>
    <row r="239">
      <c r="C239" s="91"/>
      <c r="D239" s="92"/>
      <c r="E239" s="92"/>
      <c r="F239" s="93"/>
      <c r="G239" s="93"/>
      <c r="H239" s="68"/>
      <c r="M239" s="33"/>
    </row>
    <row r="240">
      <c r="C240" s="91"/>
      <c r="D240" s="92"/>
      <c r="E240" s="92"/>
      <c r="F240" s="93"/>
      <c r="G240" s="93"/>
      <c r="H240" s="68"/>
      <c r="M240" s="33"/>
    </row>
    <row r="241">
      <c r="C241" s="91"/>
      <c r="D241" s="92"/>
      <c r="E241" s="92"/>
      <c r="F241" s="93"/>
      <c r="G241" s="93"/>
      <c r="H241" s="68"/>
      <c r="M241" s="33"/>
    </row>
    <row r="242">
      <c r="C242" s="91"/>
      <c r="D242" s="92"/>
      <c r="E242" s="92"/>
      <c r="F242" s="93"/>
      <c r="G242" s="93"/>
      <c r="H242" s="68"/>
      <c r="M242" s="33"/>
    </row>
    <row r="243">
      <c r="C243" s="91"/>
      <c r="D243" s="92"/>
      <c r="E243" s="92"/>
      <c r="F243" s="93"/>
      <c r="G243" s="93"/>
      <c r="H243" s="68"/>
      <c r="M243" s="33"/>
    </row>
    <row r="244">
      <c r="C244" s="91"/>
      <c r="D244" s="92"/>
      <c r="E244" s="92"/>
      <c r="F244" s="93"/>
      <c r="G244" s="93"/>
      <c r="H244" s="68"/>
      <c r="M244" s="33"/>
    </row>
    <row r="245">
      <c r="C245" s="91"/>
      <c r="D245" s="92"/>
      <c r="E245" s="92"/>
      <c r="F245" s="93"/>
      <c r="G245" s="93"/>
      <c r="H245" s="68"/>
      <c r="M245" s="33"/>
    </row>
    <row r="246">
      <c r="C246" s="91"/>
      <c r="D246" s="92"/>
      <c r="E246" s="92"/>
      <c r="F246" s="93"/>
      <c r="G246" s="93"/>
      <c r="H246" s="68"/>
      <c r="M246" s="33"/>
    </row>
    <row r="247">
      <c r="C247" s="91"/>
      <c r="D247" s="92"/>
      <c r="E247" s="92"/>
      <c r="F247" s="93"/>
      <c r="G247" s="93"/>
      <c r="H247" s="68"/>
      <c r="M247" s="33"/>
    </row>
    <row r="248">
      <c r="C248" s="91"/>
      <c r="D248" s="92"/>
      <c r="E248" s="92"/>
      <c r="F248" s="93"/>
      <c r="G248" s="93"/>
      <c r="H248" s="68"/>
      <c r="M248" s="33"/>
    </row>
    <row r="249">
      <c r="C249" s="91"/>
      <c r="D249" s="92"/>
      <c r="E249" s="92"/>
      <c r="F249" s="93"/>
      <c r="G249" s="93"/>
      <c r="H249" s="68"/>
      <c r="M249" s="33"/>
    </row>
    <row r="250">
      <c r="C250" s="91"/>
      <c r="D250" s="92"/>
      <c r="E250" s="92"/>
      <c r="F250" s="93"/>
      <c r="G250" s="93"/>
      <c r="H250" s="68"/>
      <c r="M250" s="33"/>
    </row>
    <row r="251">
      <c r="C251" s="91"/>
      <c r="D251" s="92"/>
      <c r="E251" s="92"/>
      <c r="F251" s="93"/>
      <c r="G251" s="93"/>
      <c r="H251" s="68"/>
      <c r="M251" s="33"/>
    </row>
    <row r="252">
      <c r="C252" s="91"/>
      <c r="D252" s="92"/>
      <c r="E252" s="92"/>
      <c r="F252" s="93"/>
      <c r="G252" s="93"/>
      <c r="H252" s="68"/>
      <c r="M252" s="33"/>
    </row>
    <row r="253">
      <c r="C253" s="91"/>
      <c r="D253" s="92"/>
      <c r="E253" s="92"/>
      <c r="F253" s="93"/>
      <c r="G253" s="93"/>
      <c r="H253" s="68"/>
      <c r="M253" s="33"/>
    </row>
    <row r="254">
      <c r="C254" s="91"/>
      <c r="D254" s="92"/>
      <c r="E254" s="92"/>
      <c r="F254" s="93"/>
      <c r="G254" s="93"/>
      <c r="H254" s="68"/>
      <c r="M254" s="33"/>
    </row>
    <row r="255">
      <c r="C255" s="91"/>
      <c r="D255" s="92"/>
      <c r="E255" s="92"/>
      <c r="F255" s="93"/>
      <c r="G255" s="93"/>
      <c r="H255" s="68"/>
      <c r="M255" s="33"/>
    </row>
    <row r="256">
      <c r="C256" s="91"/>
      <c r="D256" s="92"/>
      <c r="E256" s="92"/>
      <c r="F256" s="93"/>
      <c r="G256" s="93"/>
      <c r="H256" s="68"/>
      <c r="M256" s="33"/>
    </row>
    <row r="257">
      <c r="C257" s="91"/>
      <c r="D257" s="92"/>
      <c r="E257" s="92"/>
      <c r="F257" s="93"/>
      <c r="G257" s="93"/>
      <c r="H257" s="68"/>
      <c r="M257" s="33"/>
    </row>
    <row r="258">
      <c r="C258" s="91"/>
      <c r="D258" s="92"/>
      <c r="E258" s="92"/>
      <c r="F258" s="93"/>
      <c r="G258" s="93"/>
      <c r="H258" s="68"/>
      <c r="M258" s="33"/>
    </row>
    <row r="259">
      <c r="C259" s="91"/>
      <c r="D259" s="92"/>
      <c r="E259" s="92"/>
      <c r="F259" s="93"/>
      <c r="G259" s="93"/>
      <c r="H259" s="68"/>
      <c r="M259" s="33"/>
    </row>
    <row r="260">
      <c r="C260" s="91"/>
      <c r="D260" s="92"/>
      <c r="E260" s="92"/>
      <c r="F260" s="93"/>
      <c r="G260" s="93"/>
      <c r="H260" s="68"/>
      <c r="M260" s="33"/>
    </row>
    <row r="261">
      <c r="C261" s="91"/>
      <c r="D261" s="92"/>
      <c r="E261" s="92"/>
      <c r="F261" s="93"/>
      <c r="G261" s="93"/>
      <c r="H261" s="68"/>
      <c r="M261" s="33"/>
    </row>
    <row r="262">
      <c r="C262" s="91"/>
      <c r="D262" s="92"/>
      <c r="E262" s="92"/>
      <c r="F262" s="93"/>
      <c r="G262" s="93"/>
      <c r="H262" s="68"/>
      <c r="M262" s="33"/>
    </row>
    <row r="263">
      <c r="C263" s="91"/>
      <c r="D263" s="92"/>
      <c r="E263" s="92"/>
      <c r="F263" s="93"/>
      <c r="G263" s="93"/>
      <c r="H263" s="68"/>
      <c r="M263" s="33"/>
    </row>
    <row r="264">
      <c r="C264" s="91"/>
      <c r="D264" s="92"/>
      <c r="E264" s="92"/>
      <c r="F264" s="93"/>
      <c r="G264" s="93"/>
      <c r="H264" s="68"/>
      <c r="M264" s="33"/>
    </row>
    <row r="265">
      <c r="C265" s="91"/>
      <c r="D265" s="92"/>
      <c r="E265" s="92"/>
      <c r="F265" s="93"/>
      <c r="G265" s="93"/>
      <c r="H265" s="68"/>
      <c r="M265" s="33"/>
    </row>
    <row r="266">
      <c r="C266" s="91"/>
      <c r="D266" s="92"/>
      <c r="E266" s="92"/>
      <c r="F266" s="93"/>
      <c r="G266" s="93"/>
      <c r="H266" s="68"/>
      <c r="M266" s="33"/>
    </row>
    <row r="267">
      <c r="C267" s="91"/>
      <c r="D267" s="92"/>
      <c r="E267" s="92"/>
      <c r="F267" s="93"/>
      <c r="G267" s="93"/>
      <c r="H267" s="68"/>
      <c r="M267" s="33"/>
    </row>
    <row r="268">
      <c r="C268" s="91"/>
      <c r="D268" s="92"/>
      <c r="E268" s="92"/>
      <c r="F268" s="93"/>
      <c r="G268" s="93"/>
      <c r="H268" s="68"/>
      <c r="M268" s="33"/>
    </row>
    <row r="269">
      <c r="C269" s="91"/>
      <c r="D269" s="92"/>
      <c r="E269" s="92"/>
      <c r="F269" s="93"/>
      <c r="G269" s="93"/>
      <c r="H269" s="68"/>
      <c r="M269" s="33"/>
    </row>
    <row r="270">
      <c r="C270" s="91"/>
      <c r="D270" s="92"/>
      <c r="E270" s="92"/>
      <c r="F270" s="93"/>
      <c r="G270" s="93"/>
      <c r="H270" s="68"/>
      <c r="M270" s="33"/>
    </row>
    <row r="271">
      <c r="C271" s="91"/>
      <c r="D271" s="92"/>
      <c r="E271" s="92"/>
      <c r="F271" s="93"/>
      <c r="G271" s="93"/>
      <c r="H271" s="68"/>
      <c r="M271" s="33"/>
    </row>
    <row r="272">
      <c r="C272" s="91"/>
      <c r="D272" s="92"/>
      <c r="E272" s="92"/>
      <c r="F272" s="93"/>
      <c r="G272" s="93"/>
      <c r="H272" s="68"/>
      <c r="M272" s="33"/>
    </row>
    <row r="273">
      <c r="C273" s="91"/>
      <c r="D273" s="92"/>
      <c r="E273" s="92"/>
      <c r="F273" s="93"/>
      <c r="G273" s="93"/>
      <c r="H273" s="68"/>
      <c r="M273" s="33"/>
    </row>
    <row r="274">
      <c r="C274" s="91"/>
      <c r="D274" s="92"/>
      <c r="E274" s="92"/>
      <c r="F274" s="93"/>
      <c r="G274" s="93"/>
      <c r="H274" s="68"/>
      <c r="M274" s="33"/>
    </row>
    <row r="275">
      <c r="C275" s="91"/>
      <c r="D275" s="92"/>
      <c r="E275" s="92"/>
      <c r="F275" s="93"/>
      <c r="G275" s="93"/>
      <c r="H275" s="68"/>
      <c r="M275" s="33"/>
    </row>
    <row r="276">
      <c r="C276" s="91"/>
      <c r="D276" s="92"/>
      <c r="E276" s="92"/>
      <c r="F276" s="93"/>
      <c r="G276" s="93"/>
      <c r="H276" s="68"/>
      <c r="M276" s="33"/>
    </row>
    <row r="277">
      <c r="C277" s="91"/>
      <c r="D277" s="92"/>
      <c r="E277" s="92"/>
      <c r="F277" s="93"/>
      <c r="G277" s="93"/>
      <c r="H277" s="68"/>
      <c r="M277" s="33"/>
    </row>
    <row r="278">
      <c r="C278" s="91"/>
      <c r="D278" s="92"/>
      <c r="E278" s="92"/>
      <c r="F278" s="93"/>
      <c r="G278" s="93"/>
      <c r="H278" s="68"/>
      <c r="M278" s="33"/>
    </row>
    <row r="279">
      <c r="C279" s="91"/>
      <c r="D279" s="92"/>
      <c r="E279" s="92"/>
      <c r="F279" s="93"/>
      <c r="G279" s="93"/>
      <c r="H279" s="68"/>
      <c r="M279" s="33"/>
    </row>
    <row r="280">
      <c r="C280" s="91"/>
      <c r="D280" s="92"/>
      <c r="E280" s="92"/>
      <c r="F280" s="93"/>
      <c r="G280" s="93"/>
      <c r="H280" s="68"/>
      <c r="M280" s="33"/>
    </row>
    <row r="281">
      <c r="C281" s="91"/>
      <c r="D281" s="92"/>
      <c r="E281" s="92"/>
      <c r="F281" s="93"/>
      <c r="G281" s="93"/>
      <c r="H281" s="68"/>
      <c r="M281" s="33"/>
    </row>
    <row r="282">
      <c r="C282" s="91"/>
      <c r="D282" s="92"/>
      <c r="E282" s="92"/>
      <c r="F282" s="93"/>
      <c r="G282" s="93"/>
      <c r="H282" s="68"/>
      <c r="M282" s="33"/>
    </row>
    <row r="283">
      <c r="C283" s="91"/>
      <c r="D283" s="92"/>
      <c r="E283" s="92"/>
      <c r="F283" s="93"/>
      <c r="G283" s="93"/>
      <c r="H283" s="68"/>
      <c r="M283" s="33"/>
    </row>
    <row r="284">
      <c r="C284" s="91"/>
      <c r="D284" s="92"/>
      <c r="E284" s="92"/>
      <c r="F284" s="93"/>
      <c r="G284" s="93"/>
      <c r="H284" s="68"/>
      <c r="M284" s="33"/>
    </row>
    <row r="285">
      <c r="C285" s="91"/>
      <c r="D285" s="92"/>
      <c r="E285" s="92"/>
      <c r="F285" s="93"/>
      <c r="G285" s="93"/>
      <c r="H285" s="68"/>
      <c r="M285" s="33"/>
    </row>
    <row r="286">
      <c r="C286" s="91"/>
      <c r="D286" s="92"/>
      <c r="E286" s="92"/>
      <c r="F286" s="93"/>
      <c r="G286" s="93"/>
      <c r="H286" s="68"/>
      <c r="M286" s="33"/>
    </row>
    <row r="287">
      <c r="C287" s="91"/>
      <c r="D287" s="92"/>
      <c r="E287" s="92"/>
      <c r="F287" s="93"/>
      <c r="G287" s="93"/>
      <c r="H287" s="68"/>
      <c r="M287" s="33"/>
    </row>
    <row r="288">
      <c r="C288" s="91"/>
      <c r="D288" s="92"/>
      <c r="E288" s="92"/>
      <c r="F288" s="93"/>
      <c r="G288" s="93"/>
      <c r="H288" s="68"/>
      <c r="M288" s="33"/>
    </row>
    <row r="289">
      <c r="C289" s="91"/>
      <c r="D289" s="92"/>
      <c r="E289" s="92"/>
      <c r="F289" s="93"/>
      <c r="G289" s="93"/>
      <c r="H289" s="68"/>
      <c r="M289" s="33"/>
    </row>
    <row r="290">
      <c r="C290" s="91"/>
      <c r="D290" s="92"/>
      <c r="E290" s="92"/>
      <c r="F290" s="93"/>
      <c r="G290" s="93"/>
      <c r="H290" s="68"/>
      <c r="M290" s="33"/>
    </row>
    <row r="291">
      <c r="C291" s="91"/>
      <c r="D291" s="92"/>
      <c r="E291" s="92"/>
      <c r="F291" s="93"/>
      <c r="G291" s="93"/>
      <c r="H291" s="68"/>
      <c r="M291" s="33"/>
    </row>
    <row r="292">
      <c r="C292" s="91"/>
      <c r="D292" s="92"/>
      <c r="E292" s="92"/>
      <c r="F292" s="93"/>
      <c r="G292" s="93"/>
      <c r="H292" s="68"/>
      <c r="M292" s="33"/>
    </row>
    <row r="293">
      <c r="C293" s="91"/>
      <c r="D293" s="92"/>
      <c r="E293" s="92"/>
      <c r="F293" s="93"/>
      <c r="G293" s="93"/>
      <c r="H293" s="68"/>
      <c r="M293" s="33"/>
    </row>
    <row r="294">
      <c r="C294" s="91"/>
      <c r="D294" s="92"/>
      <c r="E294" s="92"/>
      <c r="F294" s="93"/>
      <c r="G294" s="93"/>
      <c r="H294" s="68"/>
      <c r="M294" s="33"/>
    </row>
    <row r="295">
      <c r="C295" s="91"/>
      <c r="D295" s="92"/>
      <c r="E295" s="92"/>
      <c r="F295" s="93"/>
      <c r="G295" s="93"/>
      <c r="H295" s="68"/>
      <c r="M295" s="33"/>
    </row>
    <row r="296">
      <c r="C296" s="91"/>
      <c r="D296" s="92"/>
      <c r="E296" s="92"/>
      <c r="F296" s="93"/>
      <c r="G296" s="93"/>
      <c r="H296" s="68"/>
      <c r="M296" s="33"/>
    </row>
    <row r="297">
      <c r="C297" s="91"/>
      <c r="D297" s="92"/>
      <c r="E297" s="92"/>
      <c r="F297" s="93"/>
      <c r="G297" s="93"/>
      <c r="H297" s="68"/>
      <c r="M297" s="33"/>
    </row>
    <row r="298">
      <c r="C298" s="91"/>
      <c r="D298" s="92"/>
      <c r="E298" s="92"/>
      <c r="F298" s="93"/>
      <c r="G298" s="93"/>
      <c r="H298" s="68"/>
      <c r="M298" s="33"/>
    </row>
    <row r="299">
      <c r="C299" s="91"/>
      <c r="D299" s="92"/>
      <c r="E299" s="92"/>
      <c r="F299" s="93"/>
      <c r="G299" s="93"/>
      <c r="H299" s="68"/>
      <c r="M299" s="33"/>
    </row>
    <row r="300">
      <c r="C300" s="91"/>
      <c r="D300" s="92"/>
      <c r="E300" s="92"/>
      <c r="F300" s="93"/>
      <c r="G300" s="93"/>
      <c r="H300" s="68"/>
      <c r="M300" s="33"/>
    </row>
    <row r="301">
      <c r="C301" s="91"/>
      <c r="D301" s="92"/>
      <c r="E301" s="92"/>
      <c r="F301" s="93"/>
      <c r="G301" s="93"/>
      <c r="H301" s="68"/>
      <c r="M301" s="33"/>
    </row>
    <row r="302">
      <c r="C302" s="91"/>
      <c r="D302" s="92"/>
      <c r="E302" s="92"/>
      <c r="F302" s="93"/>
      <c r="G302" s="93"/>
      <c r="H302" s="68"/>
      <c r="M302" s="33"/>
    </row>
    <row r="303">
      <c r="C303" s="91"/>
      <c r="D303" s="92"/>
      <c r="E303" s="92"/>
      <c r="F303" s="93"/>
      <c r="G303" s="93"/>
      <c r="H303" s="68"/>
      <c r="M303" s="33"/>
    </row>
    <row r="304">
      <c r="C304" s="91"/>
      <c r="D304" s="92"/>
      <c r="E304" s="92"/>
      <c r="F304" s="93"/>
      <c r="G304" s="93"/>
      <c r="H304" s="68"/>
      <c r="M304" s="33"/>
    </row>
    <row r="305">
      <c r="C305" s="91"/>
      <c r="D305" s="92"/>
      <c r="E305" s="92"/>
      <c r="F305" s="93"/>
      <c r="G305" s="93"/>
      <c r="H305" s="68"/>
      <c r="M305" s="33"/>
    </row>
    <row r="306">
      <c r="C306" s="91"/>
      <c r="D306" s="92"/>
      <c r="E306" s="92"/>
      <c r="F306" s="93"/>
      <c r="G306" s="93"/>
      <c r="H306" s="68"/>
      <c r="M306" s="33"/>
    </row>
    <row r="307">
      <c r="C307" s="91"/>
      <c r="D307" s="92"/>
      <c r="E307" s="92"/>
      <c r="F307" s="93"/>
      <c r="G307" s="93"/>
      <c r="H307" s="68"/>
      <c r="M307" s="33"/>
    </row>
    <row r="308">
      <c r="C308" s="91"/>
      <c r="D308" s="92"/>
      <c r="E308" s="92"/>
      <c r="F308" s="93"/>
      <c r="G308" s="93"/>
      <c r="H308" s="68"/>
      <c r="M308" s="33"/>
    </row>
    <row r="309">
      <c r="C309" s="91"/>
      <c r="D309" s="92"/>
      <c r="E309" s="92"/>
      <c r="F309" s="93"/>
      <c r="G309" s="93"/>
      <c r="H309" s="68"/>
      <c r="M309" s="33"/>
    </row>
    <row r="310">
      <c r="C310" s="91"/>
      <c r="D310" s="92"/>
      <c r="E310" s="92"/>
      <c r="F310" s="93"/>
      <c r="G310" s="93"/>
      <c r="H310" s="68"/>
      <c r="M310" s="33"/>
    </row>
    <row r="311">
      <c r="C311" s="91"/>
      <c r="D311" s="92"/>
      <c r="E311" s="92"/>
      <c r="F311" s="93"/>
      <c r="G311" s="93"/>
      <c r="H311" s="68"/>
      <c r="M311" s="33"/>
    </row>
    <row r="312">
      <c r="C312" s="91"/>
      <c r="D312" s="92"/>
      <c r="E312" s="92"/>
      <c r="F312" s="93"/>
      <c r="G312" s="93"/>
      <c r="H312" s="68"/>
      <c r="M312" s="33"/>
    </row>
    <row r="313">
      <c r="C313" s="91"/>
      <c r="D313" s="92"/>
      <c r="E313" s="92"/>
      <c r="F313" s="93"/>
      <c r="G313" s="93"/>
      <c r="H313" s="68"/>
      <c r="M313" s="33"/>
    </row>
    <row r="314">
      <c r="C314" s="91"/>
      <c r="D314" s="92"/>
      <c r="E314" s="92"/>
      <c r="F314" s="93"/>
      <c r="G314" s="93"/>
      <c r="H314" s="68"/>
      <c r="M314" s="33"/>
    </row>
    <row r="315">
      <c r="C315" s="91"/>
      <c r="D315" s="92"/>
      <c r="E315" s="92"/>
      <c r="F315" s="93"/>
      <c r="G315" s="93"/>
      <c r="H315" s="68"/>
      <c r="M315" s="33"/>
    </row>
    <row r="316">
      <c r="C316" s="91"/>
      <c r="D316" s="92"/>
      <c r="E316" s="92"/>
      <c r="F316" s="93"/>
      <c r="G316" s="93"/>
      <c r="H316" s="68"/>
      <c r="M316" s="33"/>
    </row>
    <row r="317">
      <c r="C317" s="91"/>
      <c r="D317" s="92"/>
      <c r="E317" s="92"/>
      <c r="F317" s="93"/>
      <c r="G317" s="93"/>
      <c r="H317" s="68"/>
      <c r="M317" s="33"/>
    </row>
    <row r="318">
      <c r="C318" s="91"/>
      <c r="D318" s="92"/>
      <c r="E318" s="92"/>
      <c r="F318" s="93"/>
      <c r="G318" s="93"/>
      <c r="H318" s="68"/>
      <c r="M318" s="33"/>
    </row>
    <row r="319">
      <c r="C319" s="91"/>
      <c r="D319" s="92"/>
      <c r="E319" s="92"/>
      <c r="F319" s="93"/>
      <c r="G319" s="93"/>
      <c r="H319" s="68"/>
      <c r="M319" s="33"/>
    </row>
    <row r="320">
      <c r="C320" s="91"/>
      <c r="D320" s="92"/>
      <c r="E320" s="92"/>
      <c r="F320" s="93"/>
      <c r="G320" s="93"/>
      <c r="H320" s="68"/>
      <c r="M320" s="33"/>
    </row>
    <row r="321">
      <c r="C321" s="91"/>
      <c r="D321" s="92"/>
      <c r="E321" s="92"/>
      <c r="F321" s="93"/>
      <c r="G321" s="93"/>
      <c r="H321" s="68"/>
      <c r="M321" s="33"/>
    </row>
    <row r="322">
      <c r="C322" s="91"/>
      <c r="D322" s="92"/>
      <c r="E322" s="92"/>
      <c r="F322" s="93"/>
      <c r="G322" s="93"/>
      <c r="H322" s="68"/>
      <c r="M322" s="33"/>
    </row>
    <row r="323">
      <c r="C323" s="91"/>
      <c r="D323" s="92"/>
      <c r="E323" s="92"/>
      <c r="F323" s="93"/>
      <c r="G323" s="93"/>
      <c r="H323" s="68"/>
      <c r="M323" s="33"/>
    </row>
    <row r="324">
      <c r="C324" s="91"/>
      <c r="D324" s="92"/>
      <c r="E324" s="92"/>
      <c r="F324" s="93"/>
      <c r="G324" s="93"/>
      <c r="H324" s="68"/>
      <c r="M324" s="33"/>
    </row>
    <row r="325">
      <c r="C325" s="91"/>
      <c r="D325" s="92"/>
      <c r="E325" s="92"/>
      <c r="F325" s="93"/>
      <c r="G325" s="93"/>
      <c r="H325" s="68"/>
      <c r="M325" s="33"/>
    </row>
    <row r="326">
      <c r="C326" s="91"/>
      <c r="D326" s="92"/>
      <c r="E326" s="92"/>
      <c r="F326" s="93"/>
      <c r="G326" s="93"/>
      <c r="H326" s="68"/>
      <c r="M326" s="33"/>
    </row>
    <row r="327">
      <c r="C327" s="91"/>
      <c r="D327" s="92"/>
      <c r="E327" s="92"/>
      <c r="F327" s="93"/>
      <c r="G327" s="93"/>
      <c r="H327" s="68"/>
      <c r="M327" s="33"/>
    </row>
    <row r="328">
      <c r="C328" s="91"/>
      <c r="D328" s="92"/>
      <c r="E328" s="92"/>
      <c r="F328" s="93"/>
      <c r="G328" s="93"/>
      <c r="H328" s="68"/>
      <c r="M328" s="33"/>
    </row>
    <row r="329">
      <c r="C329" s="91"/>
      <c r="D329" s="92"/>
      <c r="E329" s="92"/>
      <c r="F329" s="93"/>
      <c r="G329" s="93"/>
      <c r="H329" s="68"/>
      <c r="M329" s="33"/>
    </row>
    <row r="330">
      <c r="C330" s="91"/>
      <c r="D330" s="92"/>
      <c r="E330" s="92"/>
      <c r="F330" s="93"/>
      <c r="G330" s="93"/>
      <c r="H330" s="68"/>
      <c r="M330" s="33"/>
    </row>
    <row r="331">
      <c r="C331" s="91"/>
      <c r="D331" s="92"/>
      <c r="E331" s="92"/>
      <c r="F331" s="93"/>
      <c r="G331" s="93"/>
      <c r="H331" s="68"/>
      <c r="M331" s="33"/>
    </row>
    <row r="332">
      <c r="C332" s="91"/>
      <c r="D332" s="92"/>
      <c r="E332" s="92"/>
      <c r="F332" s="93"/>
      <c r="G332" s="93"/>
      <c r="H332" s="68"/>
      <c r="M332" s="33"/>
    </row>
    <row r="333">
      <c r="C333" s="91"/>
      <c r="D333" s="92"/>
      <c r="E333" s="92"/>
      <c r="F333" s="93"/>
      <c r="G333" s="93"/>
      <c r="H333" s="68"/>
      <c r="M333" s="33"/>
    </row>
    <row r="334">
      <c r="C334" s="91"/>
      <c r="D334" s="92"/>
      <c r="E334" s="92"/>
      <c r="F334" s="93"/>
      <c r="G334" s="93"/>
      <c r="H334" s="68"/>
      <c r="M334" s="33"/>
    </row>
    <row r="335">
      <c r="C335" s="91"/>
      <c r="D335" s="92"/>
      <c r="E335" s="92"/>
      <c r="F335" s="93"/>
      <c r="G335" s="93"/>
      <c r="H335" s="68"/>
      <c r="M335" s="33"/>
    </row>
    <row r="336">
      <c r="C336" s="91"/>
      <c r="D336" s="92"/>
      <c r="E336" s="92"/>
      <c r="F336" s="93"/>
      <c r="G336" s="93"/>
      <c r="H336" s="68"/>
      <c r="M336" s="33"/>
    </row>
    <row r="337">
      <c r="C337" s="91"/>
      <c r="D337" s="92"/>
      <c r="E337" s="92"/>
      <c r="F337" s="93"/>
      <c r="G337" s="93"/>
      <c r="H337" s="68"/>
      <c r="M337" s="33"/>
    </row>
    <row r="338">
      <c r="C338" s="91"/>
      <c r="D338" s="92"/>
      <c r="E338" s="92"/>
      <c r="F338" s="93"/>
      <c r="G338" s="93"/>
      <c r="H338" s="68"/>
      <c r="M338" s="33"/>
    </row>
    <row r="339">
      <c r="C339" s="91"/>
      <c r="D339" s="92"/>
      <c r="E339" s="92"/>
      <c r="F339" s="93"/>
      <c r="G339" s="93"/>
      <c r="H339" s="68"/>
      <c r="M339" s="33"/>
    </row>
    <row r="340">
      <c r="C340" s="91"/>
      <c r="D340" s="92"/>
      <c r="E340" s="92"/>
      <c r="F340" s="93"/>
      <c r="G340" s="93"/>
      <c r="H340" s="68"/>
      <c r="M340" s="33"/>
    </row>
    <row r="341">
      <c r="C341" s="91"/>
      <c r="D341" s="92"/>
      <c r="E341" s="92"/>
      <c r="F341" s="93"/>
      <c r="G341" s="93"/>
      <c r="H341" s="68"/>
      <c r="M341" s="33"/>
    </row>
    <row r="342">
      <c r="C342" s="91"/>
      <c r="D342" s="92"/>
      <c r="E342" s="92"/>
      <c r="F342" s="93"/>
      <c r="G342" s="93"/>
      <c r="H342" s="68"/>
      <c r="M342" s="33"/>
    </row>
    <row r="343">
      <c r="C343" s="91"/>
      <c r="D343" s="92"/>
      <c r="E343" s="92"/>
      <c r="F343" s="93"/>
      <c r="G343" s="93"/>
      <c r="H343" s="68"/>
      <c r="M343" s="33"/>
    </row>
    <row r="344">
      <c r="C344" s="91"/>
      <c r="D344" s="92"/>
      <c r="E344" s="92"/>
      <c r="F344" s="93"/>
      <c r="G344" s="93"/>
      <c r="H344" s="68"/>
      <c r="M344" s="33"/>
    </row>
    <row r="345">
      <c r="C345" s="91"/>
      <c r="D345" s="92"/>
      <c r="E345" s="92"/>
      <c r="F345" s="93"/>
      <c r="G345" s="93"/>
      <c r="H345" s="68"/>
      <c r="M345" s="33"/>
    </row>
    <row r="346">
      <c r="C346" s="91"/>
      <c r="D346" s="92"/>
      <c r="E346" s="92"/>
      <c r="F346" s="93"/>
      <c r="G346" s="93"/>
      <c r="H346" s="68"/>
      <c r="M346" s="33"/>
    </row>
    <row r="347">
      <c r="C347" s="91"/>
      <c r="D347" s="92"/>
      <c r="E347" s="92"/>
      <c r="F347" s="93"/>
      <c r="G347" s="93"/>
      <c r="H347" s="68"/>
      <c r="M347" s="33"/>
    </row>
    <row r="348">
      <c r="C348" s="91"/>
      <c r="D348" s="92"/>
      <c r="E348" s="92"/>
      <c r="F348" s="93"/>
      <c r="G348" s="93"/>
      <c r="H348" s="68"/>
      <c r="M348" s="33"/>
    </row>
    <row r="349">
      <c r="C349" s="91"/>
      <c r="D349" s="92"/>
      <c r="E349" s="92"/>
      <c r="F349" s="93"/>
      <c r="G349" s="93"/>
      <c r="H349" s="68"/>
      <c r="M349" s="33"/>
    </row>
    <row r="350">
      <c r="C350" s="91"/>
      <c r="D350" s="92"/>
      <c r="E350" s="92"/>
      <c r="F350" s="93"/>
      <c r="G350" s="93"/>
      <c r="H350" s="68"/>
      <c r="M350" s="33"/>
    </row>
    <row r="351">
      <c r="C351" s="91"/>
      <c r="D351" s="92"/>
      <c r="E351" s="92"/>
      <c r="F351" s="93"/>
      <c r="G351" s="93"/>
      <c r="H351" s="68"/>
      <c r="M351" s="33"/>
    </row>
    <row r="352">
      <c r="C352" s="91"/>
      <c r="D352" s="92"/>
      <c r="E352" s="92"/>
      <c r="F352" s="93"/>
      <c r="G352" s="93"/>
      <c r="H352" s="68"/>
      <c r="M352" s="33"/>
    </row>
    <row r="353">
      <c r="C353" s="91"/>
      <c r="D353" s="92"/>
      <c r="E353" s="92"/>
      <c r="F353" s="93"/>
      <c r="G353" s="93"/>
      <c r="H353" s="68"/>
      <c r="M353" s="33"/>
    </row>
    <row r="354">
      <c r="C354" s="91"/>
      <c r="D354" s="92"/>
      <c r="E354" s="92"/>
      <c r="F354" s="93"/>
      <c r="G354" s="93"/>
      <c r="H354" s="68"/>
      <c r="M354" s="33"/>
    </row>
    <row r="355">
      <c r="C355" s="91"/>
      <c r="D355" s="92"/>
      <c r="E355" s="92"/>
      <c r="F355" s="93"/>
      <c r="G355" s="93"/>
      <c r="H355" s="68"/>
      <c r="M355" s="33"/>
    </row>
    <row r="356">
      <c r="C356" s="91"/>
      <c r="D356" s="92"/>
      <c r="E356" s="92"/>
      <c r="F356" s="93"/>
      <c r="G356" s="93"/>
      <c r="H356" s="68"/>
      <c r="M356" s="33"/>
    </row>
    <row r="357">
      <c r="C357" s="91"/>
      <c r="D357" s="92"/>
      <c r="E357" s="92"/>
      <c r="F357" s="93"/>
      <c r="G357" s="93"/>
      <c r="H357" s="68"/>
      <c r="M357" s="33"/>
    </row>
    <row r="358">
      <c r="C358" s="91"/>
      <c r="D358" s="92"/>
      <c r="E358" s="92"/>
      <c r="F358" s="93"/>
      <c r="G358" s="93"/>
      <c r="H358" s="68"/>
      <c r="M358" s="33"/>
    </row>
    <row r="359">
      <c r="C359" s="91"/>
      <c r="D359" s="92"/>
      <c r="E359" s="92"/>
      <c r="F359" s="93"/>
      <c r="G359" s="93"/>
      <c r="H359" s="68"/>
      <c r="M359" s="33"/>
    </row>
    <row r="360">
      <c r="C360" s="91"/>
      <c r="D360" s="92"/>
      <c r="E360" s="92"/>
      <c r="F360" s="93"/>
      <c r="G360" s="93"/>
      <c r="H360" s="68"/>
      <c r="M360" s="33"/>
    </row>
    <row r="361">
      <c r="C361" s="91"/>
      <c r="D361" s="92"/>
      <c r="E361" s="92"/>
      <c r="F361" s="93"/>
      <c r="G361" s="93"/>
      <c r="H361" s="68"/>
      <c r="M361" s="33"/>
    </row>
    <row r="362">
      <c r="C362" s="91"/>
      <c r="D362" s="92"/>
      <c r="E362" s="92"/>
      <c r="F362" s="93"/>
      <c r="G362" s="93"/>
      <c r="H362" s="68"/>
      <c r="M362" s="33"/>
    </row>
    <row r="363">
      <c r="C363" s="91"/>
      <c r="D363" s="92"/>
      <c r="E363" s="92"/>
      <c r="F363" s="93"/>
      <c r="G363" s="93"/>
      <c r="H363" s="68"/>
      <c r="M363" s="33"/>
    </row>
    <row r="364">
      <c r="C364" s="91"/>
      <c r="D364" s="92"/>
      <c r="E364" s="92"/>
      <c r="F364" s="93"/>
      <c r="G364" s="93"/>
      <c r="H364" s="68"/>
      <c r="M364" s="33"/>
    </row>
    <row r="365">
      <c r="C365" s="91"/>
      <c r="D365" s="92"/>
      <c r="E365" s="92"/>
      <c r="F365" s="93"/>
      <c r="G365" s="93"/>
      <c r="H365" s="68"/>
      <c r="M365" s="33"/>
    </row>
    <row r="366">
      <c r="C366" s="91"/>
      <c r="D366" s="92"/>
      <c r="E366" s="92"/>
      <c r="F366" s="93"/>
      <c r="G366" s="93"/>
      <c r="H366" s="68"/>
      <c r="M366" s="33"/>
    </row>
    <row r="367">
      <c r="C367" s="91"/>
      <c r="D367" s="92"/>
      <c r="E367" s="92"/>
      <c r="F367" s="93"/>
      <c r="G367" s="93"/>
      <c r="H367" s="68"/>
      <c r="M367" s="33"/>
    </row>
    <row r="368">
      <c r="C368" s="91"/>
      <c r="D368" s="92"/>
      <c r="E368" s="92"/>
      <c r="F368" s="93"/>
      <c r="G368" s="93"/>
      <c r="H368" s="68"/>
      <c r="M368" s="33"/>
    </row>
    <row r="369">
      <c r="C369" s="91"/>
      <c r="D369" s="92"/>
      <c r="E369" s="92"/>
      <c r="F369" s="93"/>
      <c r="G369" s="93"/>
      <c r="H369" s="68"/>
      <c r="M369" s="33"/>
    </row>
    <row r="370">
      <c r="C370" s="91"/>
      <c r="D370" s="92"/>
      <c r="E370" s="92"/>
      <c r="F370" s="93"/>
      <c r="G370" s="93"/>
      <c r="H370" s="68"/>
      <c r="M370" s="33"/>
    </row>
    <row r="371">
      <c r="C371" s="91"/>
      <c r="D371" s="92"/>
      <c r="E371" s="92"/>
      <c r="F371" s="93"/>
      <c r="G371" s="93"/>
      <c r="H371" s="68"/>
      <c r="M371" s="33"/>
    </row>
    <row r="372">
      <c r="C372" s="91"/>
      <c r="D372" s="92"/>
      <c r="E372" s="92"/>
      <c r="F372" s="93"/>
      <c r="G372" s="93"/>
      <c r="H372" s="68"/>
      <c r="M372" s="33"/>
    </row>
    <row r="373">
      <c r="C373" s="91"/>
      <c r="D373" s="92"/>
      <c r="E373" s="92"/>
      <c r="F373" s="93"/>
      <c r="G373" s="93"/>
      <c r="H373" s="68"/>
      <c r="M373" s="33"/>
    </row>
    <row r="374">
      <c r="C374" s="91"/>
      <c r="D374" s="92"/>
      <c r="E374" s="92"/>
      <c r="F374" s="93"/>
      <c r="G374" s="93"/>
      <c r="H374" s="68"/>
      <c r="M374" s="33"/>
    </row>
    <row r="375">
      <c r="C375" s="91"/>
      <c r="D375" s="92"/>
      <c r="E375" s="92"/>
      <c r="F375" s="93"/>
      <c r="G375" s="93"/>
      <c r="H375" s="68"/>
      <c r="M375" s="33"/>
    </row>
    <row r="376">
      <c r="C376" s="91"/>
      <c r="D376" s="92"/>
      <c r="E376" s="92"/>
      <c r="F376" s="93"/>
      <c r="G376" s="93"/>
      <c r="H376" s="68"/>
      <c r="M376" s="33"/>
    </row>
    <row r="377">
      <c r="C377" s="91"/>
      <c r="D377" s="92"/>
      <c r="E377" s="92"/>
      <c r="F377" s="93"/>
      <c r="G377" s="93"/>
      <c r="H377" s="68"/>
      <c r="M377" s="33"/>
    </row>
    <row r="378">
      <c r="C378" s="91"/>
      <c r="D378" s="92"/>
      <c r="E378" s="92"/>
      <c r="F378" s="93"/>
      <c r="G378" s="93"/>
      <c r="H378" s="68"/>
      <c r="M378" s="33"/>
    </row>
    <row r="379">
      <c r="C379" s="91"/>
      <c r="D379" s="92"/>
      <c r="E379" s="92"/>
      <c r="F379" s="93"/>
      <c r="G379" s="93"/>
      <c r="H379" s="68"/>
      <c r="M379" s="33"/>
    </row>
    <row r="380">
      <c r="C380" s="91"/>
      <c r="D380" s="92"/>
      <c r="E380" s="92"/>
      <c r="F380" s="93"/>
      <c r="G380" s="93"/>
      <c r="H380" s="68"/>
      <c r="M380" s="33"/>
    </row>
    <row r="381">
      <c r="C381" s="91"/>
      <c r="D381" s="92"/>
      <c r="E381" s="92"/>
      <c r="F381" s="93"/>
      <c r="G381" s="93"/>
      <c r="H381" s="68"/>
      <c r="M381" s="33"/>
    </row>
    <row r="382">
      <c r="C382" s="91"/>
      <c r="D382" s="92"/>
      <c r="E382" s="92"/>
      <c r="F382" s="93"/>
      <c r="G382" s="93"/>
      <c r="H382" s="68"/>
      <c r="M382" s="33"/>
    </row>
    <row r="383">
      <c r="C383" s="91"/>
      <c r="D383" s="92"/>
      <c r="E383" s="92"/>
      <c r="F383" s="93"/>
      <c r="G383" s="93"/>
      <c r="H383" s="68"/>
      <c r="M383" s="33"/>
    </row>
    <row r="384">
      <c r="C384" s="91"/>
      <c r="D384" s="92"/>
      <c r="E384" s="92"/>
      <c r="F384" s="93"/>
      <c r="G384" s="93"/>
      <c r="H384" s="68"/>
      <c r="M384" s="33"/>
    </row>
    <row r="385">
      <c r="C385" s="91"/>
      <c r="D385" s="92"/>
      <c r="E385" s="92"/>
      <c r="F385" s="93"/>
      <c r="G385" s="93"/>
      <c r="H385" s="68"/>
      <c r="M385" s="33"/>
    </row>
    <row r="386">
      <c r="C386" s="91"/>
      <c r="D386" s="92"/>
      <c r="E386" s="92"/>
      <c r="F386" s="93"/>
      <c r="G386" s="93"/>
      <c r="H386" s="68"/>
      <c r="M386" s="33"/>
    </row>
    <row r="387">
      <c r="C387" s="91"/>
      <c r="D387" s="92"/>
      <c r="E387" s="92"/>
      <c r="F387" s="93"/>
      <c r="G387" s="93"/>
      <c r="H387" s="68"/>
      <c r="M387" s="33"/>
    </row>
    <row r="388">
      <c r="C388" s="91"/>
      <c r="D388" s="92"/>
      <c r="E388" s="92"/>
      <c r="F388" s="93"/>
      <c r="G388" s="93"/>
      <c r="H388" s="68"/>
      <c r="M388" s="33"/>
    </row>
    <row r="389">
      <c r="C389" s="91"/>
      <c r="D389" s="92"/>
      <c r="E389" s="92"/>
      <c r="F389" s="93"/>
      <c r="G389" s="93"/>
      <c r="H389" s="68"/>
      <c r="M389" s="33"/>
    </row>
    <row r="390">
      <c r="C390" s="91"/>
      <c r="D390" s="92"/>
      <c r="E390" s="92"/>
      <c r="F390" s="93"/>
      <c r="G390" s="93"/>
      <c r="H390" s="68"/>
      <c r="M390" s="33"/>
    </row>
    <row r="391">
      <c r="C391" s="91"/>
      <c r="D391" s="92"/>
      <c r="E391" s="92"/>
      <c r="F391" s="93"/>
      <c r="G391" s="93"/>
      <c r="H391" s="68"/>
      <c r="M391" s="33"/>
    </row>
    <row r="392">
      <c r="C392" s="91"/>
      <c r="D392" s="92"/>
      <c r="E392" s="92"/>
      <c r="F392" s="93"/>
      <c r="G392" s="93"/>
      <c r="H392" s="68"/>
      <c r="M392" s="33"/>
    </row>
    <row r="393">
      <c r="C393" s="91"/>
      <c r="D393" s="92"/>
      <c r="E393" s="92"/>
      <c r="F393" s="93"/>
      <c r="G393" s="93"/>
      <c r="H393" s="68"/>
      <c r="M393" s="33"/>
    </row>
    <row r="394">
      <c r="C394" s="91"/>
      <c r="D394" s="92"/>
      <c r="E394" s="92"/>
      <c r="F394" s="93"/>
      <c r="G394" s="93"/>
      <c r="H394" s="68"/>
      <c r="M394" s="33"/>
    </row>
    <row r="395">
      <c r="C395" s="91"/>
      <c r="D395" s="92"/>
      <c r="E395" s="92"/>
      <c r="F395" s="93"/>
      <c r="G395" s="93"/>
      <c r="H395" s="68"/>
      <c r="M395" s="33"/>
    </row>
    <row r="396">
      <c r="C396" s="91"/>
      <c r="D396" s="92"/>
      <c r="E396" s="92"/>
      <c r="F396" s="93"/>
      <c r="G396" s="93"/>
      <c r="H396" s="68"/>
      <c r="M396" s="33"/>
    </row>
    <row r="397">
      <c r="C397" s="91"/>
      <c r="D397" s="92"/>
      <c r="E397" s="92"/>
      <c r="F397" s="93"/>
      <c r="G397" s="93"/>
      <c r="H397" s="68"/>
      <c r="M397" s="33"/>
    </row>
    <row r="398">
      <c r="C398" s="91"/>
      <c r="D398" s="92"/>
      <c r="E398" s="92"/>
      <c r="F398" s="93"/>
      <c r="G398" s="93"/>
      <c r="H398" s="68"/>
      <c r="M398" s="33"/>
    </row>
    <row r="399">
      <c r="C399" s="91"/>
      <c r="D399" s="92"/>
      <c r="E399" s="92"/>
      <c r="F399" s="93"/>
      <c r="G399" s="93"/>
      <c r="H399" s="68"/>
      <c r="M399" s="33"/>
    </row>
    <row r="400">
      <c r="C400" s="91"/>
      <c r="D400" s="92"/>
      <c r="E400" s="92"/>
      <c r="F400" s="93"/>
      <c r="G400" s="93"/>
      <c r="H400" s="68"/>
      <c r="M400" s="33"/>
    </row>
    <row r="401">
      <c r="C401" s="91"/>
      <c r="D401" s="92"/>
      <c r="E401" s="92"/>
      <c r="F401" s="93"/>
      <c r="G401" s="93"/>
      <c r="H401" s="68"/>
      <c r="M401" s="33"/>
    </row>
    <row r="402">
      <c r="C402" s="91"/>
      <c r="D402" s="92"/>
      <c r="E402" s="92"/>
      <c r="F402" s="93"/>
      <c r="G402" s="93"/>
      <c r="H402" s="68"/>
      <c r="M402" s="33"/>
    </row>
    <row r="403">
      <c r="C403" s="91"/>
      <c r="D403" s="92"/>
      <c r="E403" s="92"/>
      <c r="F403" s="93"/>
      <c r="G403" s="93"/>
      <c r="H403" s="68"/>
      <c r="M403" s="33"/>
    </row>
    <row r="404">
      <c r="C404" s="91"/>
      <c r="D404" s="92"/>
      <c r="E404" s="92"/>
      <c r="F404" s="93"/>
      <c r="G404" s="93"/>
      <c r="H404" s="68"/>
      <c r="M404" s="33"/>
    </row>
    <row r="405">
      <c r="C405" s="91"/>
      <c r="D405" s="92"/>
      <c r="E405" s="92"/>
      <c r="F405" s="93"/>
      <c r="G405" s="93"/>
      <c r="H405" s="68"/>
      <c r="M405" s="33"/>
    </row>
    <row r="406">
      <c r="C406" s="91"/>
      <c r="D406" s="92"/>
      <c r="E406" s="92"/>
      <c r="F406" s="93"/>
      <c r="G406" s="93"/>
      <c r="H406" s="68"/>
      <c r="M406" s="33"/>
    </row>
    <row r="407">
      <c r="C407" s="91"/>
      <c r="D407" s="92"/>
      <c r="E407" s="92"/>
      <c r="F407" s="93"/>
      <c r="G407" s="93"/>
      <c r="H407" s="68"/>
      <c r="M407" s="33"/>
    </row>
    <row r="408">
      <c r="C408" s="91"/>
      <c r="D408" s="92"/>
      <c r="E408" s="92"/>
      <c r="F408" s="93"/>
      <c r="G408" s="93"/>
      <c r="H408" s="68"/>
      <c r="M408" s="33"/>
    </row>
    <row r="409">
      <c r="C409" s="91"/>
      <c r="D409" s="92"/>
      <c r="E409" s="92"/>
      <c r="F409" s="93"/>
      <c r="G409" s="93"/>
      <c r="H409" s="68"/>
      <c r="M409" s="33"/>
    </row>
    <row r="410">
      <c r="C410" s="91"/>
      <c r="D410" s="92"/>
      <c r="E410" s="92"/>
      <c r="F410" s="93"/>
      <c r="G410" s="93"/>
      <c r="H410" s="68"/>
      <c r="M410" s="33"/>
    </row>
    <row r="411">
      <c r="C411" s="91"/>
      <c r="D411" s="92"/>
      <c r="E411" s="92"/>
      <c r="F411" s="93"/>
      <c r="G411" s="93"/>
      <c r="H411" s="68"/>
      <c r="M411" s="33"/>
    </row>
    <row r="412">
      <c r="C412" s="91"/>
      <c r="D412" s="92"/>
      <c r="E412" s="92"/>
      <c r="F412" s="93"/>
      <c r="G412" s="93"/>
      <c r="H412" s="68"/>
      <c r="M412" s="33"/>
    </row>
    <row r="413">
      <c r="C413" s="91"/>
      <c r="D413" s="92"/>
      <c r="E413" s="92"/>
      <c r="F413" s="93"/>
      <c r="G413" s="93"/>
      <c r="H413" s="68"/>
      <c r="M413" s="33"/>
    </row>
    <row r="414">
      <c r="C414" s="91"/>
      <c r="D414" s="92"/>
      <c r="E414" s="92"/>
      <c r="F414" s="93"/>
      <c r="G414" s="93"/>
      <c r="H414" s="68"/>
      <c r="M414" s="33"/>
    </row>
    <row r="415">
      <c r="C415" s="91"/>
      <c r="D415" s="92"/>
      <c r="E415" s="92"/>
      <c r="F415" s="93"/>
      <c r="G415" s="93"/>
      <c r="H415" s="68"/>
      <c r="M415" s="33"/>
    </row>
    <row r="416">
      <c r="C416" s="91"/>
      <c r="D416" s="92"/>
      <c r="E416" s="92"/>
      <c r="F416" s="93"/>
      <c r="G416" s="93"/>
      <c r="H416" s="68"/>
      <c r="M416" s="33"/>
    </row>
    <row r="417">
      <c r="C417" s="91"/>
      <c r="D417" s="92"/>
      <c r="E417" s="92"/>
      <c r="F417" s="93"/>
      <c r="G417" s="93"/>
      <c r="H417" s="68"/>
      <c r="M417" s="33"/>
    </row>
    <row r="418">
      <c r="C418" s="91"/>
      <c r="D418" s="92"/>
      <c r="E418" s="92"/>
      <c r="F418" s="93"/>
      <c r="G418" s="93"/>
      <c r="H418" s="68"/>
      <c r="M418" s="33"/>
    </row>
    <row r="419">
      <c r="C419" s="91"/>
      <c r="D419" s="92"/>
      <c r="E419" s="92"/>
      <c r="F419" s="93"/>
      <c r="G419" s="93"/>
      <c r="H419" s="68"/>
      <c r="M419" s="33"/>
    </row>
    <row r="420">
      <c r="C420" s="91"/>
      <c r="D420" s="92"/>
      <c r="E420" s="92"/>
      <c r="F420" s="93"/>
      <c r="G420" s="93"/>
      <c r="H420" s="68"/>
      <c r="M420" s="33"/>
    </row>
    <row r="421">
      <c r="C421" s="91"/>
      <c r="D421" s="92"/>
      <c r="E421" s="92"/>
      <c r="F421" s="93"/>
      <c r="G421" s="93"/>
      <c r="H421" s="68"/>
      <c r="M421" s="33"/>
    </row>
    <row r="422">
      <c r="C422" s="91"/>
      <c r="D422" s="92"/>
      <c r="E422" s="92"/>
      <c r="F422" s="93"/>
      <c r="G422" s="93"/>
      <c r="H422" s="68"/>
      <c r="M422" s="33"/>
    </row>
    <row r="423">
      <c r="C423" s="91"/>
      <c r="D423" s="92"/>
      <c r="E423" s="92"/>
      <c r="F423" s="93"/>
      <c r="G423" s="93"/>
      <c r="H423" s="68"/>
      <c r="M423" s="33"/>
    </row>
    <row r="424">
      <c r="C424" s="91"/>
      <c r="D424" s="92"/>
      <c r="E424" s="92"/>
      <c r="F424" s="93"/>
      <c r="G424" s="93"/>
      <c r="H424" s="68"/>
      <c r="M424" s="33"/>
    </row>
    <row r="425">
      <c r="C425" s="91"/>
      <c r="D425" s="92"/>
      <c r="E425" s="92"/>
      <c r="F425" s="93"/>
      <c r="G425" s="93"/>
      <c r="H425" s="68"/>
      <c r="M425" s="33"/>
    </row>
    <row r="426">
      <c r="C426" s="91"/>
      <c r="D426" s="92"/>
      <c r="E426" s="92"/>
      <c r="F426" s="93"/>
      <c r="G426" s="93"/>
      <c r="H426" s="68"/>
      <c r="M426" s="33"/>
    </row>
    <row r="427">
      <c r="C427" s="91"/>
      <c r="D427" s="92"/>
      <c r="E427" s="92"/>
      <c r="F427" s="93"/>
      <c r="G427" s="93"/>
      <c r="H427" s="68"/>
      <c r="M427" s="33"/>
    </row>
    <row r="428">
      <c r="C428" s="91"/>
      <c r="D428" s="92"/>
      <c r="E428" s="92"/>
      <c r="F428" s="93"/>
      <c r="G428" s="93"/>
      <c r="H428" s="68"/>
      <c r="M428" s="33"/>
    </row>
    <row r="429">
      <c r="C429" s="91"/>
      <c r="D429" s="92"/>
      <c r="E429" s="92"/>
      <c r="F429" s="93"/>
      <c r="G429" s="93"/>
      <c r="H429" s="68"/>
      <c r="M429" s="33"/>
    </row>
    <row r="430">
      <c r="C430" s="91"/>
      <c r="D430" s="92"/>
      <c r="E430" s="92"/>
      <c r="F430" s="93"/>
      <c r="G430" s="93"/>
      <c r="H430" s="68"/>
      <c r="M430" s="33"/>
    </row>
    <row r="431">
      <c r="C431" s="91"/>
      <c r="D431" s="92"/>
      <c r="E431" s="92"/>
      <c r="F431" s="93"/>
      <c r="G431" s="93"/>
      <c r="H431" s="68"/>
      <c r="M431" s="33"/>
    </row>
    <row r="432">
      <c r="C432" s="91"/>
      <c r="D432" s="92"/>
      <c r="E432" s="92"/>
      <c r="F432" s="93"/>
      <c r="G432" s="93"/>
      <c r="H432" s="68"/>
      <c r="M432" s="33"/>
    </row>
    <row r="433">
      <c r="C433" s="91"/>
      <c r="D433" s="92"/>
      <c r="E433" s="92"/>
      <c r="F433" s="93"/>
      <c r="G433" s="93"/>
      <c r="H433" s="68"/>
      <c r="M433" s="33"/>
    </row>
    <row r="434">
      <c r="C434" s="91"/>
      <c r="D434" s="92"/>
      <c r="E434" s="92"/>
      <c r="F434" s="93"/>
      <c r="G434" s="93"/>
      <c r="H434" s="68"/>
      <c r="M434" s="33"/>
    </row>
    <row r="435">
      <c r="C435" s="91"/>
      <c r="D435" s="92"/>
      <c r="E435" s="92"/>
      <c r="F435" s="93"/>
      <c r="G435" s="93"/>
      <c r="H435" s="68"/>
      <c r="M435" s="33"/>
    </row>
    <row r="436">
      <c r="C436" s="91"/>
      <c r="D436" s="92"/>
      <c r="E436" s="92"/>
      <c r="F436" s="93"/>
      <c r="G436" s="93"/>
      <c r="H436" s="68"/>
      <c r="M436" s="33"/>
    </row>
    <row r="437">
      <c r="C437" s="91"/>
      <c r="D437" s="92"/>
      <c r="E437" s="92"/>
      <c r="F437" s="93"/>
      <c r="G437" s="93"/>
      <c r="H437" s="68"/>
      <c r="M437" s="33"/>
    </row>
    <row r="438">
      <c r="C438" s="91"/>
      <c r="D438" s="92"/>
      <c r="E438" s="92"/>
      <c r="F438" s="93"/>
      <c r="G438" s="93"/>
      <c r="H438" s="68"/>
      <c r="M438" s="33"/>
    </row>
    <row r="439">
      <c r="C439" s="91"/>
      <c r="D439" s="92"/>
      <c r="E439" s="92"/>
      <c r="F439" s="93"/>
      <c r="G439" s="93"/>
      <c r="H439" s="68"/>
      <c r="M439" s="33"/>
    </row>
    <row r="440">
      <c r="C440" s="91"/>
      <c r="D440" s="92"/>
      <c r="E440" s="92"/>
      <c r="F440" s="93"/>
      <c r="G440" s="93"/>
      <c r="H440" s="68"/>
      <c r="M440" s="33"/>
    </row>
    <row r="441">
      <c r="C441" s="91"/>
      <c r="D441" s="92"/>
      <c r="E441" s="92"/>
      <c r="F441" s="93"/>
      <c r="G441" s="93"/>
      <c r="H441" s="68"/>
      <c r="M441" s="33"/>
    </row>
    <row r="442">
      <c r="C442" s="91"/>
      <c r="D442" s="92"/>
      <c r="E442" s="92"/>
      <c r="F442" s="93"/>
      <c r="G442" s="93"/>
      <c r="H442" s="68"/>
      <c r="M442" s="33"/>
    </row>
    <row r="443">
      <c r="C443" s="91"/>
      <c r="D443" s="92"/>
      <c r="E443" s="92"/>
      <c r="F443" s="93"/>
      <c r="G443" s="93"/>
      <c r="H443" s="68"/>
      <c r="M443" s="33"/>
    </row>
    <row r="444">
      <c r="C444" s="91"/>
      <c r="D444" s="92"/>
      <c r="E444" s="92"/>
      <c r="F444" s="93"/>
      <c r="G444" s="93"/>
      <c r="H444" s="68"/>
      <c r="M444" s="33"/>
    </row>
    <row r="445">
      <c r="C445" s="91"/>
      <c r="D445" s="92"/>
      <c r="E445" s="92"/>
      <c r="F445" s="93"/>
      <c r="G445" s="93"/>
      <c r="H445" s="68"/>
      <c r="M445" s="33"/>
    </row>
    <row r="446">
      <c r="C446" s="91"/>
      <c r="D446" s="92"/>
      <c r="E446" s="92"/>
      <c r="F446" s="93"/>
      <c r="G446" s="93"/>
      <c r="H446" s="68"/>
      <c r="M446" s="33"/>
    </row>
    <row r="447">
      <c r="C447" s="91"/>
      <c r="D447" s="92"/>
      <c r="E447" s="92"/>
      <c r="F447" s="93"/>
      <c r="G447" s="93"/>
      <c r="H447" s="68"/>
      <c r="M447" s="33"/>
    </row>
    <row r="448">
      <c r="C448" s="91"/>
      <c r="D448" s="92"/>
      <c r="E448" s="92"/>
      <c r="F448" s="93"/>
      <c r="G448" s="93"/>
      <c r="H448" s="68"/>
      <c r="M448" s="33"/>
    </row>
    <row r="449">
      <c r="C449" s="91"/>
      <c r="D449" s="92"/>
      <c r="E449" s="92"/>
      <c r="F449" s="93"/>
      <c r="G449" s="93"/>
      <c r="H449" s="68"/>
      <c r="M449" s="33"/>
    </row>
    <row r="450">
      <c r="C450" s="91"/>
      <c r="D450" s="92"/>
      <c r="E450" s="92"/>
      <c r="F450" s="93"/>
      <c r="G450" s="93"/>
      <c r="H450" s="68"/>
      <c r="M450" s="33"/>
    </row>
    <row r="451">
      <c r="C451" s="91"/>
      <c r="D451" s="92"/>
      <c r="E451" s="92"/>
      <c r="F451" s="93"/>
      <c r="G451" s="93"/>
      <c r="H451" s="68"/>
      <c r="M451" s="33"/>
    </row>
    <row r="452">
      <c r="C452" s="91"/>
      <c r="D452" s="92"/>
      <c r="E452" s="92"/>
      <c r="F452" s="93"/>
      <c r="G452" s="93"/>
      <c r="H452" s="68"/>
      <c r="M452" s="33"/>
    </row>
    <row r="453">
      <c r="C453" s="91"/>
      <c r="D453" s="92"/>
      <c r="E453" s="92"/>
      <c r="F453" s="93"/>
      <c r="G453" s="93"/>
      <c r="H453" s="68"/>
      <c r="M453" s="33"/>
    </row>
    <row r="454">
      <c r="C454" s="91"/>
      <c r="D454" s="92"/>
      <c r="E454" s="92"/>
      <c r="F454" s="93"/>
      <c r="G454" s="93"/>
      <c r="H454" s="68"/>
      <c r="M454" s="33"/>
    </row>
    <row r="455">
      <c r="C455" s="91"/>
      <c r="D455" s="92"/>
      <c r="E455" s="92"/>
      <c r="F455" s="93"/>
      <c r="G455" s="93"/>
      <c r="H455" s="68"/>
      <c r="M455" s="33"/>
    </row>
    <row r="456">
      <c r="C456" s="91"/>
      <c r="D456" s="92"/>
      <c r="E456" s="92"/>
      <c r="F456" s="93"/>
      <c r="G456" s="93"/>
      <c r="H456" s="68"/>
      <c r="M456" s="33"/>
    </row>
    <row r="457">
      <c r="C457" s="91"/>
      <c r="D457" s="92"/>
      <c r="E457" s="92"/>
      <c r="F457" s="93"/>
      <c r="G457" s="93"/>
      <c r="H457" s="68"/>
      <c r="M457" s="33"/>
    </row>
    <row r="458">
      <c r="C458" s="91"/>
      <c r="D458" s="92"/>
      <c r="E458" s="92"/>
      <c r="F458" s="93"/>
      <c r="G458" s="93"/>
      <c r="H458" s="68"/>
      <c r="M458" s="33"/>
    </row>
    <row r="459">
      <c r="C459" s="91"/>
      <c r="D459" s="92"/>
      <c r="E459" s="92"/>
      <c r="F459" s="93"/>
      <c r="G459" s="93"/>
      <c r="H459" s="68"/>
      <c r="M459" s="33"/>
    </row>
    <row r="460">
      <c r="C460" s="91"/>
      <c r="D460" s="92"/>
      <c r="E460" s="92"/>
      <c r="F460" s="93"/>
      <c r="G460" s="93"/>
      <c r="H460" s="68"/>
      <c r="M460" s="33"/>
    </row>
    <row r="461">
      <c r="C461" s="91"/>
      <c r="D461" s="92"/>
      <c r="E461" s="92"/>
      <c r="F461" s="93"/>
      <c r="G461" s="93"/>
      <c r="H461" s="68"/>
      <c r="M461" s="33"/>
    </row>
    <row r="462">
      <c r="C462" s="91"/>
      <c r="D462" s="92"/>
      <c r="E462" s="92"/>
      <c r="F462" s="93"/>
      <c r="G462" s="93"/>
      <c r="H462" s="68"/>
      <c r="M462" s="33"/>
    </row>
    <row r="463">
      <c r="C463" s="91"/>
      <c r="D463" s="92"/>
      <c r="E463" s="92"/>
      <c r="F463" s="93"/>
      <c r="G463" s="93"/>
      <c r="H463" s="68"/>
      <c r="M463" s="33"/>
    </row>
    <row r="464">
      <c r="C464" s="91"/>
      <c r="D464" s="92"/>
      <c r="E464" s="92"/>
      <c r="F464" s="93"/>
      <c r="G464" s="93"/>
      <c r="H464" s="68"/>
      <c r="M464" s="33"/>
    </row>
    <row r="465">
      <c r="C465" s="91"/>
      <c r="D465" s="92"/>
      <c r="E465" s="92"/>
      <c r="F465" s="93"/>
      <c r="G465" s="93"/>
      <c r="H465" s="68"/>
      <c r="M465" s="33"/>
    </row>
    <row r="466">
      <c r="C466" s="91"/>
      <c r="D466" s="92"/>
      <c r="E466" s="92"/>
      <c r="F466" s="93"/>
      <c r="G466" s="93"/>
      <c r="H466" s="68"/>
      <c r="M466" s="33"/>
    </row>
    <row r="467">
      <c r="C467" s="91"/>
      <c r="D467" s="92"/>
      <c r="E467" s="92"/>
      <c r="F467" s="93"/>
      <c r="G467" s="93"/>
      <c r="H467" s="68"/>
      <c r="M467" s="33"/>
    </row>
    <row r="468">
      <c r="C468" s="91"/>
      <c r="D468" s="92"/>
      <c r="E468" s="92"/>
      <c r="F468" s="93"/>
      <c r="G468" s="93"/>
      <c r="H468" s="68"/>
      <c r="M468" s="33"/>
    </row>
    <row r="469">
      <c r="C469" s="91"/>
      <c r="D469" s="92"/>
      <c r="E469" s="92"/>
      <c r="F469" s="93"/>
      <c r="G469" s="93"/>
      <c r="H469" s="68"/>
      <c r="M469" s="33"/>
    </row>
    <row r="470">
      <c r="C470" s="91"/>
      <c r="D470" s="92"/>
      <c r="E470" s="92"/>
      <c r="F470" s="93"/>
      <c r="G470" s="93"/>
      <c r="H470" s="68"/>
      <c r="M470" s="33"/>
    </row>
    <row r="471">
      <c r="C471" s="91"/>
      <c r="D471" s="92"/>
      <c r="E471" s="92"/>
      <c r="F471" s="93"/>
      <c r="G471" s="93"/>
      <c r="H471" s="68"/>
      <c r="M471" s="33"/>
    </row>
    <row r="472">
      <c r="C472" s="91"/>
      <c r="D472" s="92"/>
      <c r="E472" s="92"/>
      <c r="F472" s="93"/>
      <c r="G472" s="93"/>
      <c r="H472" s="68"/>
      <c r="M472" s="33"/>
    </row>
    <row r="473">
      <c r="C473" s="91"/>
      <c r="D473" s="92"/>
      <c r="E473" s="92"/>
      <c r="F473" s="93"/>
      <c r="G473" s="93"/>
      <c r="H473" s="68"/>
      <c r="M473" s="33"/>
    </row>
    <row r="474">
      <c r="C474" s="91"/>
      <c r="D474" s="92"/>
      <c r="E474" s="92"/>
      <c r="F474" s="93"/>
      <c r="G474" s="93"/>
      <c r="H474" s="68"/>
      <c r="M474" s="33"/>
    </row>
    <row r="475">
      <c r="C475" s="91"/>
      <c r="D475" s="92"/>
      <c r="E475" s="92"/>
      <c r="F475" s="93"/>
      <c r="G475" s="93"/>
      <c r="H475" s="68"/>
      <c r="M475" s="33"/>
    </row>
    <row r="476">
      <c r="C476" s="91"/>
      <c r="D476" s="92"/>
      <c r="E476" s="92"/>
      <c r="F476" s="93"/>
      <c r="G476" s="93"/>
      <c r="H476" s="68"/>
      <c r="M476" s="33"/>
    </row>
    <row r="477">
      <c r="C477" s="91"/>
      <c r="D477" s="92"/>
      <c r="E477" s="92"/>
      <c r="F477" s="93"/>
      <c r="G477" s="93"/>
      <c r="H477" s="68"/>
      <c r="M477" s="33"/>
    </row>
    <row r="478">
      <c r="C478" s="91"/>
      <c r="D478" s="92"/>
      <c r="E478" s="92"/>
      <c r="F478" s="93"/>
      <c r="G478" s="93"/>
      <c r="H478" s="68"/>
      <c r="M478" s="33"/>
    </row>
    <row r="479">
      <c r="C479" s="91"/>
      <c r="D479" s="92"/>
      <c r="E479" s="92"/>
      <c r="F479" s="93"/>
      <c r="G479" s="93"/>
      <c r="H479" s="68"/>
      <c r="M479" s="33"/>
    </row>
    <row r="480">
      <c r="C480" s="91"/>
      <c r="D480" s="92"/>
      <c r="E480" s="92"/>
      <c r="F480" s="93"/>
      <c r="G480" s="93"/>
      <c r="H480" s="68"/>
      <c r="M480" s="33"/>
    </row>
    <row r="481">
      <c r="C481" s="91"/>
      <c r="D481" s="92"/>
      <c r="E481" s="92"/>
      <c r="F481" s="93"/>
      <c r="G481" s="93"/>
      <c r="H481" s="68"/>
      <c r="M481" s="33"/>
    </row>
    <row r="482">
      <c r="C482" s="91"/>
      <c r="D482" s="92"/>
      <c r="E482" s="92"/>
      <c r="F482" s="93"/>
      <c r="G482" s="93"/>
      <c r="H482" s="68"/>
      <c r="M482" s="33"/>
    </row>
    <row r="483">
      <c r="C483" s="91"/>
      <c r="D483" s="92"/>
      <c r="E483" s="92"/>
      <c r="F483" s="93"/>
      <c r="G483" s="93"/>
      <c r="H483" s="68"/>
      <c r="M483" s="33"/>
    </row>
    <row r="484">
      <c r="C484" s="91"/>
      <c r="D484" s="92"/>
      <c r="E484" s="92"/>
      <c r="F484" s="93"/>
      <c r="G484" s="93"/>
      <c r="H484" s="68"/>
      <c r="M484" s="33"/>
    </row>
    <row r="485">
      <c r="C485" s="91"/>
      <c r="D485" s="92"/>
      <c r="E485" s="92"/>
      <c r="F485" s="93"/>
      <c r="G485" s="93"/>
      <c r="H485" s="68"/>
      <c r="M485" s="33"/>
    </row>
    <row r="486">
      <c r="C486" s="91"/>
      <c r="D486" s="92"/>
      <c r="E486" s="92"/>
      <c r="F486" s="93"/>
      <c r="G486" s="93"/>
      <c r="H486" s="68"/>
      <c r="M486" s="33"/>
    </row>
    <row r="487">
      <c r="C487" s="91"/>
      <c r="D487" s="92"/>
      <c r="E487" s="92"/>
      <c r="F487" s="93"/>
      <c r="G487" s="93"/>
      <c r="H487" s="68"/>
      <c r="M487" s="33"/>
    </row>
    <row r="488">
      <c r="C488" s="91"/>
      <c r="D488" s="92"/>
      <c r="E488" s="92"/>
      <c r="F488" s="93"/>
      <c r="G488" s="93"/>
      <c r="H488" s="68"/>
      <c r="M488" s="33"/>
    </row>
    <row r="489">
      <c r="C489" s="91"/>
      <c r="D489" s="92"/>
      <c r="E489" s="92"/>
      <c r="F489" s="93"/>
      <c r="G489" s="93"/>
      <c r="H489" s="68"/>
      <c r="M489" s="33"/>
    </row>
    <row r="490">
      <c r="C490" s="91"/>
      <c r="D490" s="92"/>
      <c r="E490" s="92"/>
      <c r="F490" s="93"/>
      <c r="G490" s="93"/>
      <c r="H490" s="68"/>
      <c r="M490" s="33"/>
    </row>
    <row r="491">
      <c r="C491" s="91"/>
      <c r="D491" s="92"/>
      <c r="E491" s="92"/>
      <c r="F491" s="93"/>
      <c r="G491" s="93"/>
      <c r="H491" s="68"/>
      <c r="M491" s="33"/>
    </row>
    <row r="492">
      <c r="C492" s="91"/>
      <c r="D492" s="92"/>
      <c r="E492" s="92"/>
      <c r="F492" s="93"/>
      <c r="G492" s="93"/>
      <c r="H492" s="68"/>
      <c r="M492" s="33"/>
    </row>
    <row r="493">
      <c r="C493" s="91"/>
      <c r="D493" s="92"/>
      <c r="E493" s="92"/>
      <c r="F493" s="93"/>
      <c r="G493" s="93"/>
      <c r="H493" s="68"/>
      <c r="M493" s="33"/>
    </row>
    <row r="494">
      <c r="C494" s="91"/>
      <c r="D494" s="92"/>
      <c r="E494" s="92"/>
      <c r="F494" s="93"/>
      <c r="G494" s="93"/>
      <c r="H494" s="68"/>
      <c r="M494" s="33"/>
    </row>
    <row r="495">
      <c r="C495" s="91"/>
      <c r="D495" s="92"/>
      <c r="E495" s="92"/>
      <c r="F495" s="93"/>
      <c r="G495" s="93"/>
      <c r="H495" s="68"/>
      <c r="M495" s="33"/>
    </row>
    <row r="496">
      <c r="C496" s="91"/>
      <c r="D496" s="92"/>
      <c r="E496" s="92"/>
      <c r="F496" s="93"/>
      <c r="G496" s="93"/>
      <c r="H496" s="68"/>
      <c r="M496" s="33"/>
    </row>
    <row r="497">
      <c r="C497" s="91"/>
      <c r="D497" s="92"/>
      <c r="E497" s="92"/>
      <c r="F497" s="93"/>
      <c r="G497" s="93"/>
      <c r="H497" s="68"/>
      <c r="M497" s="33"/>
    </row>
    <row r="498">
      <c r="C498" s="91"/>
      <c r="D498" s="92"/>
      <c r="E498" s="92"/>
      <c r="F498" s="93"/>
      <c r="G498" s="93"/>
      <c r="H498" s="68"/>
      <c r="M498" s="33"/>
    </row>
    <row r="499">
      <c r="C499" s="91"/>
      <c r="D499" s="92"/>
      <c r="E499" s="92"/>
      <c r="F499" s="93"/>
      <c r="G499" s="93"/>
      <c r="H499" s="68"/>
      <c r="M499" s="33"/>
    </row>
    <row r="500">
      <c r="C500" s="91"/>
      <c r="D500" s="92"/>
      <c r="E500" s="92"/>
      <c r="F500" s="93"/>
      <c r="G500" s="93"/>
      <c r="H500" s="68"/>
      <c r="M500" s="33"/>
    </row>
    <row r="501">
      <c r="C501" s="91"/>
      <c r="D501" s="92"/>
      <c r="E501" s="92"/>
      <c r="F501" s="93"/>
      <c r="G501" s="93"/>
      <c r="H501" s="68"/>
      <c r="M501" s="33"/>
    </row>
    <row r="502">
      <c r="C502" s="91"/>
      <c r="D502" s="92"/>
      <c r="E502" s="92"/>
      <c r="F502" s="93"/>
      <c r="G502" s="93"/>
      <c r="H502" s="68"/>
      <c r="M502" s="33"/>
    </row>
    <row r="503">
      <c r="C503" s="91"/>
      <c r="D503" s="92"/>
      <c r="E503" s="92"/>
      <c r="F503" s="93"/>
      <c r="G503" s="93"/>
      <c r="H503" s="68"/>
      <c r="M503" s="33"/>
    </row>
    <row r="504">
      <c r="C504" s="91"/>
      <c r="D504" s="92"/>
      <c r="E504" s="92"/>
      <c r="F504" s="93"/>
      <c r="G504" s="93"/>
      <c r="H504" s="68"/>
      <c r="M504" s="33"/>
    </row>
    <row r="505">
      <c r="C505" s="91"/>
      <c r="D505" s="92"/>
      <c r="E505" s="92"/>
      <c r="F505" s="93"/>
      <c r="G505" s="93"/>
      <c r="H505" s="68"/>
      <c r="M505" s="33"/>
    </row>
    <row r="506">
      <c r="C506" s="91"/>
      <c r="D506" s="92"/>
      <c r="E506" s="92"/>
      <c r="F506" s="93"/>
      <c r="G506" s="93"/>
      <c r="H506" s="68"/>
      <c r="M506" s="33"/>
    </row>
    <row r="507">
      <c r="C507" s="91"/>
      <c r="D507" s="92"/>
      <c r="E507" s="92"/>
      <c r="F507" s="93"/>
      <c r="G507" s="93"/>
      <c r="H507" s="68"/>
      <c r="M507" s="33"/>
    </row>
    <row r="508">
      <c r="C508" s="91"/>
      <c r="D508" s="92"/>
      <c r="E508" s="92"/>
      <c r="F508" s="93"/>
      <c r="G508" s="93"/>
      <c r="H508" s="68"/>
      <c r="M508" s="33"/>
    </row>
    <row r="509">
      <c r="C509" s="91"/>
      <c r="D509" s="92"/>
      <c r="E509" s="92"/>
      <c r="F509" s="93"/>
      <c r="G509" s="93"/>
      <c r="H509" s="68"/>
      <c r="M509" s="33"/>
    </row>
    <row r="510">
      <c r="C510" s="91"/>
      <c r="D510" s="92"/>
      <c r="E510" s="92"/>
      <c r="F510" s="93"/>
      <c r="G510" s="93"/>
      <c r="H510" s="68"/>
      <c r="M510" s="33"/>
    </row>
    <row r="511">
      <c r="C511" s="91"/>
      <c r="D511" s="92"/>
      <c r="E511" s="92"/>
      <c r="F511" s="93"/>
      <c r="G511" s="93"/>
      <c r="H511" s="68"/>
      <c r="M511" s="33"/>
    </row>
    <row r="512">
      <c r="C512" s="91"/>
      <c r="D512" s="92"/>
      <c r="E512" s="92"/>
      <c r="F512" s="93"/>
      <c r="G512" s="93"/>
      <c r="H512" s="68"/>
      <c r="M512" s="33"/>
    </row>
    <row r="513">
      <c r="C513" s="91"/>
      <c r="D513" s="92"/>
      <c r="E513" s="92"/>
      <c r="F513" s="93"/>
      <c r="G513" s="93"/>
      <c r="H513" s="68"/>
      <c r="M513" s="33"/>
    </row>
    <row r="514">
      <c r="C514" s="91"/>
      <c r="D514" s="92"/>
      <c r="E514" s="92"/>
      <c r="F514" s="93"/>
      <c r="G514" s="93"/>
      <c r="H514" s="68"/>
      <c r="M514" s="33"/>
    </row>
    <row r="515">
      <c r="C515" s="91"/>
      <c r="D515" s="92"/>
      <c r="E515" s="92"/>
      <c r="F515" s="93"/>
      <c r="G515" s="93"/>
      <c r="H515" s="68"/>
      <c r="M515" s="33"/>
    </row>
    <row r="516">
      <c r="C516" s="91"/>
      <c r="D516" s="92"/>
      <c r="E516" s="92"/>
      <c r="F516" s="93"/>
      <c r="G516" s="93"/>
      <c r="H516" s="68"/>
      <c r="M516" s="33"/>
    </row>
    <row r="517">
      <c r="C517" s="91"/>
      <c r="D517" s="92"/>
      <c r="E517" s="92"/>
      <c r="F517" s="93"/>
      <c r="G517" s="93"/>
      <c r="H517" s="68"/>
      <c r="M517" s="33"/>
    </row>
    <row r="518">
      <c r="C518" s="91"/>
      <c r="D518" s="92"/>
      <c r="E518" s="92"/>
      <c r="F518" s="93"/>
      <c r="G518" s="93"/>
      <c r="H518" s="68"/>
      <c r="M518" s="33"/>
    </row>
    <row r="519">
      <c r="C519" s="91"/>
      <c r="D519" s="92"/>
      <c r="E519" s="92"/>
      <c r="F519" s="93"/>
      <c r="G519" s="93"/>
      <c r="H519" s="68"/>
      <c r="M519" s="33"/>
    </row>
    <row r="520">
      <c r="C520" s="91"/>
      <c r="D520" s="92"/>
      <c r="E520" s="92"/>
      <c r="F520" s="93"/>
      <c r="G520" s="93"/>
      <c r="H520" s="68"/>
      <c r="M520" s="33"/>
    </row>
    <row r="521">
      <c r="C521" s="91"/>
      <c r="D521" s="92"/>
      <c r="E521" s="92"/>
      <c r="F521" s="93"/>
      <c r="G521" s="93"/>
      <c r="H521" s="68"/>
      <c r="M521" s="33"/>
    </row>
    <row r="522">
      <c r="C522" s="91"/>
      <c r="D522" s="92"/>
      <c r="E522" s="92"/>
      <c r="F522" s="93"/>
      <c r="G522" s="93"/>
      <c r="H522" s="68"/>
      <c r="M522" s="33"/>
    </row>
    <row r="523">
      <c r="C523" s="91"/>
      <c r="D523" s="92"/>
      <c r="E523" s="92"/>
      <c r="F523" s="93"/>
      <c r="G523" s="93"/>
      <c r="H523" s="68"/>
      <c r="M523" s="33"/>
    </row>
    <row r="524">
      <c r="C524" s="91"/>
      <c r="D524" s="92"/>
      <c r="E524" s="92"/>
      <c r="F524" s="93"/>
      <c r="G524" s="93"/>
      <c r="H524" s="68"/>
      <c r="M524" s="33"/>
    </row>
    <row r="525">
      <c r="C525" s="91"/>
      <c r="D525" s="92"/>
      <c r="E525" s="92"/>
      <c r="F525" s="93"/>
      <c r="G525" s="93"/>
      <c r="H525" s="68"/>
      <c r="M525" s="33"/>
    </row>
    <row r="526">
      <c r="C526" s="91"/>
      <c r="D526" s="92"/>
      <c r="E526" s="92"/>
      <c r="F526" s="93"/>
      <c r="G526" s="93"/>
      <c r="H526" s="68"/>
      <c r="M526" s="33"/>
    </row>
    <row r="527">
      <c r="C527" s="91"/>
      <c r="D527" s="92"/>
      <c r="E527" s="92"/>
      <c r="F527" s="93"/>
      <c r="G527" s="93"/>
      <c r="H527" s="68"/>
      <c r="M527" s="33"/>
    </row>
    <row r="528">
      <c r="C528" s="91"/>
      <c r="D528" s="92"/>
      <c r="E528" s="92"/>
      <c r="F528" s="93"/>
      <c r="G528" s="93"/>
      <c r="H528" s="68"/>
      <c r="M528" s="33"/>
    </row>
    <row r="529">
      <c r="C529" s="91"/>
      <c r="D529" s="92"/>
      <c r="E529" s="92"/>
      <c r="F529" s="93"/>
      <c r="G529" s="93"/>
      <c r="H529" s="68"/>
      <c r="M529" s="33"/>
    </row>
    <row r="530">
      <c r="C530" s="91"/>
      <c r="D530" s="92"/>
      <c r="E530" s="92"/>
      <c r="F530" s="93"/>
      <c r="G530" s="93"/>
      <c r="H530" s="68"/>
      <c r="M530" s="33"/>
    </row>
    <row r="531">
      <c r="C531" s="91"/>
      <c r="D531" s="92"/>
      <c r="E531" s="92"/>
      <c r="F531" s="93"/>
      <c r="G531" s="93"/>
      <c r="H531" s="68"/>
      <c r="M531" s="33"/>
    </row>
    <row r="532">
      <c r="C532" s="91"/>
      <c r="D532" s="92"/>
      <c r="E532" s="92"/>
      <c r="F532" s="93"/>
      <c r="G532" s="93"/>
      <c r="H532" s="68"/>
      <c r="M532" s="33"/>
    </row>
    <row r="533">
      <c r="C533" s="91"/>
      <c r="D533" s="92"/>
      <c r="E533" s="92"/>
      <c r="F533" s="93"/>
      <c r="G533" s="93"/>
      <c r="H533" s="68"/>
      <c r="M533" s="33"/>
    </row>
    <row r="534">
      <c r="C534" s="91"/>
      <c r="D534" s="92"/>
      <c r="E534" s="92"/>
      <c r="F534" s="93"/>
      <c r="G534" s="93"/>
      <c r="H534" s="68"/>
      <c r="M534" s="33"/>
    </row>
    <row r="535">
      <c r="C535" s="91"/>
      <c r="D535" s="92"/>
      <c r="E535" s="92"/>
      <c r="F535" s="93"/>
      <c r="G535" s="93"/>
      <c r="H535" s="68"/>
      <c r="M535" s="33"/>
    </row>
    <row r="536">
      <c r="C536" s="91"/>
      <c r="D536" s="92"/>
      <c r="E536" s="92"/>
      <c r="F536" s="93"/>
      <c r="G536" s="93"/>
      <c r="H536" s="68"/>
      <c r="M536" s="33"/>
    </row>
    <row r="537">
      <c r="C537" s="91"/>
      <c r="D537" s="92"/>
      <c r="E537" s="92"/>
      <c r="F537" s="93"/>
      <c r="G537" s="93"/>
      <c r="H537" s="68"/>
      <c r="M537" s="33"/>
    </row>
    <row r="538">
      <c r="C538" s="91"/>
      <c r="D538" s="92"/>
      <c r="E538" s="92"/>
      <c r="F538" s="93"/>
      <c r="G538" s="93"/>
      <c r="H538" s="68"/>
      <c r="M538" s="33"/>
    </row>
    <row r="539">
      <c r="C539" s="91"/>
      <c r="D539" s="92"/>
      <c r="E539" s="92"/>
      <c r="F539" s="93"/>
      <c r="G539" s="93"/>
      <c r="H539" s="68"/>
      <c r="M539" s="33"/>
    </row>
    <row r="540">
      <c r="C540" s="91"/>
      <c r="D540" s="92"/>
      <c r="E540" s="92"/>
      <c r="F540" s="93"/>
      <c r="G540" s="93"/>
      <c r="H540" s="68"/>
      <c r="M540" s="33"/>
    </row>
    <row r="541">
      <c r="C541" s="91"/>
      <c r="D541" s="92"/>
      <c r="E541" s="92"/>
      <c r="F541" s="93"/>
      <c r="G541" s="93"/>
      <c r="H541" s="68"/>
      <c r="M541" s="33"/>
    </row>
    <row r="542">
      <c r="C542" s="91"/>
      <c r="D542" s="92"/>
      <c r="E542" s="92"/>
      <c r="F542" s="93"/>
      <c r="G542" s="93"/>
      <c r="H542" s="68"/>
      <c r="M542" s="33"/>
    </row>
    <row r="543">
      <c r="C543" s="91"/>
      <c r="D543" s="92"/>
      <c r="E543" s="92"/>
      <c r="F543" s="93"/>
      <c r="G543" s="93"/>
      <c r="H543" s="68"/>
      <c r="M543" s="33"/>
    </row>
    <row r="544">
      <c r="C544" s="91"/>
      <c r="D544" s="92"/>
      <c r="E544" s="92"/>
      <c r="F544" s="93"/>
      <c r="G544" s="93"/>
      <c r="H544" s="68"/>
      <c r="M544" s="33"/>
    </row>
    <row r="545">
      <c r="C545" s="91"/>
      <c r="D545" s="92"/>
      <c r="E545" s="92"/>
      <c r="F545" s="93"/>
      <c r="G545" s="93"/>
      <c r="H545" s="68"/>
      <c r="M545" s="33"/>
    </row>
    <row r="546">
      <c r="C546" s="91"/>
      <c r="D546" s="92"/>
      <c r="E546" s="92"/>
      <c r="F546" s="93"/>
      <c r="G546" s="93"/>
      <c r="H546" s="68"/>
      <c r="M546" s="33"/>
    </row>
    <row r="547">
      <c r="C547" s="91"/>
      <c r="D547" s="92"/>
      <c r="E547" s="92"/>
      <c r="F547" s="93"/>
      <c r="G547" s="93"/>
      <c r="H547" s="68"/>
      <c r="M547" s="33"/>
    </row>
    <row r="548">
      <c r="C548" s="91"/>
      <c r="D548" s="92"/>
      <c r="E548" s="92"/>
      <c r="F548" s="93"/>
      <c r="G548" s="93"/>
      <c r="H548" s="68"/>
      <c r="M548" s="33"/>
    </row>
    <row r="549">
      <c r="C549" s="91"/>
      <c r="D549" s="92"/>
      <c r="E549" s="92"/>
      <c r="F549" s="93"/>
      <c r="G549" s="93"/>
      <c r="H549" s="68"/>
      <c r="M549" s="33"/>
    </row>
    <row r="550">
      <c r="C550" s="91"/>
      <c r="D550" s="92"/>
      <c r="E550" s="92"/>
      <c r="F550" s="93"/>
      <c r="G550" s="93"/>
      <c r="H550" s="68"/>
      <c r="M550" s="33"/>
    </row>
    <row r="551">
      <c r="C551" s="91"/>
      <c r="D551" s="92"/>
      <c r="E551" s="92"/>
      <c r="F551" s="93"/>
      <c r="G551" s="93"/>
      <c r="H551" s="68"/>
      <c r="M551" s="33"/>
    </row>
    <row r="552">
      <c r="C552" s="91"/>
      <c r="D552" s="92"/>
      <c r="E552" s="92"/>
      <c r="F552" s="93"/>
      <c r="G552" s="93"/>
      <c r="H552" s="68"/>
      <c r="M552" s="33"/>
    </row>
    <row r="553">
      <c r="C553" s="91"/>
      <c r="D553" s="92"/>
      <c r="E553" s="92"/>
      <c r="F553" s="93"/>
      <c r="G553" s="93"/>
      <c r="H553" s="68"/>
      <c r="M553" s="33"/>
    </row>
    <row r="554">
      <c r="C554" s="91"/>
      <c r="D554" s="92"/>
      <c r="E554" s="92"/>
      <c r="F554" s="93"/>
      <c r="G554" s="93"/>
      <c r="H554" s="68"/>
      <c r="M554" s="33"/>
    </row>
    <row r="555">
      <c r="C555" s="91"/>
      <c r="D555" s="92"/>
      <c r="E555" s="92"/>
      <c r="F555" s="93"/>
      <c r="G555" s="93"/>
      <c r="H555" s="68"/>
      <c r="M555" s="33"/>
    </row>
    <row r="556">
      <c r="C556" s="91"/>
      <c r="D556" s="92"/>
      <c r="E556" s="92"/>
      <c r="F556" s="93"/>
      <c r="G556" s="93"/>
      <c r="H556" s="68"/>
      <c r="M556" s="33"/>
    </row>
    <row r="557">
      <c r="C557" s="91"/>
      <c r="D557" s="92"/>
      <c r="E557" s="92"/>
      <c r="F557" s="93"/>
      <c r="G557" s="93"/>
      <c r="H557" s="68"/>
      <c r="M557" s="33"/>
    </row>
    <row r="558">
      <c r="C558" s="91"/>
      <c r="D558" s="92"/>
      <c r="E558" s="92"/>
      <c r="F558" s="93"/>
      <c r="G558" s="93"/>
      <c r="H558" s="68"/>
      <c r="M558" s="33"/>
    </row>
    <row r="559">
      <c r="C559" s="91"/>
      <c r="D559" s="92"/>
      <c r="E559" s="92"/>
      <c r="F559" s="93"/>
      <c r="G559" s="93"/>
      <c r="H559" s="68"/>
      <c r="M559" s="33"/>
    </row>
    <row r="560">
      <c r="C560" s="91"/>
      <c r="D560" s="92"/>
      <c r="E560" s="92"/>
      <c r="F560" s="93"/>
      <c r="G560" s="93"/>
      <c r="H560" s="68"/>
      <c r="M560" s="33"/>
    </row>
    <row r="561">
      <c r="C561" s="91"/>
      <c r="D561" s="92"/>
      <c r="E561" s="92"/>
      <c r="F561" s="93"/>
      <c r="G561" s="93"/>
      <c r="H561" s="68"/>
      <c r="M561" s="33"/>
    </row>
    <row r="562">
      <c r="C562" s="91"/>
      <c r="D562" s="92"/>
      <c r="E562" s="92"/>
      <c r="F562" s="93"/>
      <c r="G562" s="93"/>
      <c r="H562" s="68"/>
      <c r="M562" s="33"/>
    </row>
    <row r="563">
      <c r="C563" s="91"/>
      <c r="D563" s="92"/>
      <c r="E563" s="92"/>
      <c r="F563" s="93"/>
      <c r="G563" s="93"/>
      <c r="H563" s="68"/>
      <c r="M563" s="33"/>
    </row>
    <row r="564">
      <c r="C564" s="91"/>
      <c r="D564" s="92"/>
      <c r="E564" s="92"/>
      <c r="F564" s="93"/>
      <c r="G564" s="93"/>
      <c r="H564" s="68"/>
      <c r="M564" s="33"/>
    </row>
    <row r="565">
      <c r="C565" s="91"/>
      <c r="D565" s="92"/>
      <c r="E565" s="92"/>
      <c r="F565" s="93"/>
      <c r="G565" s="93"/>
      <c r="H565" s="68"/>
      <c r="M565" s="33"/>
    </row>
    <row r="566">
      <c r="C566" s="91"/>
      <c r="D566" s="92"/>
      <c r="E566" s="92"/>
      <c r="F566" s="93"/>
      <c r="G566" s="93"/>
      <c r="H566" s="68"/>
      <c r="M566" s="33"/>
    </row>
    <row r="567">
      <c r="C567" s="91"/>
      <c r="D567" s="92"/>
      <c r="E567" s="92"/>
      <c r="F567" s="93"/>
      <c r="G567" s="93"/>
      <c r="H567" s="68"/>
      <c r="M567" s="33"/>
    </row>
    <row r="568">
      <c r="C568" s="91"/>
      <c r="D568" s="92"/>
      <c r="E568" s="92"/>
      <c r="F568" s="93"/>
      <c r="G568" s="93"/>
      <c r="H568" s="68"/>
      <c r="M568" s="33"/>
    </row>
    <row r="569">
      <c r="C569" s="91"/>
      <c r="D569" s="92"/>
      <c r="E569" s="92"/>
      <c r="F569" s="93"/>
      <c r="G569" s="93"/>
      <c r="H569" s="68"/>
      <c r="M569" s="33"/>
    </row>
    <row r="570">
      <c r="C570" s="91"/>
      <c r="D570" s="92"/>
      <c r="E570" s="92"/>
      <c r="F570" s="93"/>
      <c r="G570" s="93"/>
      <c r="H570" s="68"/>
      <c r="M570" s="33"/>
    </row>
    <row r="571">
      <c r="C571" s="91"/>
      <c r="D571" s="92"/>
      <c r="E571" s="92"/>
      <c r="F571" s="93"/>
      <c r="G571" s="93"/>
      <c r="H571" s="68"/>
      <c r="M571" s="33"/>
    </row>
    <row r="572">
      <c r="C572" s="91"/>
      <c r="D572" s="92"/>
      <c r="E572" s="92"/>
      <c r="F572" s="93"/>
      <c r="G572" s="93"/>
      <c r="H572" s="68"/>
      <c r="M572" s="33"/>
    </row>
    <row r="573">
      <c r="C573" s="91"/>
      <c r="D573" s="92"/>
      <c r="E573" s="92"/>
      <c r="F573" s="93"/>
      <c r="G573" s="93"/>
      <c r="H573" s="68"/>
      <c r="M573" s="33"/>
    </row>
    <row r="574">
      <c r="C574" s="91"/>
      <c r="D574" s="92"/>
      <c r="E574" s="92"/>
      <c r="F574" s="93"/>
      <c r="G574" s="93"/>
      <c r="H574" s="68"/>
      <c r="M574" s="33"/>
    </row>
    <row r="575">
      <c r="C575" s="91"/>
      <c r="D575" s="92"/>
      <c r="E575" s="92"/>
      <c r="F575" s="93"/>
      <c r="G575" s="93"/>
      <c r="H575" s="68"/>
      <c r="M575" s="33"/>
    </row>
    <row r="576">
      <c r="C576" s="91"/>
      <c r="D576" s="92"/>
      <c r="E576" s="92"/>
      <c r="F576" s="93"/>
      <c r="G576" s="93"/>
      <c r="H576" s="68"/>
      <c r="M576" s="33"/>
    </row>
    <row r="577">
      <c r="C577" s="91"/>
      <c r="D577" s="92"/>
      <c r="E577" s="92"/>
      <c r="F577" s="93"/>
      <c r="G577" s="93"/>
      <c r="H577" s="68"/>
      <c r="M577" s="33"/>
    </row>
    <row r="578">
      <c r="C578" s="91"/>
      <c r="D578" s="92"/>
      <c r="E578" s="92"/>
      <c r="F578" s="93"/>
      <c r="G578" s="93"/>
      <c r="H578" s="68"/>
      <c r="M578" s="33"/>
    </row>
    <row r="579">
      <c r="C579" s="91"/>
      <c r="D579" s="92"/>
      <c r="E579" s="92"/>
      <c r="F579" s="93"/>
      <c r="G579" s="93"/>
      <c r="H579" s="68"/>
      <c r="M579" s="33"/>
    </row>
    <row r="580">
      <c r="C580" s="91"/>
      <c r="D580" s="92"/>
      <c r="E580" s="92"/>
      <c r="F580" s="93"/>
      <c r="G580" s="93"/>
      <c r="H580" s="68"/>
      <c r="M580" s="33"/>
    </row>
    <row r="581">
      <c r="C581" s="91"/>
      <c r="D581" s="92"/>
      <c r="E581" s="92"/>
      <c r="F581" s="93"/>
      <c r="G581" s="93"/>
      <c r="H581" s="68"/>
      <c r="M581" s="33"/>
    </row>
    <row r="582">
      <c r="C582" s="91"/>
      <c r="D582" s="92"/>
      <c r="E582" s="92"/>
      <c r="F582" s="93"/>
      <c r="G582" s="93"/>
      <c r="H582" s="68"/>
      <c r="M582" s="33"/>
    </row>
    <row r="583">
      <c r="C583" s="91"/>
      <c r="D583" s="92"/>
      <c r="E583" s="92"/>
      <c r="F583" s="93"/>
      <c r="G583" s="93"/>
      <c r="H583" s="68"/>
      <c r="M583" s="33"/>
    </row>
    <row r="584">
      <c r="C584" s="91"/>
      <c r="D584" s="92"/>
      <c r="E584" s="92"/>
      <c r="F584" s="93"/>
      <c r="G584" s="93"/>
      <c r="H584" s="68"/>
      <c r="M584" s="33"/>
    </row>
    <row r="585">
      <c r="C585" s="91"/>
      <c r="D585" s="92"/>
      <c r="E585" s="92"/>
      <c r="F585" s="93"/>
      <c r="G585" s="93"/>
      <c r="H585" s="68"/>
      <c r="M585" s="33"/>
    </row>
    <row r="586">
      <c r="C586" s="91"/>
      <c r="D586" s="92"/>
      <c r="E586" s="92"/>
      <c r="F586" s="93"/>
      <c r="G586" s="93"/>
      <c r="H586" s="68"/>
      <c r="M586" s="33"/>
    </row>
    <row r="587">
      <c r="C587" s="91"/>
      <c r="D587" s="92"/>
      <c r="E587" s="92"/>
      <c r="F587" s="93"/>
      <c r="G587" s="93"/>
      <c r="H587" s="68"/>
      <c r="M587" s="33"/>
    </row>
    <row r="588">
      <c r="C588" s="91"/>
      <c r="D588" s="92"/>
      <c r="E588" s="92"/>
      <c r="F588" s="93"/>
      <c r="G588" s="93"/>
      <c r="H588" s="68"/>
      <c r="M588" s="33"/>
    </row>
    <row r="589">
      <c r="C589" s="91"/>
      <c r="D589" s="92"/>
      <c r="E589" s="92"/>
      <c r="F589" s="93"/>
      <c r="G589" s="93"/>
      <c r="H589" s="68"/>
      <c r="M589" s="33"/>
    </row>
    <row r="590">
      <c r="C590" s="91"/>
      <c r="D590" s="92"/>
      <c r="E590" s="92"/>
      <c r="F590" s="93"/>
      <c r="G590" s="93"/>
      <c r="H590" s="68"/>
      <c r="M590" s="33"/>
    </row>
    <row r="591">
      <c r="C591" s="91"/>
      <c r="D591" s="92"/>
      <c r="E591" s="92"/>
      <c r="F591" s="93"/>
      <c r="G591" s="93"/>
      <c r="H591" s="68"/>
      <c r="M591" s="33"/>
    </row>
    <row r="592">
      <c r="C592" s="91"/>
      <c r="D592" s="92"/>
      <c r="E592" s="92"/>
      <c r="F592" s="93"/>
      <c r="G592" s="93"/>
      <c r="H592" s="68"/>
      <c r="M592" s="33"/>
    </row>
    <row r="593">
      <c r="C593" s="91"/>
      <c r="D593" s="92"/>
      <c r="E593" s="92"/>
      <c r="F593" s="93"/>
      <c r="G593" s="93"/>
      <c r="H593" s="68"/>
      <c r="M593" s="33"/>
    </row>
    <row r="594">
      <c r="C594" s="91"/>
      <c r="D594" s="92"/>
      <c r="E594" s="92"/>
      <c r="F594" s="93"/>
      <c r="G594" s="93"/>
      <c r="H594" s="68"/>
      <c r="M594" s="33"/>
    </row>
    <row r="595">
      <c r="C595" s="91"/>
      <c r="D595" s="92"/>
      <c r="E595" s="92"/>
      <c r="F595" s="93"/>
      <c r="G595" s="93"/>
      <c r="H595" s="68"/>
      <c r="M595" s="33"/>
    </row>
    <row r="596">
      <c r="C596" s="91"/>
      <c r="D596" s="92"/>
      <c r="E596" s="92"/>
      <c r="F596" s="93"/>
      <c r="G596" s="93"/>
      <c r="H596" s="68"/>
      <c r="M596" s="33"/>
    </row>
    <row r="597">
      <c r="C597" s="91"/>
      <c r="D597" s="92"/>
      <c r="E597" s="92"/>
      <c r="F597" s="93"/>
      <c r="G597" s="93"/>
      <c r="H597" s="68"/>
      <c r="M597" s="33"/>
    </row>
    <row r="598">
      <c r="C598" s="91"/>
      <c r="D598" s="92"/>
      <c r="E598" s="92"/>
      <c r="F598" s="93"/>
      <c r="G598" s="93"/>
      <c r="H598" s="68"/>
      <c r="M598" s="33"/>
    </row>
    <row r="599">
      <c r="C599" s="91"/>
      <c r="D599" s="92"/>
      <c r="E599" s="92"/>
      <c r="F599" s="93"/>
      <c r="G599" s="93"/>
      <c r="H599" s="68"/>
      <c r="M599" s="33"/>
    </row>
    <row r="600">
      <c r="C600" s="91"/>
      <c r="D600" s="92"/>
      <c r="E600" s="92"/>
      <c r="F600" s="93"/>
      <c r="G600" s="93"/>
      <c r="H600" s="68"/>
      <c r="M600" s="33"/>
    </row>
    <row r="601">
      <c r="C601" s="91"/>
      <c r="D601" s="92"/>
      <c r="E601" s="92"/>
      <c r="F601" s="93"/>
      <c r="G601" s="93"/>
      <c r="H601" s="68"/>
      <c r="M601" s="33"/>
    </row>
    <row r="602">
      <c r="C602" s="91"/>
      <c r="D602" s="92"/>
      <c r="E602" s="92"/>
      <c r="F602" s="93"/>
      <c r="G602" s="93"/>
      <c r="H602" s="68"/>
      <c r="M602" s="33"/>
    </row>
    <row r="603">
      <c r="C603" s="91"/>
      <c r="D603" s="92"/>
      <c r="E603" s="92"/>
      <c r="F603" s="93"/>
      <c r="G603" s="93"/>
      <c r="H603" s="68"/>
      <c r="M603" s="33"/>
    </row>
    <row r="604">
      <c r="C604" s="91"/>
      <c r="D604" s="92"/>
      <c r="E604" s="92"/>
      <c r="F604" s="93"/>
      <c r="G604" s="93"/>
      <c r="H604" s="68"/>
      <c r="M604" s="33"/>
    </row>
    <row r="605">
      <c r="C605" s="91"/>
      <c r="D605" s="92"/>
      <c r="E605" s="92"/>
      <c r="F605" s="93"/>
      <c r="G605" s="93"/>
      <c r="H605" s="68"/>
      <c r="M605" s="33"/>
    </row>
    <row r="606">
      <c r="C606" s="91"/>
      <c r="D606" s="92"/>
      <c r="E606" s="92"/>
      <c r="F606" s="93"/>
      <c r="G606" s="93"/>
      <c r="H606" s="68"/>
      <c r="M606" s="33"/>
    </row>
    <row r="607">
      <c r="C607" s="91"/>
      <c r="D607" s="92"/>
      <c r="E607" s="92"/>
      <c r="F607" s="93"/>
      <c r="G607" s="93"/>
      <c r="H607" s="68"/>
      <c r="M607" s="33"/>
    </row>
    <row r="608">
      <c r="C608" s="91"/>
      <c r="D608" s="92"/>
      <c r="E608" s="92"/>
      <c r="F608" s="93"/>
      <c r="G608" s="93"/>
      <c r="H608" s="68"/>
      <c r="M608" s="33"/>
    </row>
    <row r="609">
      <c r="C609" s="91"/>
      <c r="D609" s="92"/>
      <c r="E609" s="92"/>
      <c r="F609" s="93"/>
      <c r="G609" s="93"/>
      <c r="H609" s="68"/>
      <c r="M609" s="33"/>
    </row>
    <row r="610">
      <c r="C610" s="91"/>
      <c r="D610" s="92"/>
      <c r="E610" s="92"/>
      <c r="F610" s="93"/>
      <c r="G610" s="93"/>
      <c r="H610" s="68"/>
      <c r="M610" s="33"/>
    </row>
    <row r="611">
      <c r="C611" s="91"/>
      <c r="D611" s="92"/>
      <c r="E611" s="92"/>
      <c r="F611" s="93"/>
      <c r="G611" s="93"/>
      <c r="H611" s="68"/>
      <c r="M611" s="33"/>
    </row>
    <row r="612">
      <c r="C612" s="91"/>
      <c r="D612" s="92"/>
      <c r="E612" s="92"/>
      <c r="F612" s="93"/>
      <c r="G612" s="93"/>
      <c r="H612" s="68"/>
      <c r="M612" s="33"/>
    </row>
    <row r="613">
      <c r="C613" s="91"/>
      <c r="D613" s="92"/>
      <c r="E613" s="92"/>
      <c r="F613" s="93"/>
      <c r="G613" s="93"/>
      <c r="H613" s="68"/>
      <c r="M613" s="33"/>
    </row>
    <row r="614">
      <c r="C614" s="91"/>
      <c r="D614" s="92"/>
      <c r="E614" s="92"/>
      <c r="F614" s="93"/>
      <c r="G614" s="93"/>
      <c r="H614" s="68"/>
      <c r="M614" s="33"/>
    </row>
    <row r="615">
      <c r="C615" s="91"/>
      <c r="D615" s="92"/>
      <c r="E615" s="92"/>
      <c r="F615" s="93"/>
      <c r="G615" s="93"/>
      <c r="H615" s="68"/>
      <c r="M615" s="33"/>
    </row>
    <row r="616">
      <c r="C616" s="91"/>
      <c r="D616" s="92"/>
      <c r="E616" s="92"/>
      <c r="F616" s="93"/>
      <c r="G616" s="93"/>
      <c r="H616" s="68"/>
      <c r="M616" s="33"/>
    </row>
    <row r="617">
      <c r="C617" s="91"/>
      <c r="D617" s="92"/>
      <c r="E617" s="92"/>
      <c r="F617" s="93"/>
      <c r="G617" s="93"/>
      <c r="H617" s="68"/>
      <c r="M617" s="33"/>
    </row>
    <row r="618">
      <c r="C618" s="91"/>
      <c r="D618" s="92"/>
      <c r="E618" s="92"/>
      <c r="F618" s="93"/>
      <c r="G618" s="93"/>
      <c r="H618" s="68"/>
      <c r="M618" s="33"/>
    </row>
    <row r="619">
      <c r="C619" s="91"/>
      <c r="D619" s="92"/>
      <c r="E619" s="92"/>
      <c r="F619" s="93"/>
      <c r="G619" s="93"/>
      <c r="H619" s="68"/>
      <c r="M619" s="33"/>
    </row>
    <row r="620">
      <c r="C620" s="91"/>
      <c r="D620" s="92"/>
      <c r="E620" s="92"/>
      <c r="F620" s="93"/>
      <c r="G620" s="93"/>
      <c r="H620" s="68"/>
      <c r="M620" s="33"/>
    </row>
    <row r="621">
      <c r="C621" s="91"/>
      <c r="D621" s="92"/>
      <c r="E621" s="92"/>
      <c r="F621" s="93"/>
      <c r="G621" s="93"/>
      <c r="H621" s="68"/>
      <c r="M621" s="33"/>
    </row>
    <row r="622">
      <c r="C622" s="91"/>
      <c r="D622" s="92"/>
      <c r="E622" s="92"/>
      <c r="F622" s="93"/>
      <c r="G622" s="93"/>
      <c r="H622" s="68"/>
      <c r="M622" s="33"/>
    </row>
    <row r="623">
      <c r="C623" s="91"/>
      <c r="D623" s="92"/>
      <c r="E623" s="92"/>
      <c r="F623" s="93"/>
      <c r="G623" s="93"/>
      <c r="H623" s="68"/>
      <c r="M623" s="33"/>
    </row>
    <row r="624">
      <c r="C624" s="91"/>
      <c r="D624" s="92"/>
      <c r="E624" s="92"/>
      <c r="F624" s="93"/>
      <c r="G624" s="93"/>
      <c r="H624" s="68"/>
      <c r="M624" s="33"/>
    </row>
    <row r="625">
      <c r="C625" s="91"/>
      <c r="D625" s="92"/>
      <c r="E625" s="92"/>
      <c r="F625" s="93"/>
      <c r="G625" s="93"/>
      <c r="H625" s="68"/>
      <c r="M625" s="33"/>
    </row>
    <row r="626">
      <c r="C626" s="91"/>
      <c r="D626" s="92"/>
      <c r="E626" s="92"/>
      <c r="F626" s="93"/>
      <c r="G626" s="93"/>
      <c r="H626" s="68"/>
      <c r="M626" s="33"/>
    </row>
    <row r="627">
      <c r="C627" s="91"/>
      <c r="D627" s="92"/>
      <c r="E627" s="92"/>
      <c r="F627" s="93"/>
      <c r="G627" s="93"/>
      <c r="H627" s="68"/>
      <c r="M627" s="33"/>
    </row>
    <row r="628">
      <c r="C628" s="91"/>
      <c r="D628" s="92"/>
      <c r="E628" s="92"/>
      <c r="F628" s="93"/>
      <c r="G628" s="93"/>
      <c r="H628" s="68"/>
      <c r="M628" s="33"/>
    </row>
    <row r="629">
      <c r="C629" s="91"/>
      <c r="D629" s="92"/>
      <c r="E629" s="92"/>
      <c r="F629" s="93"/>
      <c r="G629" s="93"/>
      <c r="H629" s="68"/>
      <c r="M629" s="33"/>
    </row>
    <row r="630">
      <c r="C630" s="91"/>
      <c r="D630" s="92"/>
      <c r="E630" s="92"/>
      <c r="F630" s="93"/>
      <c r="G630" s="93"/>
      <c r="H630" s="68"/>
      <c r="M630" s="33"/>
    </row>
    <row r="631">
      <c r="C631" s="91"/>
      <c r="D631" s="92"/>
      <c r="E631" s="92"/>
      <c r="F631" s="93"/>
      <c r="G631" s="93"/>
      <c r="H631" s="68"/>
      <c r="M631" s="33"/>
    </row>
    <row r="632">
      <c r="C632" s="91"/>
      <c r="D632" s="92"/>
      <c r="E632" s="92"/>
      <c r="F632" s="93"/>
      <c r="G632" s="93"/>
      <c r="H632" s="68"/>
      <c r="M632" s="33"/>
    </row>
    <row r="633">
      <c r="C633" s="91"/>
      <c r="D633" s="92"/>
      <c r="E633" s="92"/>
      <c r="F633" s="93"/>
      <c r="G633" s="93"/>
      <c r="H633" s="68"/>
      <c r="M633" s="33"/>
    </row>
    <row r="634">
      <c r="C634" s="91"/>
      <c r="D634" s="92"/>
      <c r="E634" s="92"/>
      <c r="F634" s="93"/>
      <c r="G634" s="93"/>
      <c r="H634" s="68"/>
      <c r="M634" s="33"/>
    </row>
    <row r="635">
      <c r="C635" s="91"/>
      <c r="D635" s="92"/>
      <c r="E635" s="92"/>
      <c r="F635" s="93"/>
      <c r="G635" s="93"/>
      <c r="H635" s="68"/>
      <c r="M635" s="33"/>
    </row>
    <row r="636">
      <c r="C636" s="91"/>
      <c r="D636" s="92"/>
      <c r="E636" s="92"/>
      <c r="F636" s="93"/>
      <c r="G636" s="93"/>
      <c r="H636" s="68"/>
      <c r="M636" s="33"/>
    </row>
    <row r="637">
      <c r="C637" s="91"/>
      <c r="D637" s="92"/>
      <c r="E637" s="92"/>
      <c r="F637" s="93"/>
      <c r="G637" s="93"/>
      <c r="H637" s="68"/>
      <c r="M637" s="33"/>
    </row>
    <row r="638">
      <c r="C638" s="91"/>
      <c r="D638" s="92"/>
      <c r="E638" s="92"/>
      <c r="F638" s="93"/>
      <c r="G638" s="93"/>
      <c r="H638" s="68"/>
      <c r="M638" s="33"/>
    </row>
    <row r="639">
      <c r="C639" s="91"/>
      <c r="D639" s="92"/>
      <c r="E639" s="92"/>
      <c r="F639" s="93"/>
      <c r="G639" s="93"/>
      <c r="H639" s="68"/>
      <c r="M639" s="33"/>
    </row>
    <row r="640">
      <c r="C640" s="91"/>
      <c r="D640" s="92"/>
      <c r="E640" s="92"/>
      <c r="F640" s="93"/>
      <c r="G640" s="93"/>
      <c r="H640" s="68"/>
      <c r="M640" s="33"/>
    </row>
    <row r="641">
      <c r="C641" s="91"/>
      <c r="D641" s="92"/>
      <c r="E641" s="92"/>
      <c r="F641" s="93"/>
      <c r="G641" s="93"/>
      <c r="H641" s="68"/>
      <c r="M641" s="33"/>
    </row>
    <row r="642">
      <c r="C642" s="91"/>
      <c r="D642" s="92"/>
      <c r="E642" s="92"/>
      <c r="F642" s="93"/>
      <c r="G642" s="93"/>
      <c r="H642" s="68"/>
      <c r="M642" s="33"/>
    </row>
    <row r="643">
      <c r="C643" s="91"/>
      <c r="D643" s="92"/>
      <c r="E643" s="92"/>
      <c r="F643" s="93"/>
      <c r="G643" s="93"/>
      <c r="H643" s="68"/>
      <c r="M643" s="33"/>
    </row>
    <row r="644">
      <c r="C644" s="91"/>
      <c r="D644" s="92"/>
      <c r="E644" s="92"/>
      <c r="F644" s="93"/>
      <c r="G644" s="93"/>
      <c r="H644" s="68"/>
      <c r="M644" s="33"/>
    </row>
    <row r="645">
      <c r="C645" s="91"/>
      <c r="D645" s="92"/>
      <c r="E645" s="92"/>
      <c r="F645" s="93"/>
      <c r="G645" s="93"/>
      <c r="H645" s="68"/>
      <c r="M645" s="33"/>
    </row>
    <row r="646">
      <c r="C646" s="91"/>
      <c r="D646" s="92"/>
      <c r="E646" s="92"/>
      <c r="F646" s="93"/>
      <c r="G646" s="93"/>
      <c r="H646" s="68"/>
      <c r="M646" s="33"/>
    </row>
    <row r="647">
      <c r="C647" s="91"/>
      <c r="D647" s="92"/>
      <c r="E647" s="92"/>
      <c r="F647" s="93"/>
      <c r="G647" s="93"/>
      <c r="H647" s="68"/>
      <c r="M647" s="33"/>
    </row>
    <row r="648">
      <c r="C648" s="91"/>
      <c r="D648" s="92"/>
      <c r="E648" s="92"/>
      <c r="F648" s="93"/>
      <c r="G648" s="93"/>
      <c r="H648" s="68"/>
      <c r="M648" s="33"/>
    </row>
    <row r="649">
      <c r="C649" s="91"/>
      <c r="D649" s="92"/>
      <c r="E649" s="92"/>
      <c r="F649" s="93"/>
      <c r="G649" s="93"/>
      <c r="H649" s="68"/>
      <c r="M649" s="33"/>
    </row>
    <row r="650">
      <c r="C650" s="91"/>
      <c r="D650" s="92"/>
      <c r="E650" s="92"/>
      <c r="F650" s="93"/>
      <c r="G650" s="93"/>
      <c r="H650" s="68"/>
      <c r="M650" s="33"/>
    </row>
    <row r="651">
      <c r="C651" s="91"/>
      <c r="D651" s="92"/>
      <c r="E651" s="92"/>
      <c r="F651" s="93"/>
      <c r="G651" s="93"/>
      <c r="H651" s="68"/>
      <c r="M651" s="33"/>
    </row>
    <row r="652">
      <c r="C652" s="91"/>
      <c r="D652" s="92"/>
      <c r="E652" s="92"/>
      <c r="F652" s="93"/>
      <c r="G652" s="93"/>
      <c r="H652" s="68"/>
      <c r="M652" s="33"/>
    </row>
    <row r="653">
      <c r="C653" s="91"/>
      <c r="D653" s="92"/>
      <c r="E653" s="92"/>
      <c r="F653" s="93"/>
      <c r="G653" s="93"/>
      <c r="H653" s="68"/>
      <c r="M653" s="33"/>
    </row>
    <row r="654">
      <c r="C654" s="91"/>
      <c r="D654" s="92"/>
      <c r="E654" s="92"/>
      <c r="F654" s="93"/>
      <c r="G654" s="93"/>
      <c r="H654" s="68"/>
      <c r="M654" s="33"/>
    </row>
    <row r="655">
      <c r="C655" s="91"/>
      <c r="D655" s="92"/>
      <c r="E655" s="92"/>
      <c r="F655" s="93"/>
      <c r="G655" s="93"/>
      <c r="H655" s="68"/>
      <c r="M655" s="33"/>
    </row>
    <row r="656">
      <c r="C656" s="91"/>
      <c r="D656" s="92"/>
      <c r="E656" s="92"/>
      <c r="F656" s="93"/>
      <c r="G656" s="93"/>
      <c r="H656" s="68"/>
      <c r="M656" s="33"/>
    </row>
    <row r="657">
      <c r="C657" s="91"/>
      <c r="D657" s="92"/>
      <c r="E657" s="92"/>
      <c r="F657" s="93"/>
      <c r="G657" s="93"/>
      <c r="H657" s="68"/>
      <c r="M657" s="33"/>
    </row>
    <row r="658">
      <c r="C658" s="91"/>
      <c r="D658" s="92"/>
      <c r="E658" s="92"/>
      <c r="F658" s="93"/>
      <c r="G658" s="93"/>
      <c r="H658" s="68"/>
      <c r="M658" s="33"/>
    </row>
    <row r="659">
      <c r="C659" s="91"/>
      <c r="D659" s="92"/>
      <c r="E659" s="92"/>
      <c r="F659" s="93"/>
      <c r="G659" s="93"/>
      <c r="H659" s="68"/>
      <c r="M659" s="33"/>
    </row>
    <row r="660">
      <c r="C660" s="91"/>
      <c r="D660" s="92"/>
      <c r="E660" s="92"/>
      <c r="F660" s="93"/>
      <c r="G660" s="93"/>
      <c r="H660" s="68"/>
      <c r="M660" s="33"/>
    </row>
    <row r="661">
      <c r="C661" s="91"/>
      <c r="D661" s="92"/>
      <c r="E661" s="92"/>
      <c r="F661" s="93"/>
      <c r="G661" s="93"/>
      <c r="H661" s="68"/>
      <c r="M661" s="33"/>
    </row>
    <row r="662">
      <c r="C662" s="91"/>
      <c r="D662" s="92"/>
      <c r="E662" s="92"/>
      <c r="F662" s="93"/>
      <c r="G662" s="93"/>
      <c r="H662" s="68"/>
      <c r="M662" s="33"/>
    </row>
    <row r="663">
      <c r="C663" s="91"/>
      <c r="D663" s="92"/>
      <c r="E663" s="92"/>
      <c r="F663" s="93"/>
      <c r="G663" s="93"/>
      <c r="H663" s="68"/>
      <c r="M663" s="33"/>
    </row>
    <row r="664">
      <c r="C664" s="91"/>
      <c r="D664" s="92"/>
      <c r="E664" s="92"/>
      <c r="F664" s="93"/>
      <c r="G664" s="93"/>
      <c r="H664" s="68"/>
      <c r="M664" s="33"/>
    </row>
    <row r="665">
      <c r="C665" s="91"/>
      <c r="D665" s="92"/>
      <c r="E665" s="92"/>
      <c r="F665" s="93"/>
      <c r="G665" s="93"/>
      <c r="H665" s="68"/>
      <c r="M665" s="33"/>
    </row>
    <row r="666">
      <c r="C666" s="91"/>
      <c r="D666" s="92"/>
      <c r="E666" s="92"/>
      <c r="F666" s="93"/>
      <c r="G666" s="93"/>
      <c r="H666" s="68"/>
      <c r="M666" s="33"/>
    </row>
    <row r="667">
      <c r="C667" s="91"/>
      <c r="D667" s="92"/>
      <c r="E667" s="92"/>
      <c r="F667" s="93"/>
      <c r="G667" s="93"/>
      <c r="H667" s="68"/>
      <c r="M667" s="33"/>
    </row>
    <row r="668">
      <c r="C668" s="91"/>
      <c r="D668" s="92"/>
      <c r="E668" s="92"/>
      <c r="F668" s="93"/>
      <c r="G668" s="93"/>
      <c r="H668" s="68"/>
      <c r="M668" s="33"/>
    </row>
    <row r="669">
      <c r="C669" s="91"/>
      <c r="D669" s="92"/>
      <c r="E669" s="92"/>
      <c r="F669" s="93"/>
      <c r="G669" s="93"/>
      <c r="H669" s="68"/>
      <c r="M669" s="33"/>
    </row>
    <row r="670">
      <c r="C670" s="91"/>
      <c r="D670" s="92"/>
      <c r="E670" s="92"/>
      <c r="F670" s="93"/>
      <c r="G670" s="93"/>
      <c r="H670" s="68"/>
      <c r="M670" s="33"/>
    </row>
    <row r="671">
      <c r="C671" s="91"/>
      <c r="D671" s="92"/>
      <c r="E671" s="92"/>
      <c r="F671" s="93"/>
      <c r="G671" s="93"/>
      <c r="H671" s="68"/>
      <c r="M671" s="33"/>
    </row>
    <row r="672">
      <c r="C672" s="91"/>
      <c r="D672" s="92"/>
      <c r="E672" s="92"/>
      <c r="F672" s="93"/>
      <c r="G672" s="93"/>
      <c r="H672" s="68"/>
      <c r="M672" s="33"/>
    </row>
    <row r="673">
      <c r="C673" s="91"/>
      <c r="D673" s="92"/>
      <c r="E673" s="92"/>
      <c r="F673" s="93"/>
      <c r="G673" s="93"/>
      <c r="H673" s="68"/>
      <c r="M673" s="33"/>
    </row>
    <row r="674">
      <c r="C674" s="91"/>
      <c r="D674" s="92"/>
      <c r="E674" s="92"/>
      <c r="F674" s="93"/>
      <c r="G674" s="93"/>
      <c r="H674" s="68"/>
      <c r="M674" s="33"/>
    </row>
    <row r="675">
      <c r="C675" s="91"/>
      <c r="D675" s="92"/>
      <c r="E675" s="92"/>
      <c r="F675" s="93"/>
      <c r="G675" s="93"/>
      <c r="H675" s="68"/>
      <c r="M675" s="33"/>
    </row>
    <row r="676">
      <c r="C676" s="91"/>
      <c r="D676" s="92"/>
      <c r="E676" s="92"/>
      <c r="F676" s="93"/>
      <c r="G676" s="93"/>
      <c r="H676" s="68"/>
      <c r="M676" s="33"/>
    </row>
    <row r="677">
      <c r="C677" s="91"/>
      <c r="D677" s="92"/>
      <c r="E677" s="92"/>
      <c r="F677" s="93"/>
      <c r="G677" s="93"/>
      <c r="H677" s="68"/>
      <c r="M677" s="33"/>
    </row>
    <row r="678">
      <c r="C678" s="91"/>
      <c r="D678" s="92"/>
      <c r="E678" s="92"/>
      <c r="F678" s="93"/>
      <c r="G678" s="93"/>
      <c r="H678" s="68"/>
      <c r="M678" s="33"/>
    </row>
    <row r="679">
      <c r="C679" s="91"/>
      <c r="D679" s="92"/>
      <c r="E679" s="92"/>
      <c r="F679" s="93"/>
      <c r="G679" s="93"/>
      <c r="H679" s="68"/>
      <c r="M679" s="33"/>
    </row>
    <row r="680">
      <c r="C680" s="91"/>
      <c r="D680" s="92"/>
      <c r="E680" s="92"/>
      <c r="F680" s="93"/>
      <c r="G680" s="93"/>
      <c r="H680" s="68"/>
      <c r="M680" s="33"/>
    </row>
    <row r="681">
      <c r="C681" s="91"/>
      <c r="D681" s="92"/>
      <c r="E681" s="92"/>
      <c r="F681" s="93"/>
      <c r="G681" s="93"/>
      <c r="H681" s="68"/>
      <c r="M681" s="33"/>
    </row>
    <row r="682">
      <c r="C682" s="91"/>
      <c r="D682" s="92"/>
      <c r="E682" s="92"/>
      <c r="F682" s="93"/>
      <c r="G682" s="93"/>
      <c r="H682" s="68"/>
      <c r="M682" s="33"/>
    </row>
    <row r="683">
      <c r="C683" s="91"/>
      <c r="D683" s="92"/>
      <c r="E683" s="92"/>
      <c r="F683" s="93"/>
      <c r="G683" s="93"/>
      <c r="H683" s="68"/>
      <c r="M683" s="33"/>
    </row>
    <row r="684">
      <c r="C684" s="91"/>
      <c r="D684" s="92"/>
      <c r="E684" s="92"/>
      <c r="F684" s="93"/>
      <c r="G684" s="93"/>
      <c r="H684" s="68"/>
      <c r="M684" s="33"/>
    </row>
    <row r="685">
      <c r="C685" s="91"/>
      <c r="D685" s="92"/>
      <c r="E685" s="92"/>
      <c r="F685" s="93"/>
      <c r="G685" s="93"/>
      <c r="H685" s="68"/>
      <c r="M685" s="33"/>
    </row>
    <row r="686">
      <c r="C686" s="91"/>
      <c r="D686" s="92"/>
      <c r="E686" s="92"/>
      <c r="F686" s="93"/>
      <c r="G686" s="93"/>
      <c r="H686" s="68"/>
      <c r="M686" s="33"/>
    </row>
    <row r="687">
      <c r="C687" s="91"/>
      <c r="D687" s="92"/>
      <c r="E687" s="92"/>
      <c r="F687" s="93"/>
      <c r="G687" s="93"/>
      <c r="H687" s="68"/>
      <c r="M687" s="33"/>
    </row>
    <row r="688">
      <c r="C688" s="91"/>
      <c r="D688" s="92"/>
      <c r="E688" s="92"/>
      <c r="F688" s="93"/>
      <c r="G688" s="93"/>
      <c r="H688" s="68"/>
      <c r="M688" s="33"/>
    </row>
    <row r="689">
      <c r="C689" s="91"/>
      <c r="D689" s="92"/>
      <c r="E689" s="92"/>
      <c r="F689" s="93"/>
      <c r="G689" s="93"/>
      <c r="H689" s="68"/>
      <c r="M689" s="33"/>
    </row>
    <row r="690">
      <c r="C690" s="91"/>
      <c r="D690" s="92"/>
      <c r="E690" s="92"/>
      <c r="F690" s="93"/>
      <c r="G690" s="93"/>
      <c r="H690" s="68"/>
      <c r="M690" s="33"/>
    </row>
    <row r="691">
      <c r="C691" s="91"/>
      <c r="D691" s="92"/>
      <c r="E691" s="92"/>
      <c r="F691" s="93"/>
      <c r="G691" s="93"/>
      <c r="H691" s="68"/>
      <c r="M691" s="33"/>
    </row>
    <row r="692">
      <c r="C692" s="91"/>
      <c r="D692" s="92"/>
      <c r="E692" s="92"/>
      <c r="F692" s="93"/>
      <c r="G692" s="93"/>
      <c r="H692" s="68"/>
      <c r="M692" s="33"/>
    </row>
    <row r="693">
      <c r="C693" s="91"/>
      <c r="D693" s="92"/>
      <c r="E693" s="92"/>
      <c r="F693" s="93"/>
      <c r="G693" s="93"/>
      <c r="H693" s="68"/>
      <c r="M693" s="33"/>
    </row>
    <row r="694">
      <c r="C694" s="91"/>
      <c r="D694" s="92"/>
      <c r="E694" s="92"/>
      <c r="F694" s="93"/>
      <c r="G694" s="93"/>
      <c r="H694" s="68"/>
      <c r="M694" s="33"/>
    </row>
    <row r="695">
      <c r="C695" s="91"/>
      <c r="D695" s="92"/>
      <c r="E695" s="92"/>
      <c r="F695" s="93"/>
      <c r="G695" s="93"/>
      <c r="H695" s="68"/>
      <c r="M695" s="33"/>
    </row>
    <row r="696">
      <c r="C696" s="91"/>
      <c r="D696" s="92"/>
      <c r="E696" s="92"/>
      <c r="F696" s="93"/>
      <c r="G696" s="93"/>
      <c r="H696" s="68"/>
      <c r="M696" s="33"/>
    </row>
    <row r="697">
      <c r="C697" s="91"/>
      <c r="D697" s="92"/>
      <c r="E697" s="92"/>
      <c r="F697" s="93"/>
      <c r="G697" s="93"/>
      <c r="H697" s="68"/>
      <c r="M697" s="33"/>
    </row>
    <row r="698">
      <c r="C698" s="91"/>
      <c r="D698" s="92"/>
      <c r="E698" s="92"/>
      <c r="F698" s="93"/>
      <c r="G698" s="93"/>
      <c r="H698" s="68"/>
      <c r="M698" s="33"/>
    </row>
    <row r="699">
      <c r="C699" s="91"/>
      <c r="D699" s="92"/>
      <c r="E699" s="92"/>
      <c r="F699" s="93"/>
      <c r="G699" s="93"/>
      <c r="H699" s="68"/>
      <c r="M699" s="33"/>
    </row>
    <row r="700">
      <c r="C700" s="91"/>
      <c r="D700" s="92"/>
      <c r="E700" s="92"/>
      <c r="F700" s="93"/>
      <c r="G700" s="93"/>
      <c r="H700" s="68"/>
      <c r="M700" s="33"/>
    </row>
    <row r="701">
      <c r="C701" s="91"/>
      <c r="D701" s="92"/>
      <c r="E701" s="92"/>
      <c r="F701" s="93"/>
      <c r="G701" s="93"/>
      <c r="H701" s="68"/>
      <c r="M701" s="33"/>
    </row>
    <row r="702">
      <c r="C702" s="91"/>
      <c r="D702" s="92"/>
      <c r="E702" s="92"/>
      <c r="F702" s="93"/>
      <c r="G702" s="93"/>
      <c r="H702" s="68"/>
      <c r="M702" s="33"/>
    </row>
    <row r="703">
      <c r="C703" s="91"/>
      <c r="D703" s="92"/>
      <c r="E703" s="92"/>
      <c r="F703" s="93"/>
      <c r="G703" s="93"/>
      <c r="H703" s="68"/>
      <c r="M703" s="33"/>
    </row>
    <row r="704">
      <c r="C704" s="91"/>
      <c r="D704" s="92"/>
      <c r="E704" s="92"/>
      <c r="F704" s="93"/>
      <c r="G704" s="93"/>
      <c r="H704" s="68"/>
      <c r="M704" s="33"/>
    </row>
    <row r="705">
      <c r="C705" s="91"/>
      <c r="D705" s="92"/>
      <c r="E705" s="92"/>
      <c r="F705" s="93"/>
      <c r="G705" s="93"/>
      <c r="H705" s="68"/>
      <c r="M705" s="33"/>
    </row>
    <row r="706">
      <c r="C706" s="91"/>
      <c r="D706" s="92"/>
      <c r="E706" s="92"/>
      <c r="F706" s="93"/>
      <c r="G706" s="93"/>
      <c r="H706" s="68"/>
      <c r="M706" s="33"/>
    </row>
    <row r="707">
      <c r="C707" s="91"/>
      <c r="D707" s="92"/>
      <c r="E707" s="92"/>
      <c r="F707" s="93"/>
      <c r="G707" s="93"/>
      <c r="H707" s="68"/>
      <c r="M707" s="33"/>
    </row>
    <row r="708">
      <c r="C708" s="91"/>
      <c r="D708" s="92"/>
      <c r="E708" s="92"/>
      <c r="F708" s="93"/>
      <c r="G708" s="93"/>
      <c r="H708" s="68"/>
      <c r="M708" s="33"/>
    </row>
    <row r="709">
      <c r="C709" s="91"/>
      <c r="D709" s="92"/>
      <c r="E709" s="92"/>
      <c r="F709" s="93"/>
      <c r="G709" s="93"/>
      <c r="H709" s="68"/>
      <c r="M709" s="33"/>
    </row>
    <row r="710">
      <c r="C710" s="91"/>
      <c r="D710" s="92"/>
      <c r="E710" s="92"/>
      <c r="F710" s="93"/>
      <c r="G710" s="93"/>
      <c r="H710" s="68"/>
      <c r="M710" s="33"/>
    </row>
    <row r="711">
      <c r="C711" s="91"/>
      <c r="D711" s="92"/>
      <c r="E711" s="92"/>
      <c r="F711" s="93"/>
      <c r="G711" s="93"/>
      <c r="H711" s="68"/>
      <c r="M711" s="33"/>
    </row>
    <row r="712">
      <c r="C712" s="91"/>
      <c r="D712" s="92"/>
      <c r="E712" s="92"/>
      <c r="F712" s="93"/>
      <c r="G712" s="93"/>
      <c r="H712" s="68"/>
      <c r="M712" s="33"/>
    </row>
    <row r="713">
      <c r="C713" s="91"/>
      <c r="D713" s="92"/>
      <c r="E713" s="92"/>
      <c r="F713" s="93"/>
      <c r="G713" s="93"/>
      <c r="H713" s="68"/>
      <c r="M713" s="33"/>
    </row>
    <row r="714">
      <c r="C714" s="91"/>
      <c r="D714" s="92"/>
      <c r="E714" s="92"/>
      <c r="F714" s="93"/>
      <c r="G714" s="93"/>
      <c r="H714" s="68"/>
      <c r="M714" s="33"/>
    </row>
    <row r="715">
      <c r="C715" s="91"/>
      <c r="D715" s="92"/>
      <c r="E715" s="92"/>
      <c r="F715" s="93"/>
      <c r="G715" s="93"/>
      <c r="H715" s="68"/>
      <c r="M715" s="33"/>
    </row>
    <row r="716">
      <c r="C716" s="91"/>
      <c r="D716" s="92"/>
      <c r="E716" s="92"/>
      <c r="F716" s="93"/>
      <c r="G716" s="93"/>
      <c r="H716" s="68"/>
      <c r="M716" s="33"/>
    </row>
    <row r="717">
      <c r="C717" s="91"/>
      <c r="D717" s="92"/>
      <c r="E717" s="92"/>
      <c r="F717" s="93"/>
      <c r="G717" s="93"/>
      <c r="H717" s="68"/>
      <c r="M717" s="33"/>
    </row>
    <row r="718">
      <c r="C718" s="91"/>
      <c r="D718" s="92"/>
      <c r="E718" s="92"/>
      <c r="F718" s="93"/>
      <c r="G718" s="93"/>
      <c r="H718" s="68"/>
      <c r="M718" s="33"/>
    </row>
    <row r="719">
      <c r="C719" s="91"/>
      <c r="D719" s="92"/>
      <c r="E719" s="92"/>
      <c r="F719" s="93"/>
      <c r="G719" s="93"/>
      <c r="H719" s="68"/>
      <c r="M719" s="33"/>
    </row>
    <row r="720">
      <c r="C720" s="91"/>
      <c r="D720" s="92"/>
      <c r="E720" s="92"/>
      <c r="F720" s="93"/>
      <c r="G720" s="93"/>
      <c r="H720" s="68"/>
      <c r="M720" s="33"/>
    </row>
    <row r="721">
      <c r="C721" s="91"/>
      <c r="D721" s="92"/>
      <c r="E721" s="92"/>
      <c r="F721" s="93"/>
      <c r="G721" s="93"/>
      <c r="H721" s="68"/>
      <c r="M721" s="33"/>
    </row>
    <row r="722">
      <c r="C722" s="91"/>
      <c r="D722" s="92"/>
      <c r="E722" s="92"/>
      <c r="F722" s="93"/>
      <c r="G722" s="93"/>
      <c r="H722" s="68"/>
      <c r="M722" s="33"/>
    </row>
    <row r="723">
      <c r="C723" s="91"/>
      <c r="D723" s="92"/>
      <c r="E723" s="92"/>
      <c r="F723" s="93"/>
      <c r="G723" s="93"/>
      <c r="H723" s="68"/>
      <c r="M723" s="33"/>
    </row>
    <row r="724">
      <c r="C724" s="91"/>
      <c r="D724" s="92"/>
      <c r="E724" s="92"/>
      <c r="F724" s="93"/>
      <c r="G724" s="93"/>
      <c r="H724" s="68"/>
      <c r="M724" s="33"/>
    </row>
    <row r="725">
      <c r="C725" s="91"/>
      <c r="D725" s="92"/>
      <c r="E725" s="92"/>
      <c r="F725" s="93"/>
      <c r="G725" s="93"/>
      <c r="H725" s="68"/>
      <c r="M725" s="33"/>
    </row>
    <row r="726">
      <c r="C726" s="91"/>
      <c r="D726" s="92"/>
      <c r="E726" s="92"/>
      <c r="F726" s="93"/>
      <c r="G726" s="93"/>
      <c r="H726" s="68"/>
      <c r="M726" s="33"/>
    </row>
    <row r="727">
      <c r="C727" s="91"/>
      <c r="D727" s="92"/>
      <c r="E727" s="92"/>
      <c r="F727" s="93"/>
      <c r="G727" s="93"/>
      <c r="H727" s="68"/>
      <c r="M727" s="33"/>
    </row>
    <row r="728">
      <c r="C728" s="91"/>
      <c r="D728" s="92"/>
      <c r="E728" s="92"/>
      <c r="F728" s="93"/>
      <c r="G728" s="93"/>
      <c r="H728" s="68"/>
      <c r="M728" s="33"/>
    </row>
    <row r="729">
      <c r="C729" s="91"/>
      <c r="D729" s="92"/>
      <c r="E729" s="92"/>
      <c r="F729" s="93"/>
      <c r="G729" s="93"/>
      <c r="H729" s="68"/>
      <c r="M729" s="33"/>
    </row>
    <row r="730">
      <c r="C730" s="91"/>
      <c r="D730" s="92"/>
      <c r="E730" s="92"/>
      <c r="F730" s="93"/>
      <c r="G730" s="93"/>
      <c r="H730" s="68"/>
      <c r="M730" s="33"/>
    </row>
    <row r="731">
      <c r="C731" s="91"/>
      <c r="D731" s="92"/>
      <c r="E731" s="92"/>
      <c r="F731" s="93"/>
      <c r="G731" s="93"/>
      <c r="H731" s="68"/>
      <c r="M731" s="33"/>
    </row>
    <row r="732">
      <c r="C732" s="91"/>
      <c r="D732" s="92"/>
      <c r="E732" s="92"/>
      <c r="F732" s="93"/>
      <c r="G732" s="93"/>
      <c r="H732" s="68"/>
      <c r="M732" s="33"/>
    </row>
    <row r="733">
      <c r="C733" s="91"/>
      <c r="D733" s="92"/>
      <c r="E733" s="92"/>
      <c r="F733" s="93"/>
      <c r="G733" s="93"/>
      <c r="H733" s="68"/>
      <c r="M733" s="33"/>
    </row>
    <row r="734">
      <c r="C734" s="91"/>
      <c r="D734" s="92"/>
      <c r="E734" s="92"/>
      <c r="F734" s="93"/>
      <c r="G734" s="93"/>
      <c r="H734" s="68"/>
      <c r="M734" s="33"/>
    </row>
    <row r="735">
      <c r="C735" s="91"/>
      <c r="D735" s="92"/>
      <c r="E735" s="92"/>
      <c r="F735" s="93"/>
      <c r="G735" s="93"/>
      <c r="H735" s="68"/>
      <c r="M735" s="33"/>
    </row>
    <row r="736">
      <c r="C736" s="91"/>
      <c r="D736" s="92"/>
      <c r="E736" s="92"/>
      <c r="F736" s="93"/>
      <c r="G736" s="93"/>
      <c r="H736" s="68"/>
      <c r="M736" s="33"/>
    </row>
    <row r="737">
      <c r="C737" s="91"/>
      <c r="D737" s="92"/>
      <c r="E737" s="92"/>
      <c r="F737" s="93"/>
      <c r="G737" s="93"/>
      <c r="H737" s="68"/>
      <c r="M737" s="33"/>
    </row>
    <row r="738">
      <c r="C738" s="91"/>
      <c r="D738" s="92"/>
      <c r="E738" s="92"/>
      <c r="F738" s="93"/>
      <c r="G738" s="93"/>
      <c r="H738" s="68"/>
      <c r="M738" s="33"/>
    </row>
    <row r="739">
      <c r="C739" s="91"/>
      <c r="D739" s="92"/>
      <c r="E739" s="92"/>
      <c r="F739" s="93"/>
      <c r="G739" s="93"/>
      <c r="H739" s="68"/>
      <c r="M739" s="33"/>
    </row>
    <row r="740">
      <c r="C740" s="91"/>
      <c r="D740" s="92"/>
      <c r="E740" s="92"/>
      <c r="F740" s="93"/>
      <c r="G740" s="93"/>
      <c r="H740" s="68"/>
      <c r="M740" s="33"/>
    </row>
    <row r="741">
      <c r="C741" s="91"/>
      <c r="D741" s="92"/>
      <c r="E741" s="92"/>
      <c r="F741" s="93"/>
      <c r="G741" s="93"/>
      <c r="H741" s="68"/>
      <c r="M741" s="33"/>
    </row>
    <row r="742">
      <c r="C742" s="91"/>
      <c r="D742" s="92"/>
      <c r="E742" s="92"/>
      <c r="F742" s="93"/>
      <c r="G742" s="93"/>
      <c r="H742" s="68"/>
      <c r="M742" s="33"/>
    </row>
    <row r="743">
      <c r="C743" s="91"/>
      <c r="D743" s="92"/>
      <c r="E743" s="92"/>
      <c r="F743" s="93"/>
      <c r="G743" s="93"/>
      <c r="H743" s="68"/>
      <c r="M743" s="33"/>
    </row>
    <row r="744">
      <c r="C744" s="91"/>
      <c r="D744" s="92"/>
      <c r="E744" s="92"/>
      <c r="F744" s="93"/>
      <c r="G744" s="93"/>
      <c r="H744" s="68"/>
      <c r="M744" s="33"/>
    </row>
    <row r="745">
      <c r="C745" s="91"/>
      <c r="D745" s="92"/>
      <c r="E745" s="92"/>
      <c r="F745" s="93"/>
      <c r="G745" s="93"/>
      <c r="H745" s="68"/>
      <c r="M745" s="33"/>
    </row>
    <row r="746">
      <c r="C746" s="91"/>
      <c r="D746" s="92"/>
      <c r="E746" s="92"/>
      <c r="F746" s="93"/>
      <c r="G746" s="93"/>
      <c r="H746" s="68"/>
      <c r="M746" s="33"/>
    </row>
    <row r="747">
      <c r="C747" s="91"/>
      <c r="D747" s="92"/>
      <c r="E747" s="92"/>
      <c r="F747" s="93"/>
      <c r="G747" s="93"/>
      <c r="H747" s="68"/>
      <c r="M747" s="33"/>
    </row>
    <row r="748">
      <c r="C748" s="91"/>
      <c r="D748" s="92"/>
      <c r="E748" s="92"/>
      <c r="F748" s="93"/>
      <c r="G748" s="93"/>
      <c r="H748" s="68"/>
      <c r="M748" s="33"/>
    </row>
    <row r="749">
      <c r="C749" s="91"/>
      <c r="D749" s="92"/>
      <c r="E749" s="92"/>
      <c r="F749" s="93"/>
      <c r="G749" s="93"/>
      <c r="H749" s="68"/>
      <c r="M749" s="33"/>
    </row>
    <row r="750">
      <c r="C750" s="91"/>
      <c r="D750" s="92"/>
      <c r="E750" s="92"/>
      <c r="F750" s="93"/>
      <c r="G750" s="93"/>
      <c r="H750" s="68"/>
      <c r="M750" s="33"/>
    </row>
    <row r="751">
      <c r="C751" s="91"/>
      <c r="D751" s="92"/>
      <c r="E751" s="92"/>
      <c r="F751" s="93"/>
      <c r="G751" s="93"/>
      <c r="H751" s="68"/>
      <c r="M751" s="33"/>
    </row>
    <row r="752">
      <c r="C752" s="91"/>
      <c r="D752" s="92"/>
      <c r="E752" s="92"/>
      <c r="F752" s="93"/>
      <c r="G752" s="93"/>
      <c r="H752" s="68"/>
      <c r="M752" s="33"/>
    </row>
    <row r="753">
      <c r="C753" s="91"/>
      <c r="D753" s="92"/>
      <c r="E753" s="92"/>
      <c r="F753" s="93"/>
      <c r="G753" s="93"/>
      <c r="H753" s="68"/>
      <c r="M753" s="33"/>
    </row>
    <row r="754">
      <c r="C754" s="91"/>
      <c r="D754" s="92"/>
      <c r="E754" s="92"/>
      <c r="F754" s="93"/>
      <c r="G754" s="93"/>
      <c r="H754" s="68"/>
      <c r="M754" s="33"/>
    </row>
    <row r="755">
      <c r="C755" s="91"/>
      <c r="D755" s="92"/>
      <c r="E755" s="92"/>
      <c r="F755" s="93"/>
      <c r="G755" s="93"/>
      <c r="H755" s="68"/>
      <c r="M755" s="33"/>
    </row>
    <row r="756">
      <c r="C756" s="91"/>
      <c r="D756" s="92"/>
      <c r="E756" s="92"/>
      <c r="F756" s="93"/>
      <c r="G756" s="93"/>
      <c r="H756" s="68"/>
      <c r="M756" s="33"/>
    </row>
    <row r="757">
      <c r="C757" s="91"/>
      <c r="D757" s="92"/>
      <c r="E757" s="92"/>
      <c r="F757" s="93"/>
      <c r="G757" s="93"/>
      <c r="H757" s="68"/>
      <c r="M757" s="33"/>
    </row>
    <row r="758">
      <c r="C758" s="91"/>
      <c r="D758" s="92"/>
      <c r="E758" s="92"/>
      <c r="F758" s="93"/>
      <c r="G758" s="93"/>
      <c r="H758" s="68"/>
      <c r="M758" s="33"/>
    </row>
    <row r="759">
      <c r="C759" s="91"/>
      <c r="D759" s="92"/>
      <c r="E759" s="92"/>
      <c r="F759" s="93"/>
      <c r="G759" s="93"/>
      <c r="H759" s="68"/>
      <c r="M759" s="33"/>
    </row>
    <row r="760">
      <c r="C760" s="91"/>
      <c r="D760" s="92"/>
      <c r="E760" s="92"/>
      <c r="F760" s="93"/>
      <c r="G760" s="93"/>
      <c r="H760" s="68"/>
      <c r="M760" s="33"/>
    </row>
    <row r="761">
      <c r="C761" s="91"/>
      <c r="D761" s="92"/>
      <c r="E761" s="92"/>
      <c r="F761" s="93"/>
      <c r="G761" s="93"/>
      <c r="H761" s="68"/>
      <c r="M761" s="33"/>
    </row>
    <row r="762">
      <c r="C762" s="91"/>
      <c r="D762" s="92"/>
      <c r="E762" s="92"/>
      <c r="F762" s="93"/>
      <c r="G762" s="93"/>
      <c r="H762" s="68"/>
      <c r="M762" s="33"/>
    </row>
    <row r="763">
      <c r="C763" s="91"/>
      <c r="D763" s="92"/>
      <c r="E763" s="92"/>
      <c r="F763" s="93"/>
      <c r="G763" s="93"/>
      <c r="H763" s="68"/>
      <c r="M763" s="33"/>
    </row>
    <row r="764">
      <c r="C764" s="91"/>
      <c r="D764" s="92"/>
      <c r="E764" s="92"/>
      <c r="F764" s="93"/>
      <c r="G764" s="93"/>
      <c r="H764" s="68"/>
      <c r="M764" s="33"/>
    </row>
    <row r="765">
      <c r="C765" s="91"/>
      <c r="D765" s="92"/>
      <c r="E765" s="92"/>
      <c r="F765" s="93"/>
      <c r="G765" s="93"/>
      <c r="H765" s="68"/>
      <c r="M765" s="33"/>
    </row>
    <row r="766">
      <c r="C766" s="91"/>
      <c r="D766" s="92"/>
      <c r="E766" s="92"/>
      <c r="F766" s="93"/>
      <c r="G766" s="93"/>
      <c r="H766" s="68"/>
      <c r="M766" s="33"/>
    </row>
    <row r="767">
      <c r="C767" s="91"/>
      <c r="D767" s="92"/>
      <c r="E767" s="92"/>
      <c r="F767" s="93"/>
      <c r="G767" s="93"/>
      <c r="H767" s="68"/>
      <c r="M767" s="33"/>
    </row>
    <row r="768">
      <c r="C768" s="91"/>
      <c r="D768" s="92"/>
      <c r="E768" s="92"/>
      <c r="F768" s="93"/>
      <c r="G768" s="93"/>
      <c r="H768" s="68"/>
      <c r="M768" s="33"/>
    </row>
    <row r="769">
      <c r="C769" s="91"/>
      <c r="D769" s="92"/>
      <c r="E769" s="92"/>
      <c r="F769" s="93"/>
      <c r="G769" s="93"/>
      <c r="H769" s="68"/>
      <c r="M769" s="33"/>
    </row>
    <row r="770">
      <c r="C770" s="91"/>
      <c r="D770" s="92"/>
      <c r="E770" s="92"/>
      <c r="F770" s="93"/>
      <c r="G770" s="93"/>
      <c r="H770" s="68"/>
      <c r="M770" s="33"/>
    </row>
    <row r="771">
      <c r="C771" s="91"/>
      <c r="D771" s="92"/>
      <c r="E771" s="92"/>
      <c r="F771" s="93"/>
      <c r="G771" s="93"/>
      <c r="H771" s="68"/>
      <c r="M771" s="33"/>
    </row>
    <row r="772">
      <c r="C772" s="91"/>
      <c r="D772" s="92"/>
      <c r="E772" s="92"/>
      <c r="F772" s="93"/>
      <c r="G772" s="93"/>
      <c r="H772" s="68"/>
      <c r="M772" s="33"/>
    </row>
    <row r="773">
      <c r="C773" s="91"/>
      <c r="D773" s="92"/>
      <c r="E773" s="92"/>
      <c r="F773" s="93"/>
      <c r="G773" s="93"/>
      <c r="H773" s="68"/>
      <c r="M773" s="33"/>
    </row>
    <row r="774">
      <c r="C774" s="91"/>
      <c r="D774" s="92"/>
      <c r="E774" s="92"/>
      <c r="F774" s="93"/>
      <c r="G774" s="93"/>
      <c r="H774" s="68"/>
      <c r="M774" s="33"/>
    </row>
    <row r="775">
      <c r="C775" s="91"/>
      <c r="D775" s="92"/>
      <c r="E775" s="92"/>
      <c r="F775" s="93"/>
      <c r="G775" s="93"/>
      <c r="H775" s="68"/>
      <c r="M775" s="33"/>
    </row>
    <row r="776">
      <c r="C776" s="91"/>
      <c r="D776" s="92"/>
      <c r="E776" s="92"/>
      <c r="F776" s="93"/>
      <c r="G776" s="93"/>
      <c r="H776" s="68"/>
      <c r="M776" s="33"/>
    </row>
    <row r="777">
      <c r="C777" s="91"/>
      <c r="D777" s="92"/>
      <c r="E777" s="92"/>
      <c r="F777" s="93"/>
      <c r="G777" s="93"/>
      <c r="H777" s="68"/>
      <c r="M777" s="33"/>
    </row>
    <row r="778">
      <c r="C778" s="91"/>
      <c r="D778" s="92"/>
      <c r="E778" s="92"/>
      <c r="F778" s="93"/>
      <c r="G778" s="93"/>
      <c r="H778" s="68"/>
      <c r="M778" s="33"/>
    </row>
    <row r="779">
      <c r="C779" s="91"/>
      <c r="D779" s="92"/>
      <c r="E779" s="92"/>
      <c r="F779" s="93"/>
      <c r="G779" s="93"/>
      <c r="H779" s="68"/>
      <c r="M779" s="33"/>
    </row>
    <row r="780">
      <c r="C780" s="91"/>
      <c r="D780" s="92"/>
      <c r="E780" s="92"/>
      <c r="F780" s="93"/>
      <c r="G780" s="93"/>
      <c r="H780" s="68"/>
      <c r="M780" s="33"/>
    </row>
    <row r="781">
      <c r="C781" s="91"/>
      <c r="D781" s="92"/>
      <c r="E781" s="92"/>
      <c r="F781" s="93"/>
      <c r="G781" s="93"/>
      <c r="H781" s="68"/>
      <c r="M781" s="33"/>
    </row>
    <row r="782">
      <c r="C782" s="91"/>
      <c r="D782" s="92"/>
      <c r="E782" s="92"/>
      <c r="F782" s="93"/>
      <c r="G782" s="93"/>
      <c r="H782" s="68"/>
      <c r="M782" s="33"/>
    </row>
    <row r="783">
      <c r="C783" s="91"/>
      <c r="D783" s="92"/>
      <c r="E783" s="92"/>
      <c r="F783" s="93"/>
      <c r="G783" s="93"/>
      <c r="H783" s="68"/>
      <c r="M783" s="33"/>
    </row>
    <row r="784">
      <c r="C784" s="91"/>
      <c r="D784" s="92"/>
      <c r="E784" s="92"/>
      <c r="F784" s="93"/>
      <c r="G784" s="93"/>
      <c r="H784" s="68"/>
      <c r="M784" s="33"/>
    </row>
    <row r="785">
      <c r="C785" s="91"/>
      <c r="D785" s="92"/>
      <c r="E785" s="92"/>
      <c r="F785" s="93"/>
      <c r="G785" s="93"/>
      <c r="H785" s="68"/>
      <c r="M785" s="33"/>
    </row>
    <row r="786">
      <c r="C786" s="91"/>
      <c r="D786" s="92"/>
      <c r="E786" s="92"/>
      <c r="F786" s="93"/>
      <c r="G786" s="93"/>
      <c r="H786" s="68"/>
      <c r="M786" s="33"/>
    </row>
    <row r="787">
      <c r="C787" s="91"/>
      <c r="D787" s="92"/>
      <c r="E787" s="92"/>
      <c r="F787" s="93"/>
      <c r="G787" s="93"/>
      <c r="H787" s="68"/>
      <c r="M787" s="33"/>
    </row>
    <row r="788">
      <c r="C788" s="91"/>
      <c r="D788" s="92"/>
      <c r="E788" s="92"/>
      <c r="F788" s="93"/>
      <c r="G788" s="93"/>
      <c r="H788" s="68"/>
      <c r="M788" s="33"/>
    </row>
    <row r="789">
      <c r="C789" s="91"/>
      <c r="D789" s="92"/>
      <c r="E789" s="92"/>
      <c r="F789" s="93"/>
      <c r="G789" s="93"/>
      <c r="H789" s="68"/>
      <c r="M789" s="33"/>
    </row>
    <row r="790">
      <c r="C790" s="91"/>
      <c r="D790" s="92"/>
      <c r="E790" s="92"/>
      <c r="F790" s="93"/>
      <c r="G790" s="93"/>
      <c r="H790" s="68"/>
      <c r="M790" s="33"/>
    </row>
    <row r="791">
      <c r="C791" s="91"/>
      <c r="D791" s="92"/>
      <c r="E791" s="92"/>
      <c r="F791" s="93"/>
      <c r="G791" s="93"/>
      <c r="H791" s="68"/>
      <c r="M791" s="33"/>
    </row>
    <row r="792">
      <c r="C792" s="91"/>
      <c r="D792" s="92"/>
      <c r="E792" s="92"/>
      <c r="F792" s="93"/>
      <c r="G792" s="93"/>
      <c r="H792" s="68"/>
      <c r="M792" s="33"/>
    </row>
    <row r="793">
      <c r="C793" s="91"/>
      <c r="D793" s="92"/>
      <c r="E793" s="92"/>
      <c r="F793" s="93"/>
      <c r="G793" s="93"/>
      <c r="H793" s="68"/>
      <c r="M793" s="33"/>
    </row>
    <row r="794">
      <c r="C794" s="91"/>
      <c r="D794" s="92"/>
      <c r="E794" s="92"/>
      <c r="F794" s="93"/>
      <c r="G794" s="93"/>
      <c r="H794" s="68"/>
      <c r="M794" s="33"/>
    </row>
    <row r="795">
      <c r="C795" s="91"/>
      <c r="D795" s="92"/>
      <c r="E795" s="92"/>
      <c r="F795" s="93"/>
      <c r="G795" s="93"/>
      <c r="H795" s="68"/>
      <c r="M795" s="33"/>
    </row>
    <row r="796">
      <c r="C796" s="91"/>
      <c r="D796" s="92"/>
      <c r="E796" s="92"/>
      <c r="F796" s="93"/>
      <c r="G796" s="93"/>
      <c r="H796" s="68"/>
      <c r="M796" s="33"/>
    </row>
    <row r="797">
      <c r="C797" s="91"/>
      <c r="D797" s="92"/>
      <c r="E797" s="92"/>
      <c r="F797" s="93"/>
      <c r="G797" s="93"/>
      <c r="H797" s="68"/>
      <c r="M797" s="33"/>
    </row>
    <row r="798">
      <c r="C798" s="91"/>
      <c r="D798" s="92"/>
      <c r="E798" s="92"/>
      <c r="F798" s="93"/>
      <c r="G798" s="93"/>
      <c r="H798" s="68"/>
      <c r="M798" s="33"/>
    </row>
    <row r="799">
      <c r="C799" s="91"/>
      <c r="D799" s="92"/>
      <c r="E799" s="92"/>
      <c r="F799" s="93"/>
      <c r="G799" s="93"/>
      <c r="H799" s="68"/>
      <c r="M799" s="33"/>
    </row>
    <row r="800">
      <c r="C800" s="91"/>
      <c r="D800" s="92"/>
      <c r="E800" s="92"/>
      <c r="F800" s="93"/>
      <c r="G800" s="93"/>
      <c r="H800" s="68"/>
      <c r="M800" s="33"/>
    </row>
    <row r="801">
      <c r="C801" s="91"/>
      <c r="D801" s="92"/>
      <c r="E801" s="92"/>
      <c r="F801" s="93"/>
      <c r="G801" s="93"/>
      <c r="H801" s="68"/>
      <c r="M801" s="33"/>
    </row>
    <row r="802">
      <c r="C802" s="91"/>
      <c r="D802" s="92"/>
      <c r="E802" s="92"/>
      <c r="F802" s="93"/>
      <c r="G802" s="93"/>
      <c r="H802" s="68"/>
      <c r="M802" s="33"/>
    </row>
    <row r="803">
      <c r="C803" s="91"/>
      <c r="D803" s="92"/>
      <c r="E803" s="92"/>
      <c r="F803" s="93"/>
      <c r="G803" s="93"/>
      <c r="H803" s="68"/>
      <c r="M803" s="33"/>
    </row>
    <row r="804">
      <c r="C804" s="91"/>
      <c r="D804" s="92"/>
      <c r="E804" s="92"/>
      <c r="F804" s="93"/>
      <c r="G804" s="93"/>
      <c r="H804" s="68"/>
      <c r="M804" s="33"/>
    </row>
    <row r="805">
      <c r="C805" s="91"/>
      <c r="D805" s="92"/>
      <c r="E805" s="92"/>
      <c r="F805" s="93"/>
      <c r="G805" s="93"/>
      <c r="H805" s="68"/>
      <c r="M805" s="33"/>
    </row>
    <row r="806">
      <c r="C806" s="91"/>
      <c r="D806" s="92"/>
      <c r="E806" s="92"/>
      <c r="F806" s="93"/>
      <c r="G806" s="93"/>
      <c r="H806" s="68"/>
      <c r="M806" s="33"/>
    </row>
    <row r="807">
      <c r="C807" s="91"/>
      <c r="D807" s="92"/>
      <c r="E807" s="92"/>
      <c r="F807" s="93"/>
      <c r="G807" s="93"/>
      <c r="H807" s="68"/>
      <c r="M807" s="33"/>
    </row>
    <row r="808">
      <c r="C808" s="91"/>
      <c r="D808" s="92"/>
      <c r="E808" s="92"/>
      <c r="F808" s="93"/>
      <c r="G808" s="93"/>
      <c r="H808" s="68"/>
      <c r="M808" s="33"/>
    </row>
    <row r="809">
      <c r="C809" s="91"/>
      <c r="D809" s="92"/>
      <c r="E809" s="92"/>
      <c r="F809" s="93"/>
      <c r="G809" s="93"/>
      <c r="H809" s="68"/>
      <c r="M809" s="33"/>
    </row>
    <row r="810">
      <c r="C810" s="91"/>
      <c r="D810" s="92"/>
      <c r="E810" s="92"/>
      <c r="F810" s="93"/>
      <c r="G810" s="93"/>
      <c r="H810" s="68"/>
      <c r="M810" s="33"/>
    </row>
    <row r="811">
      <c r="C811" s="91"/>
      <c r="D811" s="92"/>
      <c r="E811" s="92"/>
      <c r="F811" s="93"/>
      <c r="G811" s="93"/>
      <c r="H811" s="68"/>
      <c r="M811" s="33"/>
    </row>
    <row r="812">
      <c r="C812" s="91"/>
      <c r="D812" s="92"/>
      <c r="E812" s="92"/>
      <c r="F812" s="93"/>
      <c r="G812" s="93"/>
      <c r="H812" s="68"/>
      <c r="M812" s="33"/>
    </row>
    <row r="813">
      <c r="C813" s="91"/>
      <c r="D813" s="92"/>
      <c r="E813" s="92"/>
      <c r="F813" s="93"/>
      <c r="G813" s="93"/>
      <c r="H813" s="68"/>
      <c r="M813" s="33"/>
    </row>
    <row r="814">
      <c r="C814" s="91"/>
      <c r="D814" s="92"/>
      <c r="E814" s="92"/>
      <c r="F814" s="93"/>
      <c r="G814" s="93"/>
      <c r="H814" s="68"/>
      <c r="M814" s="33"/>
    </row>
    <row r="815">
      <c r="C815" s="91"/>
      <c r="D815" s="92"/>
      <c r="E815" s="92"/>
      <c r="F815" s="93"/>
      <c r="G815" s="93"/>
      <c r="H815" s="68"/>
      <c r="M815" s="33"/>
    </row>
    <row r="816">
      <c r="C816" s="91"/>
      <c r="D816" s="92"/>
      <c r="E816" s="92"/>
      <c r="F816" s="93"/>
      <c r="G816" s="93"/>
      <c r="H816" s="68"/>
      <c r="M816" s="33"/>
    </row>
    <row r="817">
      <c r="C817" s="91"/>
      <c r="D817" s="92"/>
      <c r="E817" s="92"/>
      <c r="F817" s="93"/>
      <c r="G817" s="93"/>
      <c r="H817" s="68"/>
      <c r="M817" s="33"/>
    </row>
    <row r="818">
      <c r="C818" s="91"/>
      <c r="D818" s="92"/>
      <c r="E818" s="92"/>
      <c r="F818" s="93"/>
      <c r="G818" s="93"/>
      <c r="H818" s="68"/>
      <c r="M818" s="33"/>
    </row>
    <row r="819">
      <c r="C819" s="91"/>
      <c r="D819" s="92"/>
      <c r="E819" s="92"/>
      <c r="F819" s="93"/>
      <c r="G819" s="93"/>
      <c r="H819" s="68"/>
      <c r="M819" s="33"/>
    </row>
    <row r="820">
      <c r="C820" s="91"/>
      <c r="D820" s="92"/>
      <c r="E820" s="92"/>
      <c r="F820" s="93"/>
      <c r="G820" s="93"/>
      <c r="H820" s="68"/>
      <c r="M820" s="33"/>
    </row>
    <row r="821">
      <c r="C821" s="91"/>
      <c r="D821" s="92"/>
      <c r="E821" s="92"/>
      <c r="F821" s="93"/>
      <c r="G821" s="93"/>
      <c r="H821" s="68"/>
      <c r="M821" s="33"/>
    </row>
    <row r="822">
      <c r="C822" s="91"/>
      <c r="D822" s="92"/>
      <c r="E822" s="92"/>
      <c r="F822" s="93"/>
      <c r="G822" s="93"/>
      <c r="H822" s="68"/>
      <c r="M822" s="33"/>
    </row>
    <row r="823">
      <c r="C823" s="91"/>
      <c r="D823" s="92"/>
      <c r="E823" s="92"/>
      <c r="F823" s="93"/>
      <c r="G823" s="93"/>
      <c r="H823" s="68"/>
      <c r="M823" s="33"/>
    </row>
    <row r="824">
      <c r="C824" s="91"/>
      <c r="D824" s="92"/>
      <c r="E824" s="92"/>
      <c r="F824" s="93"/>
      <c r="G824" s="93"/>
      <c r="H824" s="68"/>
      <c r="M824" s="33"/>
    </row>
    <row r="825">
      <c r="C825" s="91"/>
      <c r="D825" s="92"/>
      <c r="E825" s="92"/>
      <c r="F825" s="93"/>
      <c r="G825" s="93"/>
      <c r="H825" s="68"/>
      <c r="M825" s="33"/>
    </row>
    <row r="826">
      <c r="C826" s="91"/>
      <c r="D826" s="92"/>
      <c r="E826" s="92"/>
      <c r="F826" s="93"/>
      <c r="G826" s="93"/>
      <c r="H826" s="68"/>
      <c r="M826" s="33"/>
    </row>
    <row r="827">
      <c r="C827" s="91"/>
      <c r="D827" s="92"/>
      <c r="E827" s="92"/>
      <c r="F827" s="93"/>
      <c r="G827" s="93"/>
      <c r="H827" s="68"/>
      <c r="M827" s="33"/>
    </row>
    <row r="828">
      <c r="C828" s="91"/>
      <c r="D828" s="92"/>
      <c r="E828" s="92"/>
      <c r="F828" s="93"/>
      <c r="G828" s="93"/>
      <c r="H828" s="68"/>
      <c r="M828" s="33"/>
    </row>
    <row r="829">
      <c r="C829" s="91"/>
      <c r="D829" s="92"/>
      <c r="E829" s="92"/>
      <c r="F829" s="93"/>
      <c r="G829" s="93"/>
      <c r="H829" s="68"/>
      <c r="M829" s="33"/>
    </row>
    <row r="830">
      <c r="C830" s="91"/>
      <c r="D830" s="92"/>
      <c r="E830" s="92"/>
      <c r="F830" s="93"/>
      <c r="G830" s="93"/>
      <c r="H830" s="68"/>
      <c r="M830" s="33"/>
    </row>
    <row r="831">
      <c r="C831" s="91"/>
      <c r="D831" s="92"/>
      <c r="E831" s="92"/>
      <c r="F831" s="93"/>
      <c r="G831" s="93"/>
      <c r="H831" s="68"/>
      <c r="M831" s="33"/>
    </row>
    <row r="832">
      <c r="C832" s="91"/>
      <c r="D832" s="92"/>
      <c r="E832" s="92"/>
      <c r="F832" s="93"/>
      <c r="G832" s="93"/>
      <c r="H832" s="68"/>
      <c r="M832" s="33"/>
    </row>
    <row r="833">
      <c r="C833" s="91"/>
      <c r="D833" s="92"/>
      <c r="E833" s="92"/>
      <c r="F833" s="93"/>
      <c r="G833" s="93"/>
      <c r="H833" s="68"/>
      <c r="M833" s="33"/>
    </row>
    <row r="834">
      <c r="C834" s="91"/>
      <c r="D834" s="92"/>
      <c r="E834" s="92"/>
      <c r="F834" s="93"/>
      <c r="G834" s="93"/>
      <c r="H834" s="68"/>
      <c r="M834" s="33"/>
    </row>
    <row r="835">
      <c r="C835" s="91"/>
      <c r="D835" s="92"/>
      <c r="E835" s="92"/>
      <c r="F835" s="93"/>
      <c r="G835" s="93"/>
      <c r="H835" s="68"/>
      <c r="M835" s="33"/>
    </row>
    <row r="836">
      <c r="C836" s="91"/>
      <c r="D836" s="92"/>
      <c r="E836" s="92"/>
      <c r="F836" s="93"/>
      <c r="G836" s="93"/>
      <c r="H836" s="68"/>
      <c r="M836" s="33"/>
    </row>
    <row r="837">
      <c r="C837" s="91"/>
      <c r="D837" s="92"/>
      <c r="E837" s="92"/>
      <c r="F837" s="93"/>
      <c r="G837" s="93"/>
      <c r="H837" s="68"/>
      <c r="M837" s="33"/>
    </row>
    <row r="838">
      <c r="C838" s="91"/>
      <c r="D838" s="92"/>
      <c r="E838" s="92"/>
      <c r="F838" s="93"/>
      <c r="G838" s="93"/>
      <c r="H838" s="68"/>
      <c r="M838" s="33"/>
    </row>
    <row r="839">
      <c r="C839" s="91"/>
      <c r="D839" s="92"/>
      <c r="E839" s="92"/>
      <c r="F839" s="93"/>
      <c r="G839" s="93"/>
      <c r="H839" s="68"/>
      <c r="M839" s="33"/>
    </row>
    <row r="840">
      <c r="C840" s="91"/>
      <c r="D840" s="92"/>
      <c r="E840" s="92"/>
      <c r="F840" s="93"/>
      <c r="G840" s="93"/>
      <c r="H840" s="68"/>
      <c r="M840" s="33"/>
    </row>
    <row r="841">
      <c r="C841" s="91"/>
      <c r="D841" s="92"/>
      <c r="E841" s="92"/>
      <c r="F841" s="93"/>
      <c r="G841" s="93"/>
      <c r="H841" s="68"/>
      <c r="M841" s="33"/>
    </row>
    <row r="842">
      <c r="C842" s="91"/>
      <c r="D842" s="92"/>
      <c r="E842" s="92"/>
      <c r="F842" s="93"/>
      <c r="G842" s="93"/>
      <c r="H842" s="68"/>
      <c r="M842" s="33"/>
    </row>
    <row r="843">
      <c r="C843" s="91"/>
      <c r="D843" s="92"/>
      <c r="E843" s="92"/>
      <c r="F843" s="93"/>
      <c r="G843" s="93"/>
      <c r="H843" s="68"/>
      <c r="M843" s="33"/>
    </row>
    <row r="844">
      <c r="C844" s="91"/>
      <c r="D844" s="92"/>
      <c r="E844" s="92"/>
      <c r="F844" s="93"/>
      <c r="G844" s="93"/>
      <c r="H844" s="68"/>
      <c r="M844" s="33"/>
    </row>
    <row r="845">
      <c r="C845" s="91"/>
      <c r="D845" s="92"/>
      <c r="E845" s="92"/>
      <c r="F845" s="93"/>
      <c r="G845" s="93"/>
      <c r="H845" s="68"/>
      <c r="M845" s="33"/>
    </row>
    <row r="846">
      <c r="C846" s="91"/>
      <c r="D846" s="92"/>
      <c r="E846" s="92"/>
      <c r="F846" s="93"/>
      <c r="G846" s="93"/>
      <c r="H846" s="68"/>
      <c r="M846" s="33"/>
    </row>
    <row r="847">
      <c r="C847" s="91"/>
      <c r="D847" s="92"/>
      <c r="E847" s="92"/>
      <c r="F847" s="93"/>
      <c r="G847" s="93"/>
      <c r="H847" s="68"/>
      <c r="M847" s="33"/>
    </row>
    <row r="848">
      <c r="C848" s="91"/>
      <c r="D848" s="92"/>
      <c r="E848" s="92"/>
      <c r="F848" s="93"/>
      <c r="G848" s="93"/>
      <c r="H848" s="68"/>
      <c r="M848" s="33"/>
    </row>
    <row r="849">
      <c r="C849" s="91"/>
      <c r="D849" s="92"/>
      <c r="E849" s="92"/>
      <c r="F849" s="93"/>
      <c r="G849" s="93"/>
      <c r="H849" s="68"/>
      <c r="M849" s="33"/>
    </row>
    <row r="850">
      <c r="C850" s="91"/>
      <c r="D850" s="92"/>
      <c r="E850" s="92"/>
      <c r="F850" s="93"/>
      <c r="G850" s="93"/>
      <c r="H850" s="68"/>
      <c r="M850" s="33"/>
    </row>
    <row r="851">
      <c r="C851" s="91"/>
      <c r="D851" s="92"/>
      <c r="E851" s="92"/>
      <c r="F851" s="93"/>
      <c r="G851" s="93"/>
      <c r="H851" s="68"/>
      <c r="M851" s="33"/>
    </row>
    <row r="852">
      <c r="C852" s="91"/>
      <c r="D852" s="92"/>
      <c r="E852" s="92"/>
      <c r="F852" s="93"/>
      <c r="G852" s="93"/>
      <c r="H852" s="68"/>
      <c r="M852" s="33"/>
    </row>
    <row r="853">
      <c r="C853" s="91"/>
      <c r="D853" s="92"/>
      <c r="E853" s="92"/>
      <c r="F853" s="93"/>
      <c r="G853" s="93"/>
      <c r="H853" s="68"/>
      <c r="M853" s="33"/>
    </row>
    <row r="854">
      <c r="C854" s="91"/>
      <c r="D854" s="92"/>
      <c r="E854" s="92"/>
      <c r="F854" s="93"/>
      <c r="G854" s="93"/>
      <c r="H854" s="68"/>
      <c r="M854" s="33"/>
    </row>
    <row r="855">
      <c r="C855" s="91"/>
      <c r="D855" s="92"/>
      <c r="E855" s="92"/>
      <c r="F855" s="93"/>
      <c r="G855" s="93"/>
      <c r="H855" s="68"/>
      <c r="M855" s="33"/>
    </row>
    <row r="856">
      <c r="C856" s="91"/>
      <c r="D856" s="92"/>
      <c r="E856" s="92"/>
      <c r="F856" s="93"/>
      <c r="G856" s="93"/>
      <c r="H856" s="68"/>
      <c r="M856" s="33"/>
    </row>
    <row r="857">
      <c r="C857" s="91"/>
      <c r="D857" s="92"/>
      <c r="E857" s="92"/>
      <c r="F857" s="93"/>
      <c r="G857" s="93"/>
      <c r="H857" s="68"/>
      <c r="M857" s="33"/>
    </row>
    <row r="858">
      <c r="C858" s="91"/>
      <c r="D858" s="92"/>
      <c r="E858" s="92"/>
      <c r="F858" s="93"/>
      <c r="G858" s="93"/>
      <c r="H858" s="68"/>
      <c r="M858" s="33"/>
    </row>
    <row r="859">
      <c r="C859" s="91"/>
      <c r="D859" s="92"/>
      <c r="E859" s="92"/>
      <c r="F859" s="93"/>
      <c r="G859" s="93"/>
      <c r="H859" s="68"/>
      <c r="M859" s="33"/>
    </row>
    <row r="860">
      <c r="C860" s="91"/>
      <c r="D860" s="92"/>
      <c r="E860" s="92"/>
      <c r="F860" s="93"/>
      <c r="G860" s="93"/>
      <c r="H860" s="68"/>
      <c r="M860" s="33"/>
    </row>
    <row r="861">
      <c r="C861" s="91"/>
      <c r="D861" s="92"/>
      <c r="E861" s="92"/>
      <c r="F861" s="93"/>
      <c r="G861" s="93"/>
      <c r="H861" s="68"/>
      <c r="M861" s="33"/>
    </row>
    <row r="862">
      <c r="C862" s="91"/>
      <c r="D862" s="92"/>
      <c r="E862" s="92"/>
      <c r="F862" s="93"/>
      <c r="G862" s="93"/>
      <c r="H862" s="68"/>
      <c r="M862" s="33"/>
    </row>
    <row r="863">
      <c r="C863" s="91"/>
      <c r="D863" s="92"/>
      <c r="E863" s="92"/>
      <c r="F863" s="93"/>
      <c r="G863" s="93"/>
      <c r="H863" s="68"/>
      <c r="M863" s="33"/>
    </row>
    <row r="864">
      <c r="C864" s="91"/>
      <c r="D864" s="92"/>
      <c r="E864" s="92"/>
      <c r="F864" s="93"/>
      <c r="G864" s="93"/>
      <c r="H864" s="68"/>
      <c r="M864" s="33"/>
    </row>
    <row r="865">
      <c r="C865" s="91"/>
      <c r="D865" s="92"/>
      <c r="E865" s="92"/>
      <c r="F865" s="93"/>
      <c r="G865" s="93"/>
      <c r="H865" s="68"/>
      <c r="M865" s="33"/>
    </row>
    <row r="866">
      <c r="C866" s="91"/>
      <c r="D866" s="92"/>
      <c r="E866" s="92"/>
      <c r="F866" s="93"/>
      <c r="G866" s="93"/>
      <c r="H866" s="68"/>
      <c r="M866" s="33"/>
    </row>
    <row r="867">
      <c r="C867" s="91"/>
      <c r="D867" s="92"/>
      <c r="E867" s="92"/>
      <c r="F867" s="93"/>
      <c r="G867" s="93"/>
      <c r="H867" s="68"/>
      <c r="M867" s="33"/>
    </row>
    <row r="868">
      <c r="C868" s="91"/>
      <c r="D868" s="92"/>
      <c r="E868" s="92"/>
      <c r="F868" s="93"/>
      <c r="G868" s="93"/>
      <c r="H868" s="68"/>
      <c r="M868" s="33"/>
    </row>
    <row r="869">
      <c r="C869" s="91"/>
      <c r="D869" s="92"/>
      <c r="E869" s="92"/>
      <c r="F869" s="93"/>
      <c r="G869" s="93"/>
      <c r="H869" s="68"/>
      <c r="M869" s="33"/>
    </row>
    <row r="870">
      <c r="C870" s="91"/>
      <c r="D870" s="92"/>
      <c r="E870" s="92"/>
      <c r="F870" s="93"/>
      <c r="G870" s="93"/>
      <c r="H870" s="68"/>
      <c r="M870" s="33"/>
    </row>
    <row r="871">
      <c r="C871" s="91"/>
      <c r="D871" s="92"/>
      <c r="E871" s="92"/>
      <c r="F871" s="93"/>
      <c r="G871" s="93"/>
      <c r="H871" s="68"/>
      <c r="M871" s="33"/>
    </row>
    <row r="872">
      <c r="C872" s="91"/>
      <c r="D872" s="92"/>
      <c r="E872" s="92"/>
      <c r="F872" s="93"/>
      <c r="G872" s="93"/>
      <c r="H872" s="68"/>
      <c r="M872" s="33"/>
    </row>
    <row r="873">
      <c r="C873" s="91"/>
      <c r="D873" s="92"/>
      <c r="E873" s="92"/>
      <c r="F873" s="93"/>
      <c r="G873" s="93"/>
      <c r="H873" s="68"/>
      <c r="M873" s="33"/>
    </row>
    <row r="874">
      <c r="C874" s="91"/>
      <c r="D874" s="92"/>
      <c r="E874" s="92"/>
      <c r="F874" s="93"/>
      <c r="G874" s="93"/>
      <c r="H874" s="68"/>
      <c r="M874" s="33"/>
    </row>
    <row r="875">
      <c r="C875" s="91"/>
      <c r="D875" s="92"/>
      <c r="E875" s="92"/>
      <c r="F875" s="93"/>
      <c r="G875" s="93"/>
      <c r="H875" s="68"/>
      <c r="M875" s="33"/>
    </row>
    <row r="876">
      <c r="C876" s="91"/>
      <c r="D876" s="92"/>
      <c r="E876" s="92"/>
      <c r="F876" s="93"/>
      <c r="G876" s="93"/>
      <c r="H876" s="68"/>
      <c r="M876" s="33"/>
    </row>
    <row r="877">
      <c r="C877" s="91"/>
      <c r="D877" s="92"/>
      <c r="E877" s="92"/>
      <c r="F877" s="93"/>
      <c r="G877" s="93"/>
      <c r="H877" s="68"/>
      <c r="M877" s="33"/>
    </row>
    <row r="878">
      <c r="C878" s="91"/>
      <c r="D878" s="92"/>
      <c r="E878" s="92"/>
      <c r="F878" s="93"/>
      <c r="G878" s="93"/>
      <c r="H878" s="68"/>
      <c r="M878" s="33"/>
    </row>
    <row r="879">
      <c r="C879" s="91"/>
      <c r="D879" s="92"/>
      <c r="E879" s="92"/>
      <c r="F879" s="93"/>
      <c r="G879" s="93"/>
      <c r="H879" s="68"/>
      <c r="M879" s="33"/>
    </row>
    <row r="880">
      <c r="C880" s="91"/>
      <c r="D880" s="92"/>
      <c r="E880" s="92"/>
      <c r="F880" s="93"/>
      <c r="G880" s="93"/>
      <c r="H880" s="68"/>
      <c r="M880" s="33"/>
    </row>
    <row r="881">
      <c r="C881" s="91"/>
      <c r="D881" s="92"/>
      <c r="E881" s="92"/>
      <c r="F881" s="93"/>
      <c r="G881" s="93"/>
      <c r="H881" s="68"/>
      <c r="M881" s="33"/>
    </row>
    <row r="882">
      <c r="C882" s="91"/>
      <c r="D882" s="92"/>
      <c r="E882" s="92"/>
      <c r="F882" s="93"/>
      <c r="G882" s="93"/>
      <c r="H882" s="68"/>
      <c r="M882" s="33"/>
    </row>
    <row r="883">
      <c r="C883" s="91"/>
      <c r="D883" s="92"/>
      <c r="E883" s="92"/>
      <c r="F883" s="93"/>
      <c r="G883" s="93"/>
      <c r="H883" s="68"/>
      <c r="M883" s="33"/>
    </row>
    <row r="884">
      <c r="C884" s="91"/>
      <c r="D884" s="92"/>
      <c r="E884" s="92"/>
      <c r="F884" s="93"/>
      <c r="G884" s="93"/>
      <c r="H884" s="68"/>
      <c r="M884" s="33"/>
    </row>
    <row r="885">
      <c r="C885" s="91"/>
      <c r="D885" s="92"/>
      <c r="E885" s="92"/>
      <c r="F885" s="93"/>
      <c r="G885" s="93"/>
      <c r="H885" s="68"/>
      <c r="M885" s="33"/>
    </row>
    <row r="886">
      <c r="C886" s="91"/>
      <c r="D886" s="92"/>
      <c r="E886" s="92"/>
      <c r="F886" s="93"/>
      <c r="G886" s="93"/>
      <c r="H886" s="68"/>
      <c r="M886" s="33"/>
    </row>
    <row r="887">
      <c r="C887" s="91"/>
      <c r="D887" s="92"/>
      <c r="E887" s="92"/>
      <c r="F887" s="93"/>
      <c r="G887" s="93"/>
      <c r="H887" s="68"/>
      <c r="M887" s="33"/>
    </row>
    <row r="888">
      <c r="C888" s="91"/>
      <c r="D888" s="92"/>
      <c r="E888" s="92"/>
      <c r="F888" s="93"/>
      <c r="G888" s="93"/>
      <c r="H888" s="68"/>
      <c r="M888" s="33"/>
    </row>
    <row r="889">
      <c r="C889" s="91"/>
      <c r="D889" s="92"/>
      <c r="E889" s="92"/>
      <c r="F889" s="93"/>
      <c r="G889" s="93"/>
      <c r="H889" s="68"/>
      <c r="M889" s="33"/>
    </row>
    <row r="890">
      <c r="C890" s="91"/>
      <c r="D890" s="92"/>
      <c r="E890" s="92"/>
      <c r="F890" s="93"/>
      <c r="G890" s="93"/>
      <c r="H890" s="68"/>
      <c r="M890" s="33"/>
    </row>
    <row r="891">
      <c r="C891" s="91"/>
      <c r="D891" s="92"/>
      <c r="E891" s="92"/>
      <c r="F891" s="93"/>
      <c r="G891" s="93"/>
      <c r="H891" s="68"/>
      <c r="M891" s="33"/>
    </row>
    <row r="892">
      <c r="C892" s="91"/>
      <c r="D892" s="92"/>
      <c r="E892" s="92"/>
      <c r="F892" s="93"/>
      <c r="G892" s="93"/>
      <c r="H892" s="68"/>
      <c r="M892" s="33"/>
    </row>
    <row r="893">
      <c r="C893" s="91"/>
      <c r="D893" s="92"/>
      <c r="E893" s="92"/>
      <c r="F893" s="93"/>
      <c r="G893" s="93"/>
      <c r="H893" s="68"/>
      <c r="M893" s="33"/>
    </row>
    <row r="894">
      <c r="C894" s="91"/>
      <c r="D894" s="92"/>
      <c r="E894" s="92"/>
      <c r="F894" s="93"/>
      <c r="G894" s="93"/>
      <c r="H894" s="68"/>
      <c r="M894" s="33"/>
    </row>
    <row r="895">
      <c r="C895" s="91"/>
      <c r="D895" s="92"/>
      <c r="E895" s="92"/>
      <c r="F895" s="93"/>
      <c r="G895" s="93"/>
      <c r="H895" s="68"/>
      <c r="M895" s="33"/>
    </row>
    <row r="896">
      <c r="C896" s="91"/>
      <c r="D896" s="92"/>
      <c r="E896" s="92"/>
      <c r="F896" s="93"/>
      <c r="G896" s="93"/>
      <c r="H896" s="68"/>
      <c r="M896" s="33"/>
    </row>
    <row r="897">
      <c r="C897" s="91"/>
      <c r="D897" s="92"/>
      <c r="E897" s="92"/>
      <c r="F897" s="93"/>
      <c r="G897" s="93"/>
      <c r="H897" s="68"/>
      <c r="M897" s="33"/>
    </row>
    <row r="898">
      <c r="C898" s="91"/>
      <c r="D898" s="92"/>
      <c r="E898" s="92"/>
      <c r="F898" s="93"/>
      <c r="G898" s="93"/>
      <c r="H898" s="68"/>
      <c r="M898" s="33"/>
    </row>
    <row r="899">
      <c r="C899" s="91"/>
      <c r="D899" s="92"/>
      <c r="E899" s="92"/>
      <c r="F899" s="93"/>
      <c r="G899" s="93"/>
      <c r="H899" s="68"/>
      <c r="M899" s="33"/>
    </row>
    <row r="900">
      <c r="C900" s="91"/>
      <c r="D900" s="92"/>
      <c r="E900" s="92"/>
      <c r="F900" s="93"/>
      <c r="G900" s="93"/>
      <c r="H900" s="68"/>
      <c r="M900" s="33"/>
    </row>
    <row r="901">
      <c r="C901" s="91"/>
      <c r="D901" s="92"/>
      <c r="E901" s="92"/>
      <c r="F901" s="93"/>
      <c r="G901" s="93"/>
      <c r="H901" s="68"/>
      <c r="M901" s="33"/>
    </row>
    <row r="902">
      <c r="C902" s="91"/>
      <c r="D902" s="92"/>
      <c r="E902" s="92"/>
      <c r="F902" s="93"/>
      <c r="G902" s="93"/>
      <c r="H902" s="68"/>
      <c r="M902" s="33"/>
    </row>
    <row r="903">
      <c r="C903" s="91"/>
      <c r="D903" s="92"/>
      <c r="E903" s="92"/>
      <c r="F903" s="93"/>
      <c r="G903" s="93"/>
      <c r="H903" s="68"/>
      <c r="M903" s="33"/>
    </row>
    <row r="904">
      <c r="C904" s="91"/>
      <c r="D904" s="92"/>
      <c r="E904" s="92"/>
      <c r="F904" s="93"/>
      <c r="G904" s="93"/>
      <c r="H904" s="68"/>
      <c r="M904" s="33"/>
    </row>
    <row r="905">
      <c r="C905" s="91"/>
      <c r="D905" s="92"/>
      <c r="E905" s="92"/>
      <c r="F905" s="93"/>
      <c r="G905" s="93"/>
      <c r="H905" s="68"/>
      <c r="M905" s="33"/>
    </row>
    <row r="906">
      <c r="C906" s="91"/>
      <c r="D906" s="92"/>
      <c r="E906" s="92"/>
      <c r="F906" s="93"/>
      <c r="G906" s="93"/>
      <c r="H906" s="68"/>
      <c r="M906" s="33"/>
    </row>
    <row r="907">
      <c r="C907" s="91"/>
      <c r="D907" s="92"/>
      <c r="E907" s="92"/>
      <c r="F907" s="93"/>
      <c r="G907" s="93"/>
      <c r="H907" s="68"/>
      <c r="M907" s="33"/>
    </row>
    <row r="908">
      <c r="C908" s="91"/>
      <c r="D908" s="92"/>
      <c r="E908" s="92"/>
      <c r="F908" s="93"/>
      <c r="G908" s="93"/>
      <c r="H908" s="68"/>
      <c r="M908" s="33"/>
    </row>
    <row r="909">
      <c r="C909" s="91"/>
      <c r="D909" s="92"/>
      <c r="E909" s="92"/>
      <c r="F909" s="93"/>
      <c r="G909" s="93"/>
      <c r="H909" s="68"/>
      <c r="M909" s="33"/>
    </row>
    <row r="910">
      <c r="C910" s="91"/>
      <c r="D910" s="92"/>
      <c r="E910" s="92"/>
      <c r="F910" s="93"/>
      <c r="G910" s="93"/>
      <c r="H910" s="68"/>
      <c r="M910" s="33"/>
    </row>
    <row r="911">
      <c r="C911" s="91"/>
      <c r="D911" s="92"/>
      <c r="E911" s="92"/>
      <c r="F911" s="93"/>
      <c r="G911" s="93"/>
      <c r="H911" s="68"/>
      <c r="M911" s="33"/>
    </row>
    <row r="912">
      <c r="C912" s="91"/>
      <c r="D912" s="92"/>
      <c r="E912" s="92"/>
      <c r="F912" s="93"/>
      <c r="G912" s="93"/>
      <c r="H912" s="68"/>
      <c r="M912" s="33"/>
    </row>
    <row r="913">
      <c r="C913" s="91"/>
      <c r="D913" s="92"/>
      <c r="E913" s="92"/>
      <c r="F913" s="93"/>
      <c r="G913" s="93"/>
      <c r="H913" s="68"/>
      <c r="M913" s="33"/>
    </row>
    <row r="914">
      <c r="C914" s="91"/>
      <c r="D914" s="92"/>
      <c r="E914" s="92"/>
      <c r="F914" s="93"/>
      <c r="G914" s="93"/>
      <c r="H914" s="68"/>
      <c r="M914" s="33"/>
    </row>
    <row r="915">
      <c r="C915" s="91"/>
      <c r="D915" s="92"/>
      <c r="E915" s="92"/>
      <c r="F915" s="93"/>
      <c r="G915" s="93"/>
      <c r="H915" s="68"/>
      <c r="M915" s="33"/>
    </row>
    <row r="916">
      <c r="C916" s="91"/>
      <c r="D916" s="92"/>
      <c r="E916" s="92"/>
      <c r="F916" s="93"/>
      <c r="G916" s="93"/>
      <c r="H916" s="68"/>
      <c r="M916" s="33"/>
    </row>
    <row r="917">
      <c r="C917" s="91"/>
      <c r="D917" s="92"/>
      <c r="E917" s="92"/>
      <c r="F917" s="93"/>
      <c r="G917" s="93"/>
      <c r="H917" s="68"/>
      <c r="M917" s="33"/>
    </row>
    <row r="918">
      <c r="C918" s="91"/>
      <c r="D918" s="92"/>
      <c r="E918" s="92"/>
      <c r="F918" s="93"/>
      <c r="G918" s="93"/>
      <c r="H918" s="68"/>
      <c r="M918" s="33"/>
    </row>
    <row r="919">
      <c r="C919" s="91"/>
      <c r="D919" s="92"/>
      <c r="E919" s="92"/>
      <c r="F919" s="93"/>
      <c r="G919" s="93"/>
      <c r="H919" s="68"/>
      <c r="M919" s="33"/>
    </row>
    <row r="920">
      <c r="C920" s="91"/>
      <c r="D920" s="92"/>
      <c r="E920" s="92"/>
      <c r="F920" s="93"/>
      <c r="G920" s="93"/>
      <c r="H920" s="68"/>
      <c r="M920" s="33"/>
    </row>
    <row r="921">
      <c r="C921" s="91"/>
      <c r="D921" s="92"/>
      <c r="E921" s="92"/>
      <c r="F921" s="93"/>
      <c r="G921" s="93"/>
      <c r="H921" s="68"/>
      <c r="M921" s="33"/>
    </row>
    <row r="922">
      <c r="C922" s="91"/>
      <c r="D922" s="92"/>
      <c r="E922" s="92"/>
      <c r="F922" s="93"/>
      <c r="G922" s="93"/>
      <c r="H922" s="68"/>
      <c r="M922" s="33"/>
    </row>
    <row r="923">
      <c r="C923" s="91"/>
      <c r="D923" s="92"/>
      <c r="E923" s="92"/>
      <c r="F923" s="93"/>
      <c r="G923" s="93"/>
      <c r="H923" s="68"/>
      <c r="M923" s="33"/>
    </row>
    <row r="924">
      <c r="C924" s="91"/>
      <c r="D924" s="92"/>
      <c r="E924" s="92"/>
      <c r="F924" s="93"/>
      <c r="G924" s="93"/>
      <c r="H924" s="68"/>
      <c r="M924" s="33"/>
    </row>
    <row r="925">
      <c r="C925" s="91"/>
      <c r="D925" s="92"/>
      <c r="E925" s="92"/>
      <c r="F925" s="93"/>
      <c r="G925" s="93"/>
      <c r="H925" s="68"/>
      <c r="M925" s="33"/>
    </row>
    <row r="926">
      <c r="C926" s="91"/>
      <c r="D926" s="92"/>
      <c r="E926" s="92"/>
      <c r="F926" s="93"/>
      <c r="G926" s="93"/>
      <c r="H926" s="68"/>
      <c r="M926" s="33"/>
    </row>
    <row r="927">
      <c r="C927" s="91"/>
      <c r="D927" s="92"/>
      <c r="E927" s="92"/>
      <c r="F927" s="93"/>
      <c r="G927" s="93"/>
      <c r="H927" s="68"/>
      <c r="M927" s="33"/>
    </row>
    <row r="928">
      <c r="C928" s="91"/>
      <c r="D928" s="92"/>
      <c r="E928" s="92"/>
      <c r="F928" s="93"/>
      <c r="G928" s="93"/>
      <c r="H928" s="68"/>
      <c r="M928" s="33"/>
    </row>
    <row r="929">
      <c r="C929" s="91"/>
      <c r="D929" s="92"/>
      <c r="E929" s="92"/>
      <c r="F929" s="93"/>
      <c r="G929" s="93"/>
      <c r="H929" s="68"/>
      <c r="M929" s="33"/>
    </row>
    <row r="930">
      <c r="C930" s="91"/>
      <c r="D930" s="92"/>
      <c r="E930" s="92"/>
      <c r="F930" s="93"/>
      <c r="G930" s="93"/>
      <c r="H930" s="68"/>
      <c r="M930" s="33"/>
    </row>
    <row r="931">
      <c r="C931" s="91"/>
      <c r="D931" s="92"/>
      <c r="E931" s="92"/>
      <c r="F931" s="93"/>
      <c r="G931" s="93"/>
      <c r="H931" s="68"/>
      <c r="M931" s="33"/>
    </row>
    <row r="932">
      <c r="C932" s="91"/>
      <c r="D932" s="92"/>
      <c r="E932" s="92"/>
      <c r="F932" s="93"/>
      <c r="G932" s="93"/>
      <c r="H932" s="68"/>
      <c r="M932" s="33"/>
    </row>
    <row r="933">
      <c r="C933" s="91"/>
      <c r="D933" s="92"/>
      <c r="E933" s="92"/>
      <c r="F933" s="93"/>
      <c r="G933" s="93"/>
      <c r="H933" s="68"/>
      <c r="M933" s="33"/>
    </row>
    <row r="934">
      <c r="C934" s="91"/>
      <c r="D934" s="92"/>
      <c r="E934" s="92"/>
      <c r="F934" s="93"/>
      <c r="G934" s="93"/>
      <c r="H934" s="68"/>
      <c r="M934" s="33"/>
    </row>
    <row r="935">
      <c r="C935" s="91"/>
      <c r="D935" s="92"/>
      <c r="E935" s="92"/>
      <c r="F935" s="93"/>
      <c r="G935" s="93"/>
      <c r="H935" s="68"/>
      <c r="M935" s="33"/>
    </row>
    <row r="936">
      <c r="C936" s="91"/>
      <c r="D936" s="92"/>
      <c r="E936" s="92"/>
      <c r="F936" s="93"/>
      <c r="G936" s="93"/>
      <c r="H936" s="68"/>
      <c r="M936" s="33"/>
    </row>
    <row r="937">
      <c r="C937" s="91"/>
      <c r="D937" s="92"/>
      <c r="E937" s="92"/>
      <c r="F937" s="93"/>
      <c r="G937" s="93"/>
      <c r="H937" s="68"/>
      <c r="M937" s="33"/>
    </row>
    <row r="938">
      <c r="C938" s="91"/>
      <c r="D938" s="92"/>
      <c r="E938" s="92"/>
      <c r="F938" s="93"/>
      <c r="G938" s="93"/>
      <c r="H938" s="68"/>
      <c r="M938" s="33"/>
    </row>
    <row r="939">
      <c r="C939" s="91"/>
      <c r="D939" s="92"/>
      <c r="E939" s="92"/>
      <c r="F939" s="93"/>
      <c r="G939" s="93"/>
      <c r="H939" s="68"/>
      <c r="M939" s="33"/>
    </row>
    <row r="940">
      <c r="C940" s="91"/>
      <c r="D940" s="92"/>
      <c r="E940" s="92"/>
      <c r="F940" s="93"/>
      <c r="G940" s="93"/>
      <c r="H940" s="68"/>
      <c r="M940" s="33"/>
    </row>
    <row r="941">
      <c r="C941" s="91"/>
      <c r="D941" s="92"/>
      <c r="E941" s="92"/>
      <c r="F941" s="93"/>
      <c r="G941" s="93"/>
      <c r="H941" s="68"/>
      <c r="M941" s="33"/>
    </row>
    <row r="942">
      <c r="C942" s="91"/>
      <c r="D942" s="92"/>
      <c r="E942" s="92"/>
      <c r="F942" s="93"/>
      <c r="G942" s="93"/>
      <c r="H942" s="68"/>
      <c r="M942" s="33"/>
    </row>
    <row r="943">
      <c r="C943" s="91"/>
      <c r="D943" s="92"/>
      <c r="E943" s="92"/>
      <c r="F943" s="93"/>
      <c r="G943" s="93"/>
      <c r="H943" s="68"/>
      <c r="M943" s="33"/>
    </row>
    <row r="944">
      <c r="C944" s="91"/>
      <c r="D944" s="92"/>
      <c r="E944" s="92"/>
      <c r="F944" s="93"/>
      <c r="G944" s="93"/>
      <c r="H944" s="68"/>
      <c r="M944" s="33"/>
    </row>
    <row r="945">
      <c r="C945" s="91"/>
      <c r="D945" s="92"/>
      <c r="E945" s="92"/>
      <c r="F945" s="93"/>
      <c r="G945" s="93"/>
      <c r="H945" s="68"/>
      <c r="M945" s="33"/>
    </row>
    <row r="946">
      <c r="C946" s="91"/>
      <c r="D946" s="92"/>
      <c r="E946" s="92"/>
      <c r="F946" s="93"/>
      <c r="G946" s="93"/>
      <c r="H946" s="68"/>
      <c r="M946" s="33"/>
    </row>
    <row r="947">
      <c r="C947" s="91"/>
      <c r="D947" s="92"/>
      <c r="E947" s="92"/>
      <c r="F947" s="93"/>
      <c r="G947" s="93"/>
      <c r="H947" s="68"/>
      <c r="M947" s="33"/>
    </row>
    <row r="948">
      <c r="C948" s="91"/>
      <c r="D948" s="92"/>
      <c r="E948" s="92"/>
      <c r="F948" s="93"/>
      <c r="G948" s="93"/>
      <c r="H948" s="68"/>
      <c r="M948" s="33"/>
    </row>
    <row r="949">
      <c r="C949" s="91"/>
      <c r="D949" s="92"/>
      <c r="E949" s="92"/>
      <c r="F949" s="93"/>
      <c r="G949" s="93"/>
      <c r="H949" s="68"/>
      <c r="M949" s="33"/>
    </row>
    <row r="950">
      <c r="C950" s="91"/>
      <c r="D950" s="92"/>
      <c r="E950" s="92"/>
      <c r="F950" s="93"/>
      <c r="G950" s="93"/>
      <c r="H950" s="68"/>
      <c r="M950" s="33"/>
    </row>
    <row r="951">
      <c r="C951" s="91"/>
      <c r="D951" s="92"/>
      <c r="E951" s="92"/>
      <c r="F951" s="93"/>
      <c r="G951" s="93"/>
      <c r="H951" s="68"/>
      <c r="M951" s="33"/>
    </row>
    <row r="952">
      <c r="C952" s="91"/>
      <c r="D952" s="92"/>
      <c r="E952" s="92"/>
      <c r="F952" s="93"/>
      <c r="G952" s="93"/>
      <c r="H952" s="68"/>
      <c r="M952" s="33"/>
    </row>
    <row r="953">
      <c r="C953" s="91"/>
      <c r="D953" s="92"/>
      <c r="E953" s="92"/>
      <c r="F953" s="93"/>
      <c r="G953" s="93"/>
      <c r="H953" s="68"/>
      <c r="M953" s="33"/>
    </row>
    <row r="954">
      <c r="C954" s="91"/>
      <c r="D954" s="92"/>
      <c r="E954" s="92"/>
      <c r="F954" s="93"/>
      <c r="G954" s="93"/>
      <c r="H954" s="68"/>
      <c r="M954" s="33"/>
    </row>
    <row r="955">
      <c r="C955" s="91"/>
      <c r="D955" s="92"/>
      <c r="E955" s="92"/>
      <c r="F955" s="93"/>
      <c r="G955" s="93"/>
      <c r="H955" s="68"/>
      <c r="M955" s="33"/>
    </row>
    <row r="956">
      <c r="C956" s="91"/>
      <c r="D956" s="92"/>
      <c r="E956" s="92"/>
      <c r="F956" s="93"/>
      <c r="G956" s="93"/>
      <c r="H956" s="68"/>
      <c r="M956" s="33"/>
    </row>
    <row r="957">
      <c r="C957" s="91"/>
      <c r="D957" s="92"/>
      <c r="E957" s="92"/>
      <c r="F957" s="93"/>
      <c r="G957" s="93"/>
      <c r="H957" s="68"/>
      <c r="M957" s="33"/>
    </row>
    <row r="958">
      <c r="C958" s="91"/>
      <c r="D958" s="92"/>
      <c r="E958" s="92"/>
      <c r="F958" s="93"/>
      <c r="G958" s="93"/>
      <c r="H958" s="68"/>
      <c r="M958" s="33"/>
    </row>
    <row r="959">
      <c r="C959" s="91"/>
      <c r="D959" s="92"/>
      <c r="E959" s="92"/>
      <c r="F959" s="93"/>
      <c r="G959" s="93"/>
      <c r="H959" s="68"/>
      <c r="M959" s="33"/>
    </row>
    <row r="960">
      <c r="C960" s="91"/>
      <c r="D960" s="92"/>
      <c r="E960" s="92"/>
      <c r="F960" s="93"/>
      <c r="G960" s="93"/>
      <c r="H960" s="68"/>
      <c r="M960" s="33"/>
    </row>
    <row r="961">
      <c r="C961" s="91"/>
      <c r="D961" s="92"/>
      <c r="E961" s="92"/>
      <c r="F961" s="93"/>
      <c r="G961" s="93"/>
      <c r="H961" s="68"/>
      <c r="M961" s="33"/>
    </row>
    <row r="962">
      <c r="C962" s="91"/>
      <c r="D962" s="92"/>
      <c r="E962" s="92"/>
      <c r="F962" s="93"/>
      <c r="G962" s="93"/>
      <c r="H962" s="68"/>
      <c r="M962" s="33"/>
    </row>
    <row r="963">
      <c r="C963" s="91"/>
      <c r="D963" s="92"/>
      <c r="E963" s="92"/>
      <c r="F963" s="93"/>
      <c r="G963" s="93"/>
      <c r="H963" s="68"/>
      <c r="M963" s="33"/>
    </row>
    <row r="964">
      <c r="C964" s="91"/>
      <c r="D964" s="92"/>
      <c r="E964" s="92"/>
      <c r="F964" s="93"/>
      <c r="G964" s="93"/>
      <c r="H964" s="68"/>
      <c r="M964" s="33"/>
    </row>
    <row r="965">
      <c r="C965" s="91"/>
      <c r="D965" s="92"/>
      <c r="E965" s="92"/>
      <c r="F965" s="93"/>
      <c r="G965" s="93"/>
      <c r="H965" s="68"/>
      <c r="M965" s="33"/>
    </row>
    <row r="966">
      <c r="C966" s="91"/>
      <c r="D966" s="92"/>
      <c r="E966" s="92"/>
      <c r="F966" s="93"/>
      <c r="G966" s="93"/>
      <c r="H966" s="68"/>
      <c r="M966" s="33"/>
    </row>
    <row r="967">
      <c r="C967" s="91"/>
      <c r="D967" s="92"/>
      <c r="E967" s="92"/>
      <c r="F967" s="93"/>
      <c r="G967" s="93"/>
      <c r="H967" s="68"/>
      <c r="M967" s="33"/>
    </row>
    <row r="968">
      <c r="C968" s="91"/>
      <c r="D968" s="92"/>
      <c r="E968" s="92"/>
      <c r="F968" s="93"/>
      <c r="G968" s="93"/>
      <c r="H968" s="68"/>
      <c r="M968" s="33"/>
    </row>
    <row r="969">
      <c r="C969" s="91"/>
      <c r="D969" s="92"/>
      <c r="E969" s="92"/>
      <c r="F969" s="93"/>
      <c r="G969" s="93"/>
      <c r="H969" s="68"/>
      <c r="M969" s="33"/>
    </row>
    <row r="970">
      <c r="C970" s="91"/>
      <c r="D970" s="92"/>
      <c r="E970" s="92"/>
      <c r="F970" s="93"/>
      <c r="G970" s="93"/>
      <c r="H970" s="68"/>
      <c r="M970" s="33"/>
    </row>
    <row r="971">
      <c r="C971" s="91"/>
      <c r="D971" s="92"/>
      <c r="E971" s="92"/>
      <c r="F971" s="93"/>
      <c r="G971" s="93"/>
      <c r="H971" s="68"/>
      <c r="M971" s="33"/>
    </row>
    <row r="972">
      <c r="C972" s="91"/>
      <c r="D972" s="92"/>
      <c r="E972" s="92"/>
      <c r="F972" s="93"/>
      <c r="G972" s="93"/>
      <c r="H972" s="68"/>
      <c r="M972" s="33"/>
    </row>
    <row r="973">
      <c r="C973" s="91"/>
      <c r="D973" s="92"/>
      <c r="E973" s="92"/>
      <c r="F973" s="93"/>
      <c r="G973" s="93"/>
      <c r="H973" s="68"/>
      <c r="M973" s="33"/>
    </row>
    <row r="974">
      <c r="C974" s="91"/>
      <c r="D974" s="92"/>
      <c r="E974" s="92"/>
      <c r="F974" s="93"/>
      <c r="G974" s="93"/>
      <c r="H974" s="68"/>
      <c r="M974" s="33"/>
    </row>
    <row r="975">
      <c r="C975" s="91"/>
      <c r="D975" s="92"/>
      <c r="E975" s="92"/>
      <c r="F975" s="93"/>
      <c r="G975" s="93"/>
      <c r="H975" s="68"/>
      <c r="M975" s="33"/>
    </row>
    <row r="976">
      <c r="C976" s="91"/>
      <c r="D976" s="92"/>
      <c r="E976" s="92"/>
      <c r="F976" s="93"/>
      <c r="G976" s="93"/>
      <c r="H976" s="68"/>
      <c r="M976" s="33"/>
    </row>
    <row r="977">
      <c r="C977" s="91"/>
      <c r="D977" s="92"/>
      <c r="E977" s="92"/>
      <c r="F977" s="93"/>
      <c r="G977" s="93"/>
      <c r="H977" s="68"/>
      <c r="M977" s="33"/>
    </row>
    <row r="978">
      <c r="C978" s="91"/>
      <c r="D978" s="92"/>
      <c r="E978" s="92"/>
      <c r="F978" s="93"/>
      <c r="G978" s="93"/>
      <c r="H978" s="68"/>
      <c r="M978" s="33"/>
    </row>
    <row r="979">
      <c r="C979" s="91"/>
      <c r="D979" s="92"/>
      <c r="E979" s="92"/>
      <c r="F979" s="93"/>
      <c r="G979" s="93"/>
      <c r="H979" s="68"/>
      <c r="M979" s="33"/>
    </row>
    <row r="980">
      <c r="C980" s="91"/>
      <c r="D980" s="92"/>
      <c r="E980" s="92"/>
      <c r="F980" s="93"/>
      <c r="G980" s="93"/>
      <c r="H980" s="68"/>
      <c r="M980" s="33"/>
    </row>
    <row r="981">
      <c r="C981" s="91"/>
      <c r="D981" s="92"/>
      <c r="E981" s="92"/>
      <c r="F981" s="93"/>
      <c r="G981" s="93"/>
      <c r="H981" s="68"/>
      <c r="M981" s="33"/>
    </row>
    <row r="982">
      <c r="C982" s="91"/>
      <c r="D982" s="92"/>
      <c r="E982" s="92"/>
      <c r="F982" s="93"/>
      <c r="G982" s="93"/>
      <c r="H982" s="68"/>
      <c r="M982" s="33"/>
    </row>
    <row r="983">
      <c r="C983" s="91"/>
      <c r="D983" s="92"/>
      <c r="E983" s="92"/>
      <c r="F983" s="93"/>
      <c r="G983" s="93"/>
      <c r="H983" s="68"/>
      <c r="M983" s="33"/>
    </row>
    <row r="984">
      <c r="C984" s="91"/>
      <c r="D984" s="92"/>
      <c r="E984" s="92"/>
      <c r="F984" s="93"/>
      <c r="G984" s="93"/>
      <c r="H984" s="68"/>
      <c r="M984" s="33"/>
    </row>
    <row r="985">
      <c r="C985" s="91"/>
      <c r="D985" s="92"/>
      <c r="E985" s="92"/>
      <c r="F985" s="93"/>
      <c r="G985" s="93"/>
      <c r="H985" s="68"/>
      <c r="M985" s="33"/>
    </row>
    <row r="986">
      <c r="C986" s="91"/>
      <c r="D986" s="92"/>
      <c r="E986" s="92"/>
      <c r="F986" s="93"/>
      <c r="G986" s="93"/>
      <c r="H986" s="68"/>
      <c r="M986" s="33"/>
    </row>
    <row r="987">
      <c r="C987" s="91"/>
      <c r="D987" s="92"/>
      <c r="E987" s="92"/>
      <c r="F987" s="93"/>
      <c r="G987" s="93"/>
      <c r="H987" s="68"/>
      <c r="M987" s="33"/>
    </row>
    <row r="988">
      <c r="C988" s="91"/>
      <c r="D988" s="92"/>
      <c r="E988" s="92"/>
      <c r="F988" s="93"/>
      <c r="G988" s="93"/>
      <c r="H988" s="68"/>
      <c r="M988" s="33"/>
    </row>
    <row r="989">
      <c r="C989" s="91"/>
      <c r="D989" s="92"/>
      <c r="E989" s="92"/>
      <c r="F989" s="93"/>
      <c r="G989" s="93"/>
      <c r="H989" s="68"/>
      <c r="M989" s="33"/>
    </row>
    <row r="990">
      <c r="C990" s="91"/>
      <c r="D990" s="92"/>
      <c r="E990" s="92"/>
      <c r="F990" s="93"/>
      <c r="G990" s="93"/>
      <c r="H990" s="68"/>
      <c r="M990" s="33"/>
    </row>
    <row r="991">
      <c r="C991" s="91"/>
      <c r="D991" s="92"/>
      <c r="E991" s="92"/>
      <c r="F991" s="93"/>
      <c r="G991" s="93"/>
      <c r="H991" s="68"/>
      <c r="M991" s="33"/>
    </row>
    <row r="992">
      <c r="C992" s="91"/>
      <c r="D992" s="92"/>
      <c r="E992" s="92"/>
      <c r="F992" s="93"/>
      <c r="G992" s="93"/>
      <c r="H992" s="68"/>
      <c r="M992" s="33"/>
    </row>
    <row r="993">
      <c r="C993" s="91"/>
      <c r="D993" s="92"/>
      <c r="E993" s="92"/>
      <c r="F993" s="93"/>
      <c r="G993" s="93"/>
      <c r="H993" s="68"/>
      <c r="M993" s="33"/>
    </row>
    <row r="994">
      <c r="C994" s="91"/>
      <c r="D994" s="92"/>
      <c r="E994" s="92"/>
      <c r="F994" s="93"/>
      <c r="G994" s="93"/>
      <c r="H994" s="68"/>
      <c r="M994" s="33"/>
    </row>
    <row r="995">
      <c r="C995" s="91"/>
      <c r="D995" s="92"/>
      <c r="E995" s="92"/>
      <c r="F995" s="93"/>
      <c r="G995" s="93"/>
      <c r="H995" s="68"/>
      <c r="M995" s="33"/>
    </row>
    <row r="996">
      <c r="C996" s="91"/>
      <c r="D996" s="92"/>
      <c r="E996" s="92"/>
      <c r="F996" s="93"/>
      <c r="G996" s="93"/>
      <c r="H996" s="68"/>
      <c r="M996" s="33"/>
    </row>
    <row r="997">
      <c r="C997" s="91"/>
      <c r="D997" s="92"/>
      <c r="E997" s="92"/>
      <c r="F997" s="93"/>
      <c r="G997" s="93"/>
      <c r="H997" s="68"/>
      <c r="M997" s="33"/>
    </row>
    <row r="998">
      <c r="C998" s="91"/>
      <c r="D998" s="92"/>
      <c r="E998" s="92"/>
      <c r="F998" s="93"/>
      <c r="G998" s="93"/>
      <c r="H998" s="68"/>
      <c r="M998" s="33"/>
    </row>
    <row r="999">
      <c r="C999" s="91"/>
      <c r="D999" s="92"/>
      <c r="E999" s="92"/>
      <c r="F999" s="93"/>
      <c r="G999" s="93"/>
      <c r="H999" s="68"/>
      <c r="M999" s="33"/>
    </row>
    <row r="1000">
      <c r="C1000" s="91"/>
      <c r="D1000" s="92"/>
      <c r="E1000" s="92"/>
      <c r="F1000" s="93"/>
      <c r="G1000" s="93"/>
      <c r="H1000" s="68"/>
      <c r="M1000" s="33"/>
    </row>
    <row r="1001">
      <c r="C1001" s="91"/>
      <c r="D1001" s="92"/>
      <c r="E1001" s="92"/>
      <c r="F1001" s="93"/>
      <c r="G1001" s="93"/>
      <c r="H1001" s="68"/>
      <c r="M1001" s="33"/>
    </row>
    <row r="1002">
      <c r="C1002" s="91"/>
      <c r="D1002" s="92"/>
      <c r="E1002" s="92"/>
      <c r="F1002" s="93"/>
      <c r="G1002" s="93"/>
      <c r="H1002" s="68"/>
      <c r="M1002" s="33"/>
    </row>
  </sheetData>
  <mergeCells count="1">
    <mergeCell ref="O1:S1"/>
  </mergeCells>
  <conditionalFormatting sqref="I2 I10:I37 I46:I57 I59:I87">
    <cfRule type="cellIs" dxfId="0" priority="1" operator="greaterThan">
      <formula>125</formula>
    </cfRule>
  </conditionalFormatting>
  <conditionalFormatting sqref="I2:I7 I59">
    <cfRule type="cellIs" dxfId="0" priority="2" operator="greaterThan">
      <formula>125</formula>
    </cfRule>
  </conditionalFormatting>
  <conditionalFormatting sqref="I8:I9">
    <cfRule type="cellIs" dxfId="0" priority="3" operator="greaterThan">
      <formula>125</formula>
    </cfRule>
  </conditionalFormatting>
  <conditionalFormatting sqref="I38:I45">
    <cfRule type="cellIs" dxfId="0" priority="4" operator="greaterThan">
      <formula>125</formula>
    </cfRule>
  </conditionalFormatting>
  <conditionalFormatting sqref="I58">
    <cfRule type="cellIs" dxfId="0" priority="5" operator="greaterThan">
      <formula>125</formula>
    </cfRule>
  </conditionalFormatting>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row r="1">
      <c r="A1" s="120" t="s">
        <v>129</v>
      </c>
    </row>
    <row r="2">
      <c r="A2" s="121" t="s">
        <v>130</v>
      </c>
      <c r="B2" s="122" t="s">
        <v>131</v>
      </c>
      <c r="C2" s="122" t="s">
        <v>132</v>
      </c>
      <c r="D2" s="122" t="s">
        <v>133</v>
      </c>
      <c r="E2" s="122" t="s">
        <v>134</v>
      </c>
      <c r="F2" s="122" t="s">
        <v>135</v>
      </c>
      <c r="G2" s="122" t="s">
        <v>136</v>
      </c>
      <c r="H2" s="122" t="s">
        <v>137</v>
      </c>
      <c r="I2" s="122" t="s">
        <v>138</v>
      </c>
      <c r="J2" s="122" t="s">
        <v>139</v>
      </c>
      <c r="K2" s="122" t="s">
        <v>140</v>
      </c>
      <c r="L2" s="122" t="s">
        <v>141</v>
      </c>
      <c r="M2" s="122" t="s">
        <v>142</v>
      </c>
    </row>
    <row r="3">
      <c r="A3" s="123" t="s">
        <v>143</v>
      </c>
      <c r="B3" s="124">
        <v>101.0</v>
      </c>
      <c r="C3" s="124">
        <v>2.772030277203E12</v>
      </c>
      <c r="D3" s="124" t="s">
        <v>144</v>
      </c>
      <c r="E3" s="125">
        <v>44908.0</v>
      </c>
      <c r="F3" s="126">
        <v>42.94</v>
      </c>
      <c r="G3" s="125">
        <v>44874.0</v>
      </c>
      <c r="H3" s="125">
        <v>44904.0</v>
      </c>
      <c r="I3" s="127">
        <v>30.0</v>
      </c>
      <c r="J3" s="126">
        <v>42.94</v>
      </c>
      <c r="K3" s="128">
        <v>1600.0</v>
      </c>
      <c r="L3" s="127">
        <v>11.0</v>
      </c>
      <c r="M3" s="129" t="s">
        <v>812</v>
      </c>
    </row>
    <row r="4">
      <c r="A4" s="130" t="s">
        <v>143</v>
      </c>
      <c r="B4" s="131">
        <v>101.0</v>
      </c>
      <c r="C4" s="131">
        <v>5.324370277207E12</v>
      </c>
      <c r="D4" s="131" t="s">
        <v>144</v>
      </c>
      <c r="E4" s="132">
        <v>44908.0</v>
      </c>
      <c r="F4" s="133">
        <v>23.31</v>
      </c>
      <c r="G4" s="132">
        <v>44874.0</v>
      </c>
      <c r="H4" s="132">
        <v>44904.0</v>
      </c>
      <c r="I4" s="134">
        <v>30.0</v>
      </c>
      <c r="J4" s="133">
        <v>23.31</v>
      </c>
      <c r="K4" s="134">
        <v>200.0</v>
      </c>
      <c r="L4" s="134">
        <v>11.0</v>
      </c>
      <c r="M4" s="135" t="s">
        <v>813</v>
      </c>
    </row>
    <row r="5">
      <c r="A5" s="130" t="s">
        <v>147</v>
      </c>
      <c r="B5" s="131">
        <v>107.0</v>
      </c>
      <c r="C5" s="131">
        <v>2.220180222018E12</v>
      </c>
      <c r="D5" s="131" t="s">
        <v>144</v>
      </c>
      <c r="E5" s="132">
        <v>44907.0</v>
      </c>
      <c r="F5" s="133">
        <v>1545.62</v>
      </c>
      <c r="G5" s="132">
        <v>44873.0</v>
      </c>
      <c r="H5" s="132">
        <v>44903.0</v>
      </c>
      <c r="I5" s="134">
        <v>30.0</v>
      </c>
      <c r="J5" s="133">
        <v>1545.62</v>
      </c>
      <c r="K5" s="136">
        <v>131500.0</v>
      </c>
      <c r="L5" s="134">
        <v>31.0</v>
      </c>
      <c r="M5" s="135" t="s">
        <v>814</v>
      </c>
    </row>
    <row r="6">
      <c r="A6" s="130" t="s">
        <v>147</v>
      </c>
      <c r="B6" s="131">
        <v>107.0</v>
      </c>
      <c r="C6" s="131">
        <v>2.255730225573E12</v>
      </c>
      <c r="D6" s="131" t="s">
        <v>144</v>
      </c>
      <c r="E6" s="132">
        <v>44907.0</v>
      </c>
      <c r="F6" s="133">
        <v>16.3</v>
      </c>
      <c r="G6" s="132">
        <v>44873.0</v>
      </c>
      <c r="H6" s="132">
        <v>44903.0</v>
      </c>
      <c r="I6" s="134">
        <v>30.0</v>
      </c>
      <c r="J6" s="133">
        <v>16.3</v>
      </c>
      <c r="K6" s="134">
        <v>0.0</v>
      </c>
      <c r="L6" s="134">
        <v>31.0</v>
      </c>
      <c r="M6" s="135" t="s">
        <v>815</v>
      </c>
    </row>
    <row r="7">
      <c r="A7" s="130" t="s">
        <v>150</v>
      </c>
      <c r="B7" s="131">
        <v>113.0</v>
      </c>
      <c r="C7" s="131">
        <v>4.6130006907001E13</v>
      </c>
      <c r="D7" s="131" t="s">
        <v>151</v>
      </c>
      <c r="E7" s="132">
        <v>44901.0</v>
      </c>
      <c r="F7" s="133">
        <v>3056.12</v>
      </c>
      <c r="G7" s="132">
        <v>44869.0</v>
      </c>
      <c r="H7" s="132">
        <v>44899.0</v>
      </c>
      <c r="I7" s="134">
        <v>30.0</v>
      </c>
      <c r="J7" s="133">
        <v>2853.57</v>
      </c>
      <c r="K7" s="136">
        <v>255816.0</v>
      </c>
      <c r="L7" s="134">
        <v>210.0</v>
      </c>
      <c r="M7" s="135" t="s">
        <v>816</v>
      </c>
    </row>
    <row r="8">
      <c r="A8" s="130" t="s">
        <v>150</v>
      </c>
      <c r="B8" s="131">
        <v>113.0</v>
      </c>
      <c r="C8" s="131">
        <v>4.6130006907002E13</v>
      </c>
      <c r="D8" s="131" t="s">
        <v>151</v>
      </c>
      <c r="E8" s="132">
        <v>44901.0</v>
      </c>
      <c r="F8" s="133">
        <v>2283.26</v>
      </c>
      <c r="G8" s="132">
        <v>44867.0</v>
      </c>
      <c r="H8" s="132">
        <v>44899.0</v>
      </c>
      <c r="I8" s="134">
        <v>32.0</v>
      </c>
      <c r="J8" s="133">
        <v>2080.71</v>
      </c>
      <c r="K8" s="136">
        <v>185504.0</v>
      </c>
      <c r="L8" s="134">
        <v>210.0</v>
      </c>
      <c r="M8" s="135" t="s">
        <v>817</v>
      </c>
    </row>
    <row r="9">
      <c r="A9" s="130" t="s">
        <v>150</v>
      </c>
      <c r="B9" s="131">
        <v>113.0</v>
      </c>
      <c r="C9" s="131">
        <v>4.6130006907003E13</v>
      </c>
      <c r="D9" s="131" t="s">
        <v>151</v>
      </c>
      <c r="E9" s="132">
        <v>44901.0</v>
      </c>
      <c r="F9" s="133">
        <v>1740.6</v>
      </c>
      <c r="G9" s="132">
        <v>44869.0</v>
      </c>
      <c r="H9" s="132">
        <v>44900.0</v>
      </c>
      <c r="I9" s="134">
        <v>31.0</v>
      </c>
      <c r="J9" s="133">
        <v>1538.05</v>
      </c>
      <c r="K9" s="136">
        <v>136136.0</v>
      </c>
      <c r="L9" s="134">
        <v>210.0</v>
      </c>
      <c r="M9" s="135" t="s">
        <v>818</v>
      </c>
    </row>
    <row r="10">
      <c r="A10" s="130" t="s">
        <v>150</v>
      </c>
      <c r="B10" s="131">
        <v>113.0</v>
      </c>
      <c r="C10" s="131">
        <v>4.6130006907004E13</v>
      </c>
      <c r="D10" s="131" t="s">
        <v>151</v>
      </c>
      <c r="E10" s="132">
        <v>44901.0</v>
      </c>
      <c r="F10" s="133">
        <v>1740.6</v>
      </c>
      <c r="G10" s="132">
        <v>44869.0</v>
      </c>
      <c r="H10" s="132">
        <v>44899.0</v>
      </c>
      <c r="I10" s="134">
        <v>30.0</v>
      </c>
      <c r="J10" s="133">
        <v>1538.05</v>
      </c>
      <c r="K10" s="136">
        <v>136136.0</v>
      </c>
      <c r="L10" s="134">
        <v>210.0</v>
      </c>
      <c r="M10" s="135" t="s">
        <v>819</v>
      </c>
    </row>
    <row r="11">
      <c r="A11" s="130" t="s">
        <v>156</v>
      </c>
      <c r="B11" s="131">
        <v>114.0</v>
      </c>
      <c r="C11" s="131">
        <v>5.96922007400001E14</v>
      </c>
      <c r="D11" s="131" t="s">
        <v>151</v>
      </c>
      <c r="E11" s="132">
        <v>44895.0</v>
      </c>
      <c r="F11" s="133">
        <v>17600.66</v>
      </c>
      <c r="G11" s="132">
        <v>44859.0</v>
      </c>
      <c r="H11" s="132">
        <v>44891.0</v>
      </c>
      <c r="I11" s="134">
        <v>32.0</v>
      </c>
      <c r="J11" s="133">
        <v>16053.19</v>
      </c>
      <c r="K11" s="136">
        <v>1550604.0</v>
      </c>
      <c r="L11" s="134">
        <v>43.0</v>
      </c>
      <c r="M11" s="135" t="s">
        <v>820</v>
      </c>
    </row>
    <row r="12">
      <c r="A12" s="130" t="s">
        <v>158</v>
      </c>
      <c r="B12" s="131">
        <v>116.0</v>
      </c>
      <c r="C12" s="131">
        <v>4.8795006344001E13</v>
      </c>
      <c r="D12" s="131" t="s">
        <v>151</v>
      </c>
      <c r="E12" s="132">
        <v>44901.0</v>
      </c>
      <c r="F12" s="133">
        <v>1497.66</v>
      </c>
      <c r="G12" s="132">
        <v>44867.0</v>
      </c>
      <c r="H12" s="132">
        <v>44899.0</v>
      </c>
      <c r="I12" s="134">
        <v>32.0</v>
      </c>
      <c r="J12" s="133">
        <v>1152.25</v>
      </c>
      <c r="K12" s="136">
        <v>99484.0</v>
      </c>
      <c r="L12" s="134">
        <v>43.0</v>
      </c>
      <c r="M12" s="135" t="s">
        <v>821</v>
      </c>
    </row>
    <row r="13">
      <c r="A13" s="130" t="s">
        <v>461</v>
      </c>
      <c r="B13" s="131">
        <v>117.0</v>
      </c>
      <c r="C13" s="131">
        <v>9.005688331901E12</v>
      </c>
      <c r="D13" s="131" t="s">
        <v>462</v>
      </c>
      <c r="E13" s="132">
        <v>44908.0</v>
      </c>
      <c r="F13" s="133">
        <v>578.4</v>
      </c>
      <c r="G13" s="132">
        <v>44806.0</v>
      </c>
      <c r="H13" s="132">
        <v>44896.0</v>
      </c>
      <c r="I13" s="134">
        <v>90.0</v>
      </c>
      <c r="J13" s="133">
        <v>578.4</v>
      </c>
      <c r="K13" s="136">
        <v>144000.0</v>
      </c>
      <c r="L13" s="134">
        <v>215.0</v>
      </c>
      <c r="M13" s="135" t="s">
        <v>822</v>
      </c>
    </row>
    <row r="14">
      <c r="A14" s="130" t="s">
        <v>461</v>
      </c>
      <c r="B14" s="131">
        <v>117.0</v>
      </c>
      <c r="C14" s="131">
        <v>9.005688331902E12</v>
      </c>
      <c r="D14" s="131" t="s">
        <v>462</v>
      </c>
      <c r="E14" s="132">
        <v>44908.0</v>
      </c>
      <c r="F14" s="133">
        <v>366.0</v>
      </c>
      <c r="G14" s="132">
        <v>44806.0</v>
      </c>
      <c r="H14" s="132">
        <v>44896.0</v>
      </c>
      <c r="I14" s="134">
        <v>90.0</v>
      </c>
      <c r="J14" s="133">
        <v>366.0</v>
      </c>
      <c r="K14" s="136">
        <v>85000.0</v>
      </c>
      <c r="L14" s="134">
        <v>215.0</v>
      </c>
      <c r="M14" s="135" t="s">
        <v>823</v>
      </c>
    </row>
    <row r="15">
      <c r="A15" s="130" t="s">
        <v>461</v>
      </c>
      <c r="B15" s="131">
        <v>117.0</v>
      </c>
      <c r="C15" s="131">
        <v>9.005688331903E12</v>
      </c>
      <c r="D15" s="131" t="s">
        <v>462</v>
      </c>
      <c r="E15" s="132">
        <v>44908.0</v>
      </c>
      <c r="F15" s="133">
        <v>531.6</v>
      </c>
      <c r="G15" s="132">
        <v>44806.0</v>
      </c>
      <c r="H15" s="132">
        <v>44896.0</v>
      </c>
      <c r="I15" s="134">
        <v>90.0</v>
      </c>
      <c r="J15" s="133">
        <v>531.6</v>
      </c>
      <c r="K15" s="136">
        <v>131000.0</v>
      </c>
      <c r="L15" s="134">
        <v>215.0</v>
      </c>
      <c r="M15" s="135" t="s">
        <v>824</v>
      </c>
    </row>
    <row r="16">
      <c r="A16" s="130" t="s">
        <v>461</v>
      </c>
      <c r="B16" s="131">
        <v>117.0</v>
      </c>
      <c r="C16" s="131">
        <v>9.005688331904E12</v>
      </c>
      <c r="D16" s="131" t="s">
        <v>462</v>
      </c>
      <c r="E16" s="132">
        <v>44908.0</v>
      </c>
      <c r="F16" s="133">
        <v>866.4</v>
      </c>
      <c r="G16" s="132">
        <v>44806.0</v>
      </c>
      <c r="H16" s="132">
        <v>44896.0</v>
      </c>
      <c r="I16" s="134">
        <v>90.0</v>
      </c>
      <c r="J16" s="133">
        <v>866.4</v>
      </c>
      <c r="K16" s="136">
        <v>224000.0</v>
      </c>
      <c r="L16" s="134">
        <v>215.0</v>
      </c>
      <c r="M16" s="135" t="s">
        <v>825</v>
      </c>
    </row>
    <row r="17">
      <c r="A17" s="130" t="s">
        <v>461</v>
      </c>
      <c r="B17" s="131">
        <v>117.0</v>
      </c>
      <c r="C17" s="131">
        <v>9.005688331905E12</v>
      </c>
      <c r="D17" s="131" t="s">
        <v>462</v>
      </c>
      <c r="E17" s="132">
        <v>44908.0</v>
      </c>
      <c r="F17" s="133">
        <v>236.4</v>
      </c>
      <c r="G17" s="132">
        <v>44806.0</v>
      </c>
      <c r="H17" s="132">
        <v>44896.0</v>
      </c>
      <c r="I17" s="134">
        <v>90.0</v>
      </c>
      <c r="J17" s="133">
        <v>236.4</v>
      </c>
      <c r="K17" s="136">
        <v>49000.0</v>
      </c>
      <c r="L17" s="134">
        <v>215.0</v>
      </c>
      <c r="M17" s="135" t="s">
        <v>826</v>
      </c>
    </row>
    <row r="18">
      <c r="A18" s="130" t="s">
        <v>461</v>
      </c>
      <c r="B18" s="131">
        <v>117.0</v>
      </c>
      <c r="C18" s="131">
        <v>9.005688331906E12</v>
      </c>
      <c r="D18" s="131" t="s">
        <v>462</v>
      </c>
      <c r="E18" s="132">
        <v>44908.0</v>
      </c>
      <c r="F18" s="133">
        <v>294.0</v>
      </c>
      <c r="G18" s="132">
        <v>44806.0</v>
      </c>
      <c r="H18" s="132">
        <v>44896.0</v>
      </c>
      <c r="I18" s="134">
        <v>90.0</v>
      </c>
      <c r="J18" s="133">
        <v>294.0</v>
      </c>
      <c r="K18" s="136">
        <v>55000.0</v>
      </c>
      <c r="L18" s="134">
        <v>215.0</v>
      </c>
      <c r="M18" s="135" t="s">
        <v>827</v>
      </c>
    </row>
    <row r="19">
      <c r="A19" s="130" t="s">
        <v>461</v>
      </c>
      <c r="B19" s="131">
        <v>117.0</v>
      </c>
      <c r="C19" s="131">
        <v>9.005688331907E12</v>
      </c>
      <c r="D19" s="131" t="s">
        <v>462</v>
      </c>
      <c r="E19" s="132">
        <v>44908.0</v>
      </c>
      <c r="F19" s="133">
        <v>636.0</v>
      </c>
      <c r="G19" s="132">
        <v>44806.0</v>
      </c>
      <c r="H19" s="132">
        <v>44896.0</v>
      </c>
      <c r="I19" s="134">
        <v>90.0</v>
      </c>
      <c r="J19" s="133">
        <v>636.0</v>
      </c>
      <c r="K19" s="136">
        <v>150000.0</v>
      </c>
      <c r="L19" s="134">
        <v>215.0</v>
      </c>
      <c r="M19" s="135" t="s">
        <v>828</v>
      </c>
    </row>
    <row r="20">
      <c r="A20" s="130" t="s">
        <v>461</v>
      </c>
      <c r="B20" s="131">
        <v>117.0</v>
      </c>
      <c r="C20" s="131">
        <v>9.005688331908E12</v>
      </c>
      <c r="D20" s="131" t="s">
        <v>462</v>
      </c>
      <c r="E20" s="132">
        <v>44908.0</v>
      </c>
      <c r="F20" s="133">
        <v>657.6</v>
      </c>
      <c r="G20" s="132">
        <v>44806.0</v>
      </c>
      <c r="H20" s="132">
        <v>44896.0</v>
      </c>
      <c r="I20" s="134">
        <v>90.0</v>
      </c>
      <c r="J20" s="133">
        <v>657.6</v>
      </c>
      <c r="K20" s="136">
        <v>156000.0</v>
      </c>
      <c r="L20" s="134">
        <v>215.0</v>
      </c>
      <c r="M20" s="135" t="s">
        <v>829</v>
      </c>
    </row>
    <row r="21">
      <c r="A21" s="130" t="s">
        <v>461</v>
      </c>
      <c r="B21" s="131">
        <v>117.0</v>
      </c>
      <c r="C21" s="131">
        <v>9.005688331909E12</v>
      </c>
      <c r="D21" s="131" t="s">
        <v>462</v>
      </c>
      <c r="E21" s="132">
        <v>44908.0</v>
      </c>
      <c r="F21" s="133">
        <v>114.0</v>
      </c>
      <c r="G21" s="132">
        <v>44806.0</v>
      </c>
      <c r="H21" s="132">
        <v>44896.0</v>
      </c>
      <c r="I21" s="134">
        <v>90.0</v>
      </c>
      <c r="J21" s="133">
        <v>114.0</v>
      </c>
      <c r="K21" s="136">
        <v>15000.0</v>
      </c>
      <c r="L21" s="134">
        <v>215.0</v>
      </c>
      <c r="M21" s="135" t="s">
        <v>830</v>
      </c>
    </row>
    <row r="22">
      <c r="A22" s="130" t="s">
        <v>461</v>
      </c>
      <c r="B22" s="131">
        <v>117.0</v>
      </c>
      <c r="C22" s="131">
        <v>9.00568833191E12</v>
      </c>
      <c r="D22" s="131" t="s">
        <v>462</v>
      </c>
      <c r="E22" s="132">
        <v>44908.0</v>
      </c>
      <c r="F22" s="133">
        <v>1010.4</v>
      </c>
      <c r="G22" s="132">
        <v>44806.0</v>
      </c>
      <c r="H22" s="132">
        <v>44896.0</v>
      </c>
      <c r="I22" s="134">
        <v>90.0</v>
      </c>
      <c r="J22" s="133">
        <v>1010.4</v>
      </c>
      <c r="K22" s="136">
        <v>254000.0</v>
      </c>
      <c r="L22" s="134">
        <v>215.0</v>
      </c>
      <c r="M22" s="135" t="s">
        <v>831</v>
      </c>
    </row>
    <row r="23">
      <c r="A23" s="130" t="s">
        <v>461</v>
      </c>
      <c r="B23" s="131">
        <v>117.0</v>
      </c>
      <c r="C23" s="131">
        <v>9.005688331911E12</v>
      </c>
      <c r="D23" s="131" t="s">
        <v>462</v>
      </c>
      <c r="E23" s="132">
        <v>44908.0</v>
      </c>
      <c r="F23" s="133">
        <v>1190.4</v>
      </c>
      <c r="G23" s="132">
        <v>44806.0</v>
      </c>
      <c r="H23" s="132">
        <v>44896.0</v>
      </c>
      <c r="I23" s="134">
        <v>90.0</v>
      </c>
      <c r="J23" s="133">
        <v>1190.4</v>
      </c>
      <c r="K23" s="136">
        <v>304000.0</v>
      </c>
      <c r="L23" s="134">
        <v>215.0</v>
      </c>
      <c r="M23" s="135" t="s">
        <v>832</v>
      </c>
    </row>
    <row r="24">
      <c r="A24" s="130" t="s">
        <v>461</v>
      </c>
      <c r="B24" s="131">
        <v>117.0</v>
      </c>
      <c r="C24" s="131">
        <v>9.005688331912E12</v>
      </c>
      <c r="D24" s="131" t="s">
        <v>462</v>
      </c>
      <c r="E24" s="132">
        <v>44908.0</v>
      </c>
      <c r="F24" s="133">
        <v>452.4</v>
      </c>
      <c r="G24" s="132">
        <v>44806.0</v>
      </c>
      <c r="H24" s="132">
        <v>44896.0</v>
      </c>
      <c r="I24" s="134">
        <v>90.0</v>
      </c>
      <c r="J24" s="133">
        <v>452.4</v>
      </c>
      <c r="K24" s="136">
        <v>109000.0</v>
      </c>
      <c r="L24" s="134">
        <v>215.0</v>
      </c>
      <c r="M24" s="135" t="s">
        <v>833</v>
      </c>
    </row>
    <row r="25">
      <c r="A25" s="130" t="s">
        <v>461</v>
      </c>
      <c r="B25" s="131">
        <v>117.0</v>
      </c>
      <c r="C25" s="131">
        <v>9.005688331913E12</v>
      </c>
      <c r="D25" s="131" t="s">
        <v>462</v>
      </c>
      <c r="E25" s="132">
        <v>44908.0</v>
      </c>
      <c r="F25" s="133">
        <v>67.2</v>
      </c>
      <c r="G25" s="132">
        <v>44806.0</v>
      </c>
      <c r="H25" s="132">
        <v>44896.0</v>
      </c>
      <c r="I25" s="134">
        <v>90.0</v>
      </c>
      <c r="J25" s="133">
        <v>67.2</v>
      </c>
      <c r="K25" s="136">
        <v>2000.0</v>
      </c>
      <c r="L25" s="134">
        <v>215.0</v>
      </c>
      <c r="M25" s="135" t="s">
        <v>834</v>
      </c>
    </row>
    <row r="26">
      <c r="A26" s="130" t="s">
        <v>461</v>
      </c>
      <c r="B26" s="131">
        <v>117.0</v>
      </c>
      <c r="C26" s="131">
        <v>9.005688331914E12</v>
      </c>
      <c r="D26" s="131" t="s">
        <v>462</v>
      </c>
      <c r="E26" s="132">
        <v>44908.0</v>
      </c>
      <c r="F26" s="133">
        <v>391.2</v>
      </c>
      <c r="G26" s="132">
        <v>44806.0</v>
      </c>
      <c r="H26" s="132">
        <v>44896.0</v>
      </c>
      <c r="I26" s="134">
        <v>90.0</v>
      </c>
      <c r="J26" s="133">
        <v>391.2</v>
      </c>
      <c r="K26" s="136">
        <v>92000.0</v>
      </c>
      <c r="L26" s="134">
        <v>215.0</v>
      </c>
      <c r="M26" s="135" t="s">
        <v>835</v>
      </c>
    </row>
    <row r="27">
      <c r="A27" s="130" t="s">
        <v>461</v>
      </c>
      <c r="B27" s="131">
        <v>117.0</v>
      </c>
      <c r="C27" s="131">
        <v>9.005688331915E12</v>
      </c>
      <c r="D27" s="131" t="s">
        <v>462</v>
      </c>
      <c r="E27" s="132">
        <v>44908.0</v>
      </c>
      <c r="F27" s="133">
        <v>225.6</v>
      </c>
      <c r="G27" s="132">
        <v>44806.0</v>
      </c>
      <c r="H27" s="132">
        <v>44896.0</v>
      </c>
      <c r="I27" s="134">
        <v>90.0</v>
      </c>
      <c r="J27" s="133">
        <v>225.6</v>
      </c>
      <c r="K27" s="136">
        <v>36000.0</v>
      </c>
      <c r="L27" s="134">
        <v>215.0</v>
      </c>
      <c r="M27" s="135" t="s">
        <v>836</v>
      </c>
    </row>
    <row r="28">
      <c r="A28" s="130" t="s">
        <v>160</v>
      </c>
      <c r="B28" s="131">
        <v>120.0</v>
      </c>
      <c r="C28" s="131">
        <v>3.44620000900001E14</v>
      </c>
      <c r="D28" s="131" t="s">
        <v>151</v>
      </c>
      <c r="E28" s="132">
        <v>44886.0</v>
      </c>
      <c r="F28" s="133">
        <v>1162.83</v>
      </c>
      <c r="G28" s="132">
        <v>44854.0</v>
      </c>
      <c r="H28" s="132">
        <v>44883.0</v>
      </c>
      <c r="I28" s="134">
        <v>29.0</v>
      </c>
      <c r="J28" s="133">
        <v>839.81</v>
      </c>
      <c r="K28" s="136">
        <v>71060.0</v>
      </c>
      <c r="L28" s="134">
        <v>66.0</v>
      </c>
      <c r="M28" s="135" t="s">
        <v>837</v>
      </c>
    </row>
    <row r="29">
      <c r="A29" s="130" t="s">
        <v>160</v>
      </c>
      <c r="B29" s="131">
        <v>120.0</v>
      </c>
      <c r="C29" s="131">
        <v>3.44620000900002E14</v>
      </c>
      <c r="D29" s="131" t="s">
        <v>151</v>
      </c>
      <c r="E29" s="132">
        <v>44886.0</v>
      </c>
      <c r="F29" s="133">
        <v>1721.93</v>
      </c>
      <c r="G29" s="132">
        <v>44854.0</v>
      </c>
      <c r="H29" s="132">
        <v>44882.0</v>
      </c>
      <c r="I29" s="134">
        <v>28.0</v>
      </c>
      <c r="J29" s="133">
        <v>1398.91</v>
      </c>
      <c r="K29" s="136">
        <v>121924.0</v>
      </c>
      <c r="L29" s="134">
        <v>66.0</v>
      </c>
      <c r="M29" s="135" t="s">
        <v>838</v>
      </c>
    </row>
    <row r="30">
      <c r="A30" s="130" t="s">
        <v>160</v>
      </c>
      <c r="B30" s="131">
        <v>120.0</v>
      </c>
      <c r="C30" s="131">
        <v>3.44620000900003E14</v>
      </c>
      <c r="D30" s="131" t="s">
        <v>151</v>
      </c>
      <c r="E30" s="132">
        <v>44888.0</v>
      </c>
      <c r="F30" s="133">
        <v>1138.16</v>
      </c>
      <c r="G30" s="132">
        <v>44855.0</v>
      </c>
      <c r="H30" s="132">
        <v>44886.0</v>
      </c>
      <c r="I30" s="134">
        <v>31.0</v>
      </c>
      <c r="J30" s="133">
        <v>815.14</v>
      </c>
      <c r="K30" s="136">
        <v>68816.0</v>
      </c>
      <c r="L30" s="134">
        <v>66.0</v>
      </c>
      <c r="M30" s="135" t="s">
        <v>839</v>
      </c>
    </row>
    <row r="31">
      <c r="A31" s="130" t="s">
        <v>165</v>
      </c>
      <c r="B31" s="131">
        <v>122.0</v>
      </c>
      <c r="C31" s="131">
        <v>4.45464006905001E14</v>
      </c>
      <c r="D31" s="131" t="s">
        <v>151</v>
      </c>
      <c r="E31" s="132">
        <v>44901.0</v>
      </c>
      <c r="F31" s="133">
        <v>30.52</v>
      </c>
      <c r="G31" s="132">
        <v>44867.0</v>
      </c>
      <c r="H31" s="132">
        <v>44900.0</v>
      </c>
      <c r="I31" s="134">
        <v>33.0</v>
      </c>
      <c r="J31" s="133">
        <v>12.47</v>
      </c>
      <c r="K31" s="134">
        <v>0.0</v>
      </c>
      <c r="L31" s="134">
        <v>67.0</v>
      </c>
      <c r="M31" s="135" t="s">
        <v>840</v>
      </c>
    </row>
    <row r="32">
      <c r="A32" s="130" t="s">
        <v>165</v>
      </c>
      <c r="B32" s="131">
        <v>122.0</v>
      </c>
      <c r="C32" s="131">
        <v>4.45464006907001E14</v>
      </c>
      <c r="D32" s="131" t="s">
        <v>151</v>
      </c>
      <c r="E32" s="132">
        <v>44901.0</v>
      </c>
      <c r="F32" s="133">
        <v>662.52</v>
      </c>
      <c r="G32" s="132">
        <v>44867.0</v>
      </c>
      <c r="H32" s="132">
        <v>44897.0</v>
      </c>
      <c r="I32" s="134">
        <v>30.0</v>
      </c>
      <c r="J32" s="133">
        <v>472.55</v>
      </c>
      <c r="K32" s="136">
        <v>40392.0</v>
      </c>
      <c r="L32" s="134">
        <v>67.0</v>
      </c>
      <c r="M32" s="135" t="s">
        <v>841</v>
      </c>
    </row>
    <row r="33">
      <c r="A33" s="130" t="s">
        <v>165</v>
      </c>
      <c r="B33" s="131">
        <v>122.0</v>
      </c>
      <c r="C33" s="131">
        <v>4.45464006907002E14</v>
      </c>
      <c r="D33" s="131" t="s">
        <v>151</v>
      </c>
      <c r="E33" s="132">
        <v>44901.0</v>
      </c>
      <c r="F33" s="133">
        <v>1172.28</v>
      </c>
      <c r="G33" s="132">
        <v>44867.0</v>
      </c>
      <c r="H33" s="132">
        <v>44900.0</v>
      </c>
      <c r="I33" s="134">
        <v>33.0</v>
      </c>
      <c r="J33" s="133">
        <v>982.31</v>
      </c>
      <c r="K33" s="136">
        <v>86768.0</v>
      </c>
      <c r="L33" s="134">
        <v>67.0</v>
      </c>
      <c r="M33" s="135" t="s">
        <v>842</v>
      </c>
    </row>
    <row r="34">
      <c r="A34" s="130" t="s">
        <v>169</v>
      </c>
      <c r="B34" s="131">
        <v>123.0</v>
      </c>
      <c r="C34" s="131">
        <v>3.57156000540001E14</v>
      </c>
      <c r="D34" s="131" t="s">
        <v>151</v>
      </c>
      <c r="E34" s="132">
        <v>44888.0</v>
      </c>
      <c r="F34" s="133">
        <v>846.64</v>
      </c>
      <c r="G34" s="132">
        <v>44853.0</v>
      </c>
      <c r="H34" s="132">
        <v>44885.0</v>
      </c>
      <c r="I34" s="134">
        <v>32.0</v>
      </c>
      <c r="J34" s="133">
        <v>694.54</v>
      </c>
      <c r="K34" s="136">
        <v>60588.0</v>
      </c>
      <c r="L34" s="134">
        <v>18.0</v>
      </c>
      <c r="M34" s="135" t="s">
        <v>843</v>
      </c>
    </row>
    <row r="35">
      <c r="A35" s="130" t="s">
        <v>171</v>
      </c>
      <c r="B35" s="131">
        <v>125.0</v>
      </c>
      <c r="C35" s="131">
        <v>1.95740001133001E14</v>
      </c>
      <c r="D35" s="131" t="s">
        <v>151</v>
      </c>
      <c r="E35" s="132">
        <v>44895.0</v>
      </c>
      <c r="F35" s="133">
        <v>3753.27</v>
      </c>
      <c r="G35" s="132">
        <v>44859.0</v>
      </c>
      <c r="H35" s="132">
        <v>44892.0</v>
      </c>
      <c r="I35" s="134">
        <v>33.0</v>
      </c>
      <c r="J35" s="133">
        <v>3322.23</v>
      </c>
      <c r="K35" s="136">
        <v>298452.0</v>
      </c>
      <c r="L35" s="134">
        <v>63.0</v>
      </c>
      <c r="M35" s="135" t="s">
        <v>844</v>
      </c>
    </row>
    <row r="36">
      <c r="A36" s="130" t="s">
        <v>173</v>
      </c>
      <c r="B36" s="131">
        <v>127.0</v>
      </c>
      <c r="C36" s="131">
        <v>4.792300277215E12</v>
      </c>
      <c r="D36" s="131" t="s">
        <v>144</v>
      </c>
      <c r="E36" s="132">
        <v>44908.0</v>
      </c>
      <c r="F36" s="133">
        <v>196.39</v>
      </c>
      <c r="G36" s="132">
        <v>44874.0</v>
      </c>
      <c r="H36" s="132">
        <v>44904.0</v>
      </c>
      <c r="I36" s="134">
        <v>30.0</v>
      </c>
      <c r="J36" s="133">
        <v>196.39</v>
      </c>
      <c r="K36" s="136">
        <v>12900.0</v>
      </c>
      <c r="L36" s="134">
        <v>3.0</v>
      </c>
      <c r="M36" s="135" t="s">
        <v>845</v>
      </c>
    </row>
    <row r="37">
      <c r="A37" s="130" t="s">
        <v>175</v>
      </c>
      <c r="B37" s="131">
        <v>129.0</v>
      </c>
      <c r="C37" s="131">
        <v>4.17234003900001E14</v>
      </c>
      <c r="D37" s="131" t="s">
        <v>151</v>
      </c>
      <c r="E37" s="132">
        <v>44896.0</v>
      </c>
      <c r="F37" s="133">
        <v>379.91</v>
      </c>
      <c r="G37" s="132">
        <v>44865.0</v>
      </c>
      <c r="H37" s="132">
        <v>44895.0</v>
      </c>
      <c r="I37" s="134">
        <v>30.0</v>
      </c>
      <c r="J37" s="133">
        <v>46.95</v>
      </c>
      <c r="K37" s="136">
        <v>2992.0</v>
      </c>
      <c r="L37" s="134">
        <v>216.0</v>
      </c>
      <c r="M37" s="135" t="s">
        <v>846</v>
      </c>
    </row>
    <row r="38">
      <c r="A38" s="130" t="s">
        <v>175</v>
      </c>
      <c r="B38" s="131">
        <v>129.0</v>
      </c>
      <c r="C38" s="131">
        <v>4.17234003900002E14</v>
      </c>
      <c r="D38" s="131" t="s">
        <v>151</v>
      </c>
      <c r="E38" s="132">
        <v>44896.0</v>
      </c>
      <c r="F38" s="133">
        <v>8036.21</v>
      </c>
      <c r="G38" s="132">
        <v>44861.0</v>
      </c>
      <c r="H38" s="132">
        <v>44895.0</v>
      </c>
      <c r="I38" s="134">
        <v>34.0</v>
      </c>
      <c r="J38" s="133">
        <v>1593.18</v>
      </c>
      <c r="K38" s="136">
        <v>571472.0</v>
      </c>
      <c r="L38" s="134">
        <v>216.0</v>
      </c>
      <c r="M38" s="135" t="s">
        <v>847</v>
      </c>
    </row>
    <row r="39">
      <c r="A39" s="130" t="s">
        <v>175</v>
      </c>
      <c r="B39" s="131">
        <v>129.0</v>
      </c>
      <c r="C39" s="131" t="s">
        <v>178</v>
      </c>
      <c r="D39" s="131" t="s">
        <v>151</v>
      </c>
      <c r="E39" s="132">
        <v>44841.0</v>
      </c>
      <c r="F39" s="133">
        <v>9011.72</v>
      </c>
      <c r="G39" s="132">
        <v>44806.0</v>
      </c>
      <c r="H39" s="132">
        <v>44835.0</v>
      </c>
      <c r="I39" s="134">
        <v>29.0</v>
      </c>
      <c r="J39" s="133">
        <v>326.56</v>
      </c>
      <c r="K39" s="134">
        <v>0.0</v>
      </c>
      <c r="L39" s="134">
        <v>216.0</v>
      </c>
      <c r="M39" s="135" t="s">
        <v>848</v>
      </c>
    </row>
    <row r="40">
      <c r="A40" s="130" t="s">
        <v>175</v>
      </c>
      <c r="B40" s="131">
        <v>129.0</v>
      </c>
      <c r="C40" s="131" t="s">
        <v>178</v>
      </c>
      <c r="D40" s="131" t="s">
        <v>151</v>
      </c>
      <c r="E40" s="132">
        <v>44869.0</v>
      </c>
      <c r="F40" s="133">
        <v>9148.45</v>
      </c>
      <c r="G40" s="132">
        <v>44836.0</v>
      </c>
      <c r="H40" s="132">
        <v>44866.0</v>
      </c>
      <c r="I40" s="134">
        <v>30.0</v>
      </c>
      <c r="J40" s="133">
        <v>9148.45</v>
      </c>
      <c r="K40" s="134">
        <v>0.0</v>
      </c>
      <c r="L40" s="134">
        <v>216.0</v>
      </c>
      <c r="M40" s="135" t="s">
        <v>849</v>
      </c>
    </row>
    <row r="41">
      <c r="A41" s="130" t="s">
        <v>180</v>
      </c>
      <c r="B41" s="131">
        <v>131.0</v>
      </c>
      <c r="C41" s="131">
        <v>3.94124007400002E14</v>
      </c>
      <c r="D41" s="131" t="s">
        <v>151</v>
      </c>
      <c r="E41" s="132">
        <v>44895.0</v>
      </c>
      <c r="F41" s="133">
        <v>10135.03</v>
      </c>
      <c r="G41" s="132">
        <v>44861.0</v>
      </c>
      <c r="H41" s="132">
        <v>44894.0</v>
      </c>
      <c r="I41" s="134">
        <v>33.0</v>
      </c>
      <c r="J41" s="133">
        <v>8578.04</v>
      </c>
      <c r="K41" s="136">
        <v>768196.0</v>
      </c>
      <c r="L41" s="134">
        <v>159.0</v>
      </c>
      <c r="M41" s="135" t="s">
        <v>850</v>
      </c>
    </row>
    <row r="42">
      <c r="A42" s="130" t="s">
        <v>182</v>
      </c>
      <c r="B42" s="131">
        <v>135.0</v>
      </c>
      <c r="C42" s="131">
        <v>5.91698002370001E14</v>
      </c>
      <c r="D42" s="131" t="s">
        <v>151</v>
      </c>
      <c r="E42" s="132">
        <v>44896.0</v>
      </c>
      <c r="F42" s="133">
        <v>1697.04</v>
      </c>
      <c r="G42" s="132">
        <v>44862.0</v>
      </c>
      <c r="H42" s="132">
        <v>44894.0</v>
      </c>
      <c r="I42" s="134">
        <v>32.0</v>
      </c>
      <c r="J42" s="133">
        <v>1530.46</v>
      </c>
      <c r="K42" s="136">
        <v>133892.0</v>
      </c>
      <c r="L42" s="134">
        <v>120.0</v>
      </c>
      <c r="M42" s="135" t="s">
        <v>851</v>
      </c>
    </row>
    <row r="43">
      <c r="A43" s="130" t="s">
        <v>182</v>
      </c>
      <c r="B43" s="131">
        <v>135.0</v>
      </c>
      <c r="C43" s="131">
        <v>5.91698002371001E14</v>
      </c>
      <c r="D43" s="131" t="s">
        <v>151</v>
      </c>
      <c r="E43" s="132">
        <v>44895.0</v>
      </c>
      <c r="F43" s="133">
        <v>2042.36</v>
      </c>
      <c r="G43" s="132">
        <v>44860.0</v>
      </c>
      <c r="H43" s="132">
        <v>44888.0</v>
      </c>
      <c r="I43" s="134">
        <v>28.0</v>
      </c>
      <c r="J43" s="133">
        <v>1875.78</v>
      </c>
      <c r="K43" s="136">
        <v>165308.0</v>
      </c>
      <c r="L43" s="134">
        <v>120.0</v>
      </c>
      <c r="M43" s="135" t="s">
        <v>852</v>
      </c>
    </row>
    <row r="44">
      <c r="A44" s="130" t="s">
        <v>182</v>
      </c>
      <c r="B44" s="131">
        <v>135.0</v>
      </c>
      <c r="C44" s="131">
        <v>5.91698002400001E14</v>
      </c>
      <c r="D44" s="131" t="s">
        <v>151</v>
      </c>
      <c r="E44" s="132">
        <v>44895.0</v>
      </c>
      <c r="F44" s="133">
        <v>3228.91</v>
      </c>
      <c r="G44" s="132">
        <v>44860.0</v>
      </c>
      <c r="H44" s="132">
        <v>44891.0</v>
      </c>
      <c r="I44" s="134">
        <v>31.0</v>
      </c>
      <c r="J44" s="133">
        <v>2541.76</v>
      </c>
      <c r="K44" s="136">
        <v>225896.0</v>
      </c>
      <c r="L44" s="134">
        <v>120.0</v>
      </c>
      <c r="M44" s="135" t="s">
        <v>853</v>
      </c>
    </row>
    <row r="45">
      <c r="A45" s="130" t="s">
        <v>186</v>
      </c>
      <c r="B45" s="131">
        <v>136.0</v>
      </c>
      <c r="C45" s="131">
        <v>4.17234003600001E14</v>
      </c>
      <c r="D45" s="131" t="s">
        <v>151</v>
      </c>
      <c r="E45" s="132">
        <v>44896.0</v>
      </c>
      <c r="F45" s="133">
        <v>7853.28</v>
      </c>
      <c r="G45" s="132">
        <v>44859.0</v>
      </c>
      <c r="H45" s="132">
        <v>44895.0</v>
      </c>
      <c r="I45" s="134">
        <v>36.0</v>
      </c>
      <c r="J45" s="133">
        <v>6823.8</v>
      </c>
      <c r="K45" s="136">
        <v>611864.0</v>
      </c>
      <c r="L45" s="134">
        <v>402.0</v>
      </c>
      <c r="M45" s="135" t="s">
        <v>854</v>
      </c>
    </row>
    <row r="46">
      <c r="A46" s="130" t="s">
        <v>186</v>
      </c>
      <c r="B46" s="131">
        <v>136.0</v>
      </c>
      <c r="C46" s="131">
        <v>4.17234003700001E14</v>
      </c>
      <c r="D46" s="131" t="s">
        <v>151</v>
      </c>
      <c r="E46" s="132">
        <v>44896.0</v>
      </c>
      <c r="F46" s="133">
        <v>8109.25</v>
      </c>
      <c r="G46" s="132">
        <v>44859.0</v>
      </c>
      <c r="H46" s="132">
        <v>44895.0</v>
      </c>
      <c r="I46" s="134">
        <v>36.0</v>
      </c>
      <c r="J46" s="133">
        <v>7111.57</v>
      </c>
      <c r="K46" s="136">
        <v>638044.0</v>
      </c>
      <c r="L46" s="134">
        <v>402.0</v>
      </c>
      <c r="M46" s="135" t="s">
        <v>855</v>
      </c>
    </row>
    <row r="47">
      <c r="A47" s="130" t="s">
        <v>186</v>
      </c>
      <c r="B47" s="131">
        <v>136.0</v>
      </c>
      <c r="C47" s="131">
        <v>4.17234003800001E14</v>
      </c>
      <c r="D47" s="131" t="s">
        <v>151</v>
      </c>
      <c r="E47" s="132">
        <v>44896.0</v>
      </c>
      <c r="F47" s="133">
        <v>6025.78</v>
      </c>
      <c r="G47" s="132">
        <v>44859.0</v>
      </c>
      <c r="H47" s="132">
        <v>44895.0</v>
      </c>
      <c r="I47" s="134">
        <v>36.0</v>
      </c>
      <c r="J47" s="133">
        <v>5130.07</v>
      </c>
      <c r="K47" s="136">
        <v>457776.0</v>
      </c>
      <c r="L47" s="134">
        <v>402.0</v>
      </c>
      <c r="M47" s="135" t="s">
        <v>856</v>
      </c>
    </row>
    <row r="48">
      <c r="A48" s="130" t="s">
        <v>244</v>
      </c>
      <c r="B48" s="131">
        <v>141.0</v>
      </c>
      <c r="C48" s="131">
        <v>6.7334001320001E13</v>
      </c>
      <c r="D48" s="131" t="s">
        <v>151</v>
      </c>
      <c r="E48" s="132">
        <v>44903.0</v>
      </c>
      <c r="F48" s="133">
        <v>9404.27</v>
      </c>
      <c r="G48" s="132">
        <v>44873.0</v>
      </c>
      <c r="H48" s="132">
        <v>44902.0</v>
      </c>
      <c r="I48" s="134">
        <v>29.0</v>
      </c>
      <c r="J48" s="133">
        <v>8606.87</v>
      </c>
      <c r="K48" s="136">
        <v>771188.0</v>
      </c>
      <c r="L48" s="134">
        <v>222.0</v>
      </c>
      <c r="M48" s="135" t="s">
        <v>857</v>
      </c>
    </row>
    <row r="49">
      <c r="A49" s="130" t="s">
        <v>244</v>
      </c>
      <c r="B49" s="131">
        <v>141.0</v>
      </c>
      <c r="C49" s="131" t="s">
        <v>245</v>
      </c>
      <c r="D49" s="131" t="s">
        <v>151</v>
      </c>
      <c r="E49" s="132">
        <v>44896.0</v>
      </c>
      <c r="F49" s="133">
        <v>41.63</v>
      </c>
      <c r="G49" s="132">
        <v>44867.0</v>
      </c>
      <c r="H49" s="132">
        <v>44896.0</v>
      </c>
      <c r="I49" s="134">
        <v>29.0</v>
      </c>
      <c r="J49" s="133">
        <v>41.63</v>
      </c>
      <c r="K49" s="134">
        <v>0.0</v>
      </c>
      <c r="L49" s="134">
        <v>222.0</v>
      </c>
      <c r="M49" s="135" t="s">
        <v>858</v>
      </c>
    </row>
    <row r="50">
      <c r="A50" s="130" t="s">
        <v>248</v>
      </c>
      <c r="B50" s="131">
        <v>142.0</v>
      </c>
      <c r="C50" s="131">
        <v>6.6130005325001E13</v>
      </c>
      <c r="D50" s="131" t="s">
        <v>151</v>
      </c>
      <c r="E50" s="132">
        <v>44903.0</v>
      </c>
      <c r="F50" s="133">
        <v>10616.9</v>
      </c>
      <c r="G50" s="132">
        <v>44873.0</v>
      </c>
      <c r="H50" s="132">
        <v>44902.0</v>
      </c>
      <c r="I50" s="134">
        <v>29.0</v>
      </c>
      <c r="J50" s="133">
        <v>9918.72</v>
      </c>
      <c r="K50" s="136">
        <v>907324.0</v>
      </c>
      <c r="L50" s="134">
        <v>203.0</v>
      </c>
      <c r="M50" s="135" t="s">
        <v>859</v>
      </c>
    </row>
    <row r="51">
      <c r="A51" s="130" t="s">
        <v>250</v>
      </c>
      <c r="B51" s="131">
        <v>145.0</v>
      </c>
      <c r="C51" s="131">
        <v>3.28224002607001E14</v>
      </c>
      <c r="D51" s="131" t="s">
        <v>151</v>
      </c>
      <c r="E51" s="132">
        <v>44886.0</v>
      </c>
      <c r="F51" s="133">
        <v>16780.12</v>
      </c>
      <c r="G51" s="132">
        <v>44851.0</v>
      </c>
      <c r="H51" s="132">
        <v>44879.0</v>
      </c>
      <c r="I51" s="134">
        <v>28.0</v>
      </c>
      <c r="J51" s="133">
        <v>13416.37</v>
      </c>
      <c r="K51" s="136">
        <v>1255144.0</v>
      </c>
      <c r="L51" s="134">
        <v>312.0</v>
      </c>
      <c r="M51" s="135" t="s">
        <v>860</v>
      </c>
    </row>
    <row r="52">
      <c r="A52" s="130" t="s">
        <v>255</v>
      </c>
      <c r="B52" s="131">
        <v>152.0</v>
      </c>
      <c r="C52" s="131">
        <v>4.3750001100001E13</v>
      </c>
      <c r="D52" s="131" t="s">
        <v>151</v>
      </c>
      <c r="E52" s="132">
        <v>44901.0</v>
      </c>
      <c r="F52" s="133">
        <v>3539.58</v>
      </c>
      <c r="G52" s="132">
        <v>44867.0</v>
      </c>
      <c r="H52" s="132">
        <v>44899.0</v>
      </c>
      <c r="I52" s="134">
        <v>32.0</v>
      </c>
      <c r="J52" s="133">
        <v>3089.82</v>
      </c>
      <c r="K52" s="136">
        <v>272272.0</v>
      </c>
      <c r="L52" s="134">
        <v>111.0</v>
      </c>
      <c r="M52" s="135" t="s">
        <v>861</v>
      </c>
    </row>
    <row r="53">
      <c r="A53" s="130" t="s">
        <v>257</v>
      </c>
      <c r="B53" s="131">
        <v>155.0</v>
      </c>
      <c r="C53" s="131">
        <v>1.250110125011E12</v>
      </c>
      <c r="D53" s="131" t="s">
        <v>144</v>
      </c>
      <c r="E53" s="132">
        <v>44911.0</v>
      </c>
      <c r="F53" s="133">
        <v>4053.63</v>
      </c>
      <c r="G53" s="132">
        <v>44879.0</v>
      </c>
      <c r="H53" s="132">
        <v>44908.0</v>
      </c>
      <c r="I53" s="134">
        <v>29.0</v>
      </c>
      <c r="J53" s="133">
        <v>4053.63</v>
      </c>
      <c r="K53" s="136">
        <v>375800.0</v>
      </c>
      <c r="L53" s="134">
        <v>77.0</v>
      </c>
      <c r="M53" s="135" t="s">
        <v>862</v>
      </c>
    </row>
    <row r="54">
      <c r="A54" s="130" t="s">
        <v>259</v>
      </c>
      <c r="B54" s="131">
        <v>157.0</v>
      </c>
      <c r="C54" s="131">
        <v>1.9677290117812E13</v>
      </c>
      <c r="D54" s="131" t="s">
        <v>144</v>
      </c>
      <c r="E54" s="132">
        <v>44907.0</v>
      </c>
      <c r="F54" s="133">
        <v>20.51</v>
      </c>
      <c r="G54" s="132">
        <v>44873.0</v>
      </c>
      <c r="H54" s="132">
        <v>44903.0</v>
      </c>
      <c r="I54" s="134">
        <v>30.0</v>
      </c>
      <c r="J54" s="133">
        <v>20.51</v>
      </c>
      <c r="K54" s="134">
        <v>0.0</v>
      </c>
      <c r="L54" s="134">
        <v>534.0</v>
      </c>
      <c r="M54" s="135" t="s">
        <v>863</v>
      </c>
    </row>
    <row r="55">
      <c r="A55" s="130" t="s">
        <v>259</v>
      </c>
      <c r="B55" s="131">
        <v>157.0</v>
      </c>
      <c r="C55" s="131">
        <v>1.9677290348716E13</v>
      </c>
      <c r="D55" s="131" t="s">
        <v>144</v>
      </c>
      <c r="E55" s="132">
        <v>44896.0</v>
      </c>
      <c r="F55" s="133">
        <v>348.06</v>
      </c>
      <c r="G55" s="132">
        <v>44865.0</v>
      </c>
      <c r="H55" s="132">
        <v>44895.0</v>
      </c>
      <c r="I55" s="134">
        <v>30.0</v>
      </c>
      <c r="J55" s="133">
        <v>348.06</v>
      </c>
      <c r="K55" s="134">
        <v>0.0</v>
      </c>
      <c r="L55" s="134">
        <v>534.0</v>
      </c>
      <c r="M55" s="135" t="s">
        <v>864</v>
      </c>
    </row>
    <row r="56">
      <c r="A56" s="130" t="s">
        <v>259</v>
      </c>
      <c r="B56" s="131">
        <v>157.0</v>
      </c>
      <c r="C56" s="131">
        <v>1.9677290349305E13</v>
      </c>
      <c r="D56" s="131" t="s">
        <v>144</v>
      </c>
      <c r="E56" s="132">
        <v>44907.0</v>
      </c>
      <c r="F56" s="133">
        <v>10268.13</v>
      </c>
      <c r="G56" s="132">
        <v>44873.0</v>
      </c>
      <c r="H56" s="132">
        <v>44903.0</v>
      </c>
      <c r="I56" s="134">
        <v>30.0</v>
      </c>
      <c r="J56" s="133">
        <v>10268.13</v>
      </c>
      <c r="K56" s="136">
        <v>1000600.0</v>
      </c>
      <c r="L56" s="134">
        <v>534.0</v>
      </c>
      <c r="M56" s="135" t="s">
        <v>865</v>
      </c>
    </row>
    <row r="57">
      <c r="A57" s="130" t="s">
        <v>259</v>
      </c>
      <c r="B57" s="131">
        <v>157.0</v>
      </c>
      <c r="C57" s="131">
        <v>1.9677290349306E13</v>
      </c>
      <c r="D57" s="131" t="s">
        <v>144</v>
      </c>
      <c r="E57" s="132">
        <v>44907.0</v>
      </c>
      <c r="F57" s="133">
        <v>6631.7</v>
      </c>
      <c r="G57" s="132">
        <v>44873.0</v>
      </c>
      <c r="H57" s="132">
        <v>44903.0</v>
      </c>
      <c r="I57" s="134">
        <v>30.0</v>
      </c>
      <c r="J57" s="133">
        <v>6631.7</v>
      </c>
      <c r="K57" s="136">
        <v>651500.0</v>
      </c>
      <c r="L57" s="134">
        <v>534.0</v>
      </c>
      <c r="M57" s="135" t="s">
        <v>866</v>
      </c>
    </row>
    <row r="58">
      <c r="A58" s="130" t="s">
        <v>259</v>
      </c>
      <c r="B58" s="131">
        <v>157.0</v>
      </c>
      <c r="C58" s="131">
        <v>1.9677290349307E13</v>
      </c>
      <c r="D58" s="131" t="s">
        <v>144</v>
      </c>
      <c r="E58" s="132">
        <v>44907.0</v>
      </c>
      <c r="F58" s="133">
        <v>404.69</v>
      </c>
      <c r="G58" s="132">
        <v>44873.0</v>
      </c>
      <c r="H58" s="132">
        <v>44903.0</v>
      </c>
      <c r="I58" s="134">
        <v>30.0</v>
      </c>
      <c r="J58" s="133">
        <v>404.69</v>
      </c>
      <c r="K58" s="136">
        <v>5400.0</v>
      </c>
      <c r="L58" s="134">
        <v>534.0</v>
      </c>
      <c r="M58" s="135" t="s">
        <v>867</v>
      </c>
    </row>
    <row r="59">
      <c r="A59" s="130" t="s">
        <v>259</v>
      </c>
      <c r="B59" s="131">
        <v>157.0</v>
      </c>
      <c r="C59" s="131">
        <v>1.9677290349308E13</v>
      </c>
      <c r="D59" s="131" t="s">
        <v>144</v>
      </c>
      <c r="E59" s="132">
        <v>44907.0</v>
      </c>
      <c r="F59" s="133">
        <v>5897.13</v>
      </c>
      <c r="G59" s="132">
        <v>44873.0</v>
      </c>
      <c r="H59" s="132">
        <v>44903.0</v>
      </c>
      <c r="I59" s="134">
        <v>30.0</v>
      </c>
      <c r="J59" s="133">
        <v>5897.13</v>
      </c>
      <c r="K59" s="136">
        <v>555300.0</v>
      </c>
      <c r="L59" s="134">
        <v>534.0</v>
      </c>
      <c r="M59" s="135" t="s">
        <v>868</v>
      </c>
    </row>
    <row r="60">
      <c r="A60" s="130" t="s">
        <v>259</v>
      </c>
      <c r="B60" s="131">
        <v>157.0</v>
      </c>
      <c r="C60" s="131">
        <v>1.9677290349309E13</v>
      </c>
      <c r="D60" s="131" t="s">
        <v>144</v>
      </c>
      <c r="E60" s="132">
        <v>44907.0</v>
      </c>
      <c r="F60" s="133">
        <v>2626.84</v>
      </c>
      <c r="G60" s="132">
        <v>44873.0</v>
      </c>
      <c r="H60" s="132">
        <v>44903.0</v>
      </c>
      <c r="I60" s="134">
        <v>30.0</v>
      </c>
      <c r="J60" s="133">
        <v>2626.84</v>
      </c>
      <c r="K60" s="136">
        <v>216400.0</v>
      </c>
      <c r="L60" s="134">
        <v>534.0</v>
      </c>
      <c r="M60" s="135" t="s">
        <v>869</v>
      </c>
    </row>
    <row r="61">
      <c r="A61" s="130" t="s">
        <v>267</v>
      </c>
      <c r="B61" s="131">
        <v>170.0</v>
      </c>
      <c r="C61" s="131">
        <v>1.95740001601001E14</v>
      </c>
      <c r="D61" s="131" t="s">
        <v>151</v>
      </c>
      <c r="E61" s="132">
        <v>44895.0</v>
      </c>
      <c r="F61" s="133">
        <v>6894.51</v>
      </c>
      <c r="G61" s="132">
        <v>44859.0</v>
      </c>
      <c r="H61" s="132">
        <v>44892.0</v>
      </c>
      <c r="I61" s="134">
        <v>33.0</v>
      </c>
      <c r="J61" s="133">
        <v>6567.72</v>
      </c>
      <c r="K61" s="136">
        <v>588676.0</v>
      </c>
      <c r="L61" s="134">
        <v>100.0</v>
      </c>
      <c r="M61" s="135" t="s">
        <v>870</v>
      </c>
    </row>
    <row r="62">
      <c r="A62" s="130" t="s">
        <v>269</v>
      </c>
      <c r="B62" s="131">
        <v>173.0</v>
      </c>
      <c r="C62" s="131">
        <v>1.8120070107444E13</v>
      </c>
      <c r="D62" s="131" t="s">
        <v>144</v>
      </c>
      <c r="E62" s="132">
        <v>44911.0</v>
      </c>
      <c r="F62" s="133">
        <v>368.72</v>
      </c>
      <c r="G62" s="132">
        <v>44880.0</v>
      </c>
      <c r="H62" s="132">
        <v>44909.0</v>
      </c>
      <c r="I62" s="134">
        <v>29.0</v>
      </c>
      <c r="J62" s="133">
        <v>368.72</v>
      </c>
      <c r="K62" s="136">
        <v>25700.0</v>
      </c>
      <c r="L62" s="134">
        <v>32.0</v>
      </c>
      <c r="M62" s="135" t="s">
        <v>871</v>
      </c>
    </row>
    <row r="63">
      <c r="A63" s="130" t="s">
        <v>269</v>
      </c>
      <c r="B63" s="131">
        <v>173.0</v>
      </c>
      <c r="C63" s="131">
        <v>1.8120070107445E13</v>
      </c>
      <c r="D63" s="131" t="s">
        <v>144</v>
      </c>
      <c r="E63" s="132">
        <v>44911.0</v>
      </c>
      <c r="F63" s="133">
        <v>320.69</v>
      </c>
      <c r="G63" s="132">
        <v>44880.0</v>
      </c>
      <c r="H63" s="132">
        <v>44909.0</v>
      </c>
      <c r="I63" s="134">
        <v>29.0</v>
      </c>
      <c r="J63" s="133">
        <v>320.69</v>
      </c>
      <c r="K63" s="136">
        <v>21800.0</v>
      </c>
      <c r="L63" s="134">
        <v>32.0</v>
      </c>
      <c r="M63" s="135" t="s">
        <v>872</v>
      </c>
    </row>
    <row r="64">
      <c r="A64" s="130" t="s">
        <v>269</v>
      </c>
      <c r="B64" s="131">
        <v>173.0</v>
      </c>
      <c r="C64" s="131">
        <v>1.8120070107446E13</v>
      </c>
      <c r="D64" s="131" t="s">
        <v>144</v>
      </c>
      <c r="E64" s="132">
        <v>44911.0</v>
      </c>
      <c r="F64" s="133">
        <v>259.83</v>
      </c>
      <c r="G64" s="132">
        <v>44880.0</v>
      </c>
      <c r="H64" s="132">
        <v>44909.0</v>
      </c>
      <c r="I64" s="134">
        <v>29.0</v>
      </c>
      <c r="J64" s="133">
        <v>259.83</v>
      </c>
      <c r="K64" s="136">
        <v>15800.0</v>
      </c>
      <c r="L64" s="134">
        <v>32.0</v>
      </c>
      <c r="M64" s="135" t="s">
        <v>873</v>
      </c>
    </row>
    <row r="65">
      <c r="A65" s="130" t="s">
        <v>269</v>
      </c>
      <c r="B65" s="131">
        <v>173.0</v>
      </c>
      <c r="C65" s="131">
        <v>1.8120070117915E13</v>
      </c>
      <c r="D65" s="131" t="s">
        <v>144</v>
      </c>
      <c r="E65" s="132">
        <v>44911.0</v>
      </c>
      <c r="F65" s="133">
        <v>558.66</v>
      </c>
      <c r="G65" s="132">
        <v>44880.0</v>
      </c>
      <c r="H65" s="132">
        <v>44909.0</v>
      </c>
      <c r="I65" s="134">
        <v>29.0</v>
      </c>
      <c r="J65" s="133">
        <v>558.66</v>
      </c>
      <c r="K65" s="136">
        <v>34900.0</v>
      </c>
      <c r="L65" s="134">
        <v>32.0</v>
      </c>
      <c r="M65" s="135" t="s">
        <v>874</v>
      </c>
    </row>
    <row r="66">
      <c r="A66" s="130" t="s">
        <v>274</v>
      </c>
      <c r="B66" s="131">
        <v>175.0</v>
      </c>
      <c r="C66" s="131">
        <v>2.1150240128111E13</v>
      </c>
      <c r="D66" s="131" t="s">
        <v>144</v>
      </c>
      <c r="E66" s="132">
        <v>44910.0</v>
      </c>
      <c r="F66" s="133">
        <v>243.4</v>
      </c>
      <c r="G66" s="132">
        <v>44875.0</v>
      </c>
      <c r="H66" s="132">
        <v>44907.0</v>
      </c>
      <c r="I66" s="134">
        <v>32.0</v>
      </c>
      <c r="J66" s="133">
        <v>243.4</v>
      </c>
      <c r="K66" s="134">
        <v>0.0</v>
      </c>
      <c r="L66" s="134">
        <v>1112.0</v>
      </c>
      <c r="M66" s="135" t="s">
        <v>875</v>
      </c>
    </row>
    <row r="67">
      <c r="A67" s="130" t="s">
        <v>274</v>
      </c>
      <c r="B67" s="131">
        <v>175.0</v>
      </c>
      <c r="C67" s="131">
        <v>2.1150240128113E13</v>
      </c>
      <c r="D67" s="131" t="s">
        <v>144</v>
      </c>
      <c r="E67" s="132">
        <v>44909.0</v>
      </c>
      <c r="F67" s="133">
        <v>430.04</v>
      </c>
      <c r="G67" s="132">
        <v>44875.0</v>
      </c>
      <c r="H67" s="132">
        <v>44907.0</v>
      </c>
      <c r="I67" s="134">
        <v>32.0</v>
      </c>
      <c r="J67" s="133">
        <v>430.04</v>
      </c>
      <c r="K67" s="134">
        <v>400.0</v>
      </c>
      <c r="L67" s="134">
        <v>1112.0</v>
      </c>
      <c r="M67" s="135" t="s">
        <v>876</v>
      </c>
    </row>
    <row r="68">
      <c r="A68" s="130" t="s">
        <v>274</v>
      </c>
      <c r="B68" s="131">
        <v>175.0</v>
      </c>
      <c r="C68" s="131">
        <v>2.1150240128117E13</v>
      </c>
      <c r="D68" s="131" t="s">
        <v>144</v>
      </c>
      <c r="E68" s="132">
        <v>44910.0</v>
      </c>
      <c r="F68" s="133">
        <v>424.5</v>
      </c>
      <c r="G68" s="132">
        <v>44875.0</v>
      </c>
      <c r="H68" s="132">
        <v>44907.0</v>
      </c>
      <c r="I68" s="134">
        <v>32.0</v>
      </c>
      <c r="J68" s="133">
        <v>424.5</v>
      </c>
      <c r="K68" s="134">
        <v>0.0</v>
      </c>
      <c r="L68" s="134">
        <v>1112.0</v>
      </c>
      <c r="M68" s="135" t="s">
        <v>877</v>
      </c>
    </row>
    <row r="69">
      <c r="A69" s="130" t="s">
        <v>274</v>
      </c>
      <c r="B69" s="131">
        <v>175.0</v>
      </c>
      <c r="C69" s="131">
        <v>2.1150240348703E13</v>
      </c>
      <c r="D69" s="131" t="s">
        <v>144</v>
      </c>
      <c r="E69" s="132">
        <v>44896.0</v>
      </c>
      <c r="F69" s="133">
        <v>149.17</v>
      </c>
      <c r="G69" s="132">
        <v>44865.0</v>
      </c>
      <c r="H69" s="132">
        <v>44895.0</v>
      </c>
      <c r="I69" s="134">
        <v>30.0</v>
      </c>
      <c r="J69" s="133">
        <v>149.17</v>
      </c>
      <c r="K69" s="134">
        <v>0.0</v>
      </c>
      <c r="L69" s="134">
        <v>1112.0</v>
      </c>
      <c r="M69" s="135" t="s">
        <v>878</v>
      </c>
    </row>
    <row r="70">
      <c r="A70" s="130" t="s">
        <v>274</v>
      </c>
      <c r="B70" s="131">
        <v>175.0</v>
      </c>
      <c r="C70" s="131">
        <v>2.1150240349265E13</v>
      </c>
      <c r="D70" s="131" t="s">
        <v>144</v>
      </c>
      <c r="E70" s="132">
        <v>44909.0</v>
      </c>
      <c r="F70" s="133">
        <v>30287.93</v>
      </c>
      <c r="G70" s="132">
        <v>44875.0</v>
      </c>
      <c r="H70" s="132">
        <v>44907.0</v>
      </c>
      <c r="I70" s="134">
        <v>32.0</v>
      </c>
      <c r="J70" s="133">
        <v>11647.4</v>
      </c>
      <c r="K70" s="136">
        <v>1148100.0</v>
      </c>
      <c r="L70" s="134">
        <v>1112.0</v>
      </c>
      <c r="M70" s="135" t="s">
        <v>879</v>
      </c>
    </row>
    <row r="71">
      <c r="A71" s="130" t="s">
        <v>274</v>
      </c>
      <c r="B71" s="131">
        <v>175.0</v>
      </c>
      <c r="C71" s="131">
        <v>2.1150240349266E13</v>
      </c>
      <c r="D71" s="131" t="s">
        <v>144</v>
      </c>
      <c r="E71" s="132">
        <v>44909.0</v>
      </c>
      <c r="F71" s="133">
        <v>35588.15</v>
      </c>
      <c r="G71" s="132">
        <v>44875.0</v>
      </c>
      <c r="H71" s="132">
        <v>44907.0</v>
      </c>
      <c r="I71" s="134">
        <v>32.0</v>
      </c>
      <c r="J71" s="133">
        <v>12966.83</v>
      </c>
      <c r="K71" s="136">
        <v>1289200.0</v>
      </c>
      <c r="L71" s="134">
        <v>1112.0</v>
      </c>
      <c r="M71" s="135" t="s">
        <v>880</v>
      </c>
    </row>
    <row r="72">
      <c r="A72" s="130" t="s">
        <v>274</v>
      </c>
      <c r="B72" s="131">
        <v>175.0</v>
      </c>
      <c r="C72" s="131">
        <v>2.1150240349268E13</v>
      </c>
      <c r="D72" s="131" t="s">
        <v>144</v>
      </c>
      <c r="E72" s="132">
        <v>44909.0</v>
      </c>
      <c r="F72" s="133">
        <v>35573.27</v>
      </c>
      <c r="G72" s="132">
        <v>44875.0</v>
      </c>
      <c r="H72" s="132">
        <v>44907.0</v>
      </c>
      <c r="I72" s="134">
        <v>32.0</v>
      </c>
      <c r="J72" s="133">
        <v>14180.59</v>
      </c>
      <c r="K72" s="136">
        <v>1419000.0</v>
      </c>
      <c r="L72" s="134">
        <v>1112.0</v>
      </c>
      <c r="M72" s="135" t="s">
        <v>881</v>
      </c>
    </row>
    <row r="73">
      <c r="A73" s="130" t="s">
        <v>274</v>
      </c>
      <c r="B73" s="131">
        <v>175.0</v>
      </c>
      <c r="C73" s="131">
        <v>2.1150240390742E13</v>
      </c>
      <c r="D73" s="131" t="s">
        <v>144</v>
      </c>
      <c r="E73" s="132">
        <v>44909.0</v>
      </c>
      <c r="F73" s="133">
        <v>510.12</v>
      </c>
      <c r="G73" s="132">
        <v>44875.0</v>
      </c>
      <c r="H73" s="132">
        <v>44907.0</v>
      </c>
      <c r="I73" s="134">
        <v>32.0</v>
      </c>
      <c r="J73" s="133">
        <v>203.25</v>
      </c>
      <c r="K73" s="136">
        <v>2800.0</v>
      </c>
      <c r="L73" s="134">
        <v>1112.0</v>
      </c>
      <c r="M73" s="135" t="s">
        <v>882</v>
      </c>
    </row>
    <row r="74">
      <c r="A74" s="130" t="s">
        <v>274</v>
      </c>
      <c r="B74" s="131">
        <v>175.0</v>
      </c>
      <c r="C74" s="131">
        <v>2.1150240390743E13</v>
      </c>
      <c r="D74" s="131" t="s">
        <v>144</v>
      </c>
      <c r="E74" s="132">
        <v>44910.0</v>
      </c>
      <c r="F74" s="133">
        <v>243.4</v>
      </c>
      <c r="G74" s="132">
        <v>44875.0</v>
      </c>
      <c r="H74" s="132">
        <v>44907.0</v>
      </c>
      <c r="I74" s="134">
        <v>32.0</v>
      </c>
      <c r="J74" s="133">
        <v>243.4</v>
      </c>
      <c r="K74" s="134">
        <v>0.0</v>
      </c>
      <c r="L74" s="134">
        <v>1112.0</v>
      </c>
      <c r="M74" s="135" t="s">
        <v>883</v>
      </c>
    </row>
    <row r="75">
      <c r="A75" s="130" t="s">
        <v>284</v>
      </c>
      <c r="B75" s="131">
        <v>183.0</v>
      </c>
      <c r="C75" s="131">
        <v>1.9732750276007E13</v>
      </c>
      <c r="D75" s="131" t="s">
        <v>144</v>
      </c>
      <c r="E75" s="132">
        <v>44908.0</v>
      </c>
      <c r="F75" s="133">
        <v>37.48</v>
      </c>
      <c r="G75" s="132">
        <v>44874.0</v>
      </c>
      <c r="H75" s="132">
        <v>44904.0</v>
      </c>
      <c r="I75" s="134">
        <v>30.0</v>
      </c>
      <c r="J75" s="133">
        <v>37.48</v>
      </c>
      <c r="K75" s="136">
        <v>1300.0</v>
      </c>
      <c r="L75" s="134">
        <v>31.0</v>
      </c>
      <c r="M75" s="135" t="s">
        <v>884</v>
      </c>
    </row>
    <row r="76">
      <c r="A76" s="130" t="s">
        <v>284</v>
      </c>
      <c r="B76" s="131">
        <v>183.0</v>
      </c>
      <c r="C76" s="131">
        <v>1.973275027988E13</v>
      </c>
      <c r="D76" s="131" t="s">
        <v>144</v>
      </c>
      <c r="E76" s="132">
        <v>44908.0</v>
      </c>
      <c r="F76" s="133">
        <v>243.4</v>
      </c>
      <c r="G76" s="132">
        <v>44874.0</v>
      </c>
      <c r="H76" s="132">
        <v>44904.0</v>
      </c>
      <c r="I76" s="134">
        <v>30.0</v>
      </c>
      <c r="J76" s="133">
        <v>243.4</v>
      </c>
      <c r="K76" s="134">
        <v>0.0</v>
      </c>
      <c r="L76" s="134">
        <v>31.0</v>
      </c>
      <c r="M76" s="135" t="s">
        <v>885</v>
      </c>
    </row>
    <row r="77">
      <c r="A77" s="130" t="s">
        <v>284</v>
      </c>
      <c r="B77" s="131">
        <v>183.0</v>
      </c>
      <c r="C77" s="131">
        <v>1.9837910277272E13</v>
      </c>
      <c r="D77" s="131" t="s">
        <v>144</v>
      </c>
      <c r="E77" s="132">
        <v>44908.0</v>
      </c>
      <c r="F77" s="133">
        <v>830.43</v>
      </c>
      <c r="G77" s="132">
        <v>44874.0</v>
      </c>
      <c r="H77" s="132">
        <v>44904.0</v>
      </c>
      <c r="I77" s="134">
        <v>30.0</v>
      </c>
      <c r="J77" s="133">
        <v>830.43</v>
      </c>
      <c r="K77" s="136">
        <v>61500.0</v>
      </c>
      <c r="L77" s="134">
        <v>31.0</v>
      </c>
      <c r="M77" s="135" t="s">
        <v>886</v>
      </c>
    </row>
    <row r="78">
      <c r="A78" s="130" t="s">
        <v>292</v>
      </c>
      <c r="B78" s="131">
        <v>185.0</v>
      </c>
      <c r="C78" s="131">
        <v>2.7064640202845E13</v>
      </c>
      <c r="D78" s="131" t="s">
        <v>144</v>
      </c>
      <c r="E78" s="132">
        <v>44914.0</v>
      </c>
      <c r="F78" s="133">
        <v>243.4</v>
      </c>
      <c r="G78" s="132">
        <v>44881.0</v>
      </c>
      <c r="H78" s="132">
        <v>44910.0</v>
      </c>
      <c r="I78" s="134">
        <v>29.0</v>
      </c>
      <c r="J78" s="133">
        <v>243.4</v>
      </c>
      <c r="K78" s="134">
        <v>0.0</v>
      </c>
      <c r="L78" s="134">
        <v>628.0</v>
      </c>
      <c r="M78" s="135" t="s">
        <v>887</v>
      </c>
    </row>
    <row r="79">
      <c r="A79" s="130" t="s">
        <v>292</v>
      </c>
      <c r="B79" s="131">
        <v>185.0</v>
      </c>
      <c r="C79" s="131">
        <v>2.7064640202966E13</v>
      </c>
      <c r="D79" s="131" t="s">
        <v>144</v>
      </c>
      <c r="E79" s="132">
        <v>44914.0</v>
      </c>
      <c r="F79" s="133">
        <v>243.4</v>
      </c>
      <c r="G79" s="132">
        <v>44881.0</v>
      </c>
      <c r="H79" s="132">
        <v>44910.0</v>
      </c>
      <c r="I79" s="134">
        <v>29.0</v>
      </c>
      <c r="J79" s="133">
        <v>243.4</v>
      </c>
      <c r="K79" s="134">
        <v>0.0</v>
      </c>
      <c r="L79" s="134">
        <v>628.0</v>
      </c>
      <c r="M79" s="135" t="s">
        <v>888</v>
      </c>
    </row>
    <row r="80">
      <c r="A80" s="130" t="s">
        <v>292</v>
      </c>
      <c r="B80" s="131">
        <v>185.0</v>
      </c>
      <c r="C80" s="131">
        <v>2.7064640349495E13</v>
      </c>
      <c r="D80" s="131" t="s">
        <v>144</v>
      </c>
      <c r="E80" s="132">
        <v>44914.0</v>
      </c>
      <c r="F80" s="133">
        <v>5906.83</v>
      </c>
      <c r="G80" s="132">
        <v>44881.0</v>
      </c>
      <c r="H80" s="132">
        <v>44910.0</v>
      </c>
      <c r="I80" s="134">
        <v>29.0</v>
      </c>
      <c r="J80" s="133">
        <v>5906.83</v>
      </c>
      <c r="K80" s="136">
        <v>534200.0</v>
      </c>
      <c r="L80" s="134">
        <v>628.0</v>
      </c>
      <c r="M80" s="135" t="s">
        <v>889</v>
      </c>
    </row>
    <row r="81">
      <c r="A81" s="130" t="s">
        <v>292</v>
      </c>
      <c r="B81" s="131">
        <v>185.0</v>
      </c>
      <c r="C81" s="131">
        <v>2.7064640349496E13</v>
      </c>
      <c r="D81" s="131" t="s">
        <v>144</v>
      </c>
      <c r="E81" s="132">
        <v>44914.0</v>
      </c>
      <c r="F81" s="133">
        <v>11866.68</v>
      </c>
      <c r="G81" s="132">
        <v>44881.0</v>
      </c>
      <c r="H81" s="132">
        <v>44910.0</v>
      </c>
      <c r="I81" s="134">
        <v>29.0</v>
      </c>
      <c r="J81" s="133">
        <v>11866.68</v>
      </c>
      <c r="K81" s="136">
        <v>1110700.0</v>
      </c>
      <c r="L81" s="134">
        <v>628.0</v>
      </c>
      <c r="M81" s="135" t="s">
        <v>890</v>
      </c>
    </row>
    <row r="82">
      <c r="A82" s="130" t="s">
        <v>438</v>
      </c>
      <c r="B82" s="131">
        <v>188.0</v>
      </c>
      <c r="C82" s="131">
        <v>5.29457135776E11</v>
      </c>
      <c r="D82" s="131" t="s">
        <v>439</v>
      </c>
      <c r="E82" s="132">
        <v>44886.0</v>
      </c>
      <c r="F82" s="133">
        <v>2656.21</v>
      </c>
      <c r="G82" s="132">
        <v>44829.0</v>
      </c>
      <c r="H82" s="132">
        <v>44862.0</v>
      </c>
      <c r="I82" s="134">
        <v>33.0</v>
      </c>
      <c r="J82" s="133">
        <v>2656.21</v>
      </c>
      <c r="K82" s="136">
        <v>485975.6</v>
      </c>
      <c r="L82" s="134">
        <v>149.0</v>
      </c>
      <c r="M82" s="135" t="s">
        <v>891</v>
      </c>
    </row>
    <row r="83">
      <c r="A83" s="130" t="s">
        <v>297</v>
      </c>
      <c r="B83" s="131">
        <v>190.0</v>
      </c>
      <c r="C83" s="131">
        <v>4.8799006301001E13</v>
      </c>
      <c r="D83" s="131" t="s">
        <v>151</v>
      </c>
      <c r="E83" s="132">
        <v>44901.0</v>
      </c>
      <c r="F83" s="133">
        <v>2544.53</v>
      </c>
      <c r="G83" s="132">
        <v>44867.0</v>
      </c>
      <c r="H83" s="132">
        <v>44899.0</v>
      </c>
      <c r="I83" s="134">
        <v>32.0</v>
      </c>
      <c r="J83" s="133">
        <v>2390.95</v>
      </c>
      <c r="K83" s="136">
        <v>208692.0</v>
      </c>
      <c r="L83" s="134">
        <v>93.0</v>
      </c>
      <c r="M83" s="135" t="s">
        <v>892</v>
      </c>
    </row>
    <row r="84">
      <c r="A84" s="130" t="s">
        <v>297</v>
      </c>
      <c r="B84" s="131">
        <v>190.0</v>
      </c>
      <c r="C84" s="131">
        <v>4.8799006301002E13</v>
      </c>
      <c r="D84" s="131" t="s">
        <v>151</v>
      </c>
      <c r="E84" s="132">
        <v>44901.0</v>
      </c>
      <c r="F84" s="133">
        <v>935.21</v>
      </c>
      <c r="G84" s="132">
        <v>44867.0</v>
      </c>
      <c r="H84" s="132">
        <v>44899.0</v>
      </c>
      <c r="I84" s="134">
        <v>32.0</v>
      </c>
      <c r="J84" s="133">
        <v>781.63</v>
      </c>
      <c r="K84" s="136">
        <v>67320.0</v>
      </c>
      <c r="L84" s="134">
        <v>93.0</v>
      </c>
      <c r="M84" s="135" t="s">
        <v>893</v>
      </c>
    </row>
    <row r="85">
      <c r="A85" s="130" t="s">
        <v>300</v>
      </c>
      <c r="B85" s="131">
        <v>191.0</v>
      </c>
      <c r="C85" s="131" t="s">
        <v>303</v>
      </c>
      <c r="D85" s="131" t="s">
        <v>301</v>
      </c>
      <c r="E85" s="132">
        <v>44907.0</v>
      </c>
      <c r="F85" s="133">
        <v>4890.71</v>
      </c>
      <c r="G85" s="132">
        <v>44874.0</v>
      </c>
      <c r="H85" s="132">
        <v>44903.0</v>
      </c>
      <c r="I85" s="134">
        <v>29.0</v>
      </c>
      <c r="J85" s="133">
        <v>4890.71</v>
      </c>
      <c r="K85" s="136">
        <v>468700.0</v>
      </c>
      <c r="L85" s="134">
        <v>196.0</v>
      </c>
      <c r="M85" s="135" t="s">
        <v>894</v>
      </c>
    </row>
    <row r="86">
      <c r="A86" s="130" t="s">
        <v>305</v>
      </c>
      <c r="B86" s="131">
        <v>192.0</v>
      </c>
      <c r="C86" s="131">
        <v>1.02421003530761E15</v>
      </c>
      <c r="D86" s="131" t="s">
        <v>301</v>
      </c>
      <c r="E86" s="132">
        <v>44909.0</v>
      </c>
      <c r="F86" s="133">
        <v>1890.29</v>
      </c>
      <c r="G86" s="132">
        <v>44877.0</v>
      </c>
      <c r="H86" s="132">
        <v>44908.0</v>
      </c>
      <c r="I86" s="134">
        <v>31.0</v>
      </c>
      <c r="J86" s="133">
        <v>1890.29</v>
      </c>
      <c r="K86" s="136">
        <v>176500.0</v>
      </c>
      <c r="L86" s="134">
        <v>49.0</v>
      </c>
      <c r="M86" s="135" t="s">
        <v>895</v>
      </c>
    </row>
    <row r="87">
      <c r="A87" s="130" t="s">
        <v>309</v>
      </c>
      <c r="B87" s="131">
        <v>510.0</v>
      </c>
      <c r="C87" s="131">
        <v>2.77203027569E12</v>
      </c>
      <c r="D87" s="131" t="s">
        <v>144</v>
      </c>
      <c r="E87" s="132">
        <v>44908.0</v>
      </c>
      <c r="F87" s="133">
        <v>74.42</v>
      </c>
      <c r="G87" s="132">
        <v>44874.0</v>
      </c>
      <c r="H87" s="132">
        <v>44904.0</v>
      </c>
      <c r="I87" s="134">
        <v>30.0</v>
      </c>
      <c r="J87" s="133">
        <v>74.42</v>
      </c>
      <c r="K87" s="136">
        <v>3800.0</v>
      </c>
      <c r="L87" s="134">
        <v>0.0</v>
      </c>
      <c r="M87" s="135" t="s">
        <v>896</v>
      </c>
    </row>
    <row r="88">
      <c r="A88" s="130" t="s">
        <v>309</v>
      </c>
      <c r="B88" s="131">
        <v>510.0</v>
      </c>
      <c r="C88" s="131">
        <v>1.9732750276009E13</v>
      </c>
      <c r="D88" s="131" t="s">
        <v>144</v>
      </c>
      <c r="E88" s="132">
        <v>44908.0</v>
      </c>
      <c r="F88" s="133">
        <v>294.49</v>
      </c>
      <c r="G88" s="132">
        <v>44874.0</v>
      </c>
      <c r="H88" s="132">
        <v>44904.0</v>
      </c>
      <c r="I88" s="134">
        <v>30.0</v>
      </c>
      <c r="J88" s="133">
        <v>294.49</v>
      </c>
      <c r="K88" s="136">
        <v>15500.0</v>
      </c>
      <c r="L88" s="134">
        <v>0.0</v>
      </c>
      <c r="M88" s="135" t="s">
        <v>897</v>
      </c>
    </row>
    <row r="89">
      <c r="A89" s="130" t="s">
        <v>309</v>
      </c>
      <c r="B89" s="131">
        <v>510.0</v>
      </c>
      <c r="C89" s="131">
        <v>1.9732750277275E13</v>
      </c>
      <c r="D89" s="131" t="s">
        <v>144</v>
      </c>
      <c r="E89" s="132">
        <v>44908.0</v>
      </c>
      <c r="F89" s="133">
        <v>124.28</v>
      </c>
      <c r="G89" s="132">
        <v>44874.0</v>
      </c>
      <c r="H89" s="132">
        <v>44904.0</v>
      </c>
      <c r="I89" s="134">
        <v>30.0</v>
      </c>
      <c r="J89" s="133">
        <v>124.28</v>
      </c>
      <c r="K89" s="136">
        <v>4600.0</v>
      </c>
      <c r="L89" s="134">
        <v>0.0</v>
      </c>
      <c r="M89" s="135" t="s">
        <v>898</v>
      </c>
    </row>
    <row r="90">
      <c r="A90" s="130" t="s">
        <v>309</v>
      </c>
      <c r="B90" s="131">
        <v>510.0</v>
      </c>
      <c r="C90" s="131">
        <v>1.9732750277276E13</v>
      </c>
      <c r="D90" s="131" t="s">
        <v>144</v>
      </c>
      <c r="E90" s="132">
        <v>44908.0</v>
      </c>
      <c r="F90" s="133">
        <v>685.11</v>
      </c>
      <c r="G90" s="132">
        <v>44874.0</v>
      </c>
      <c r="H90" s="132">
        <v>44904.0</v>
      </c>
      <c r="I90" s="134">
        <v>30.0</v>
      </c>
      <c r="J90" s="133">
        <v>685.11</v>
      </c>
      <c r="K90" s="136">
        <v>42500.0</v>
      </c>
      <c r="L90" s="134">
        <v>0.0</v>
      </c>
      <c r="M90" s="135" t="s">
        <v>899</v>
      </c>
    </row>
    <row r="91">
      <c r="A91" s="130" t="s">
        <v>309</v>
      </c>
      <c r="B91" s="131">
        <v>510.0</v>
      </c>
      <c r="C91" s="131">
        <v>1.9732750279889E13</v>
      </c>
      <c r="D91" s="131" t="s">
        <v>144</v>
      </c>
      <c r="E91" s="132">
        <v>44908.0</v>
      </c>
      <c r="F91" s="133">
        <v>243.4</v>
      </c>
      <c r="G91" s="132">
        <v>44874.0</v>
      </c>
      <c r="H91" s="132">
        <v>44904.0</v>
      </c>
      <c r="I91" s="134">
        <v>30.0</v>
      </c>
      <c r="J91" s="133">
        <v>243.4</v>
      </c>
      <c r="K91" s="134">
        <v>0.0</v>
      </c>
      <c r="L91" s="134">
        <v>0.0</v>
      </c>
      <c r="M91" s="135" t="s">
        <v>900</v>
      </c>
    </row>
    <row r="92">
      <c r="A92" s="130" t="s">
        <v>309</v>
      </c>
      <c r="B92" s="131">
        <v>510.0</v>
      </c>
      <c r="C92" s="131">
        <v>2.0556260276069E13</v>
      </c>
      <c r="D92" s="131" t="s">
        <v>144</v>
      </c>
      <c r="E92" s="132">
        <v>44908.0</v>
      </c>
      <c r="F92" s="133">
        <v>52.79</v>
      </c>
      <c r="G92" s="132">
        <v>44874.0</v>
      </c>
      <c r="H92" s="132">
        <v>44904.0</v>
      </c>
      <c r="I92" s="134">
        <v>30.0</v>
      </c>
      <c r="J92" s="133">
        <v>52.79</v>
      </c>
      <c r="K92" s="136">
        <v>2400.0</v>
      </c>
      <c r="L92" s="134">
        <v>0.0</v>
      </c>
      <c r="M92" s="135" t="s">
        <v>901</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 r:id="rId79" ref="M81"/>
    <hyperlink r:id="rId80" ref="M82"/>
    <hyperlink r:id="rId81" ref="M83"/>
    <hyperlink r:id="rId82" ref="M84"/>
    <hyperlink r:id="rId83" ref="M85"/>
    <hyperlink r:id="rId84" ref="M86"/>
    <hyperlink r:id="rId85" ref="M87"/>
    <hyperlink r:id="rId86" ref="M88"/>
    <hyperlink r:id="rId87" ref="M89"/>
    <hyperlink r:id="rId88" ref="M90"/>
    <hyperlink r:id="rId89" ref="M91"/>
    <hyperlink r:id="rId90" ref="M92"/>
  </hyperlinks>
  <drawing r:id="rId9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3" width="12.0"/>
    <col customWidth="1" min="4" max="4" width="12.86"/>
    <col customWidth="1" min="5" max="5" width="18.71"/>
    <col customWidth="1" min="6" max="6" width="17.86"/>
    <col customWidth="1" min="7" max="7" width="23.29"/>
    <col customWidth="1" min="8" max="8" width="13.29"/>
    <col customWidth="1" min="9" max="9" width="5.14"/>
    <col customWidth="1" min="10" max="10" width="14.29"/>
    <col customWidth="1" min="11" max="11" width="11.29"/>
    <col customWidth="1" min="12" max="12" width="10.29"/>
    <col customWidth="1" min="13" max="13" width="46.0"/>
    <col customWidth="1" min="14" max="14" width="10.71"/>
    <col customWidth="1" min="15" max="15" width="1.57"/>
    <col customWidth="1" min="16" max="16" width="30.29"/>
    <col customWidth="1" min="17" max="26" width="8.0"/>
  </cols>
  <sheetData>
    <row r="1">
      <c r="A1" s="1" t="s">
        <v>0</v>
      </c>
      <c r="B1" s="1" t="s">
        <v>902</v>
      </c>
      <c r="C1" s="1" t="s">
        <v>903</v>
      </c>
      <c r="D1" s="1" t="s">
        <v>904</v>
      </c>
      <c r="E1" s="3" t="s">
        <v>2</v>
      </c>
      <c r="F1" s="4" t="s">
        <v>3</v>
      </c>
      <c r="G1" s="4" t="s">
        <v>905</v>
      </c>
      <c r="H1" s="7" t="s">
        <v>6</v>
      </c>
      <c r="I1" s="1" t="s">
        <v>7</v>
      </c>
      <c r="J1" s="1" t="s">
        <v>8</v>
      </c>
      <c r="K1" s="8" t="s">
        <v>9</v>
      </c>
      <c r="L1" s="1" t="s">
        <v>10</v>
      </c>
      <c r="M1" s="9" t="s">
        <v>11</v>
      </c>
      <c r="N1" s="10" t="s">
        <v>12</v>
      </c>
      <c r="P1" s="11" t="s">
        <v>13</v>
      </c>
      <c r="Q1" s="12"/>
      <c r="R1" s="12"/>
      <c r="S1" s="12"/>
      <c r="T1" s="13"/>
    </row>
    <row r="2">
      <c r="A2" s="14" t="s">
        <v>14</v>
      </c>
      <c r="B2" s="15">
        <v>77.91</v>
      </c>
      <c r="C2" s="15">
        <v>566.67</v>
      </c>
      <c r="D2" s="64">
        <f t="shared" ref="D2:D3" si="1">C2-B2</f>
        <v>488.76</v>
      </c>
      <c r="E2" s="16">
        <v>2.220180222018E12</v>
      </c>
      <c r="F2" s="17">
        <v>1.8142067E7</v>
      </c>
      <c r="G2" s="29" t="s">
        <v>906</v>
      </c>
      <c r="H2" s="20">
        <f>VLOOKUP(E2,'October Data 2022'!C:K,9,FALSE)/'October Data 2022'!I5</f>
        <v>3116.129032</v>
      </c>
      <c r="I2" s="21">
        <v>31.0</v>
      </c>
      <c r="J2" s="22">
        <f>H2/I2</f>
        <v>100.5202914</v>
      </c>
      <c r="K2" s="22">
        <f>125-J2</f>
        <v>24.47970864</v>
      </c>
      <c r="L2" s="23">
        <f>(K2/125)*100</f>
        <v>19.58376691</v>
      </c>
      <c r="M2" s="113"/>
      <c r="N2" s="25" t="s">
        <v>15</v>
      </c>
    </row>
    <row r="3">
      <c r="A3" s="26" t="s">
        <v>16</v>
      </c>
      <c r="B3" s="137">
        <v>5441.53</v>
      </c>
      <c r="C3" s="137">
        <v>7116.67</v>
      </c>
      <c r="D3" s="28">
        <f t="shared" si="1"/>
        <v>1675.14</v>
      </c>
      <c r="E3" s="27"/>
      <c r="F3" s="28"/>
      <c r="G3" s="28"/>
      <c r="H3" s="85"/>
      <c r="I3" s="30"/>
      <c r="J3" s="31"/>
      <c r="K3" s="31"/>
      <c r="L3" s="32"/>
      <c r="M3" s="113"/>
      <c r="N3" s="33" t="s">
        <v>17</v>
      </c>
      <c r="P3" s="34" t="s">
        <v>18</v>
      </c>
      <c r="Q3" s="35"/>
      <c r="R3" s="35"/>
      <c r="S3" s="35"/>
    </row>
    <row r="4">
      <c r="A4" s="14"/>
      <c r="B4" s="138"/>
      <c r="C4" s="138"/>
      <c r="D4" s="87"/>
      <c r="E4" s="36">
        <v>4.6130006907001E13</v>
      </c>
      <c r="F4" s="37" t="s">
        <v>19</v>
      </c>
      <c r="G4" s="29" t="s">
        <v>907</v>
      </c>
      <c r="H4" s="85">
        <f>VLOOKUP(E4,'October Data 2022'!C:K,9,FALSE)/'October Data 2022'!I7</f>
        <v>7854</v>
      </c>
      <c r="I4" s="21">
        <v>59.0</v>
      </c>
      <c r="J4" s="22">
        <f t="shared" ref="J4:J9" si="2">H4/I4</f>
        <v>133.1186441</v>
      </c>
      <c r="K4" s="22">
        <f t="shared" ref="K4:K9" si="3">125-J4</f>
        <v>-8.118644068</v>
      </c>
      <c r="L4" s="23">
        <f t="shared" ref="L4:L9" si="4">(K4/125)*100</f>
        <v>-6.494915254</v>
      </c>
      <c r="M4" s="71"/>
      <c r="N4" s="33"/>
    </row>
    <row r="5">
      <c r="A5" s="14"/>
      <c r="B5" s="138"/>
      <c r="C5" s="138"/>
      <c r="D5" s="87"/>
      <c r="E5" s="36">
        <v>4.6130006907002E13</v>
      </c>
      <c r="F5" s="37" t="s">
        <v>20</v>
      </c>
      <c r="G5" s="29" t="s">
        <v>907</v>
      </c>
      <c r="H5" s="85">
        <f>VLOOKUP(E5,'October Data 2022'!C:K,9,FALSE)/'October Data 2022'!I8</f>
        <v>10311.71429</v>
      </c>
      <c r="I5" s="21">
        <v>59.0</v>
      </c>
      <c r="J5" s="22">
        <f t="shared" si="2"/>
        <v>174.7748184</v>
      </c>
      <c r="K5" s="22">
        <f t="shared" si="3"/>
        <v>-49.7748184</v>
      </c>
      <c r="L5" s="23">
        <f t="shared" si="4"/>
        <v>-39.81985472</v>
      </c>
      <c r="M5" s="71"/>
      <c r="N5" s="33"/>
    </row>
    <row r="6">
      <c r="A6" s="14"/>
      <c r="B6" s="138"/>
      <c r="C6" s="138"/>
      <c r="D6" s="138"/>
      <c r="E6" s="36">
        <v>4.6130006907004E13</v>
      </c>
      <c r="F6" s="37" t="s">
        <v>21</v>
      </c>
      <c r="G6" s="29" t="s">
        <v>907</v>
      </c>
      <c r="H6" s="85">
        <f>VLOOKUP(E6,'October Data 2022'!C:K,9,FALSE)/'October Data 2022'!I10</f>
        <v>4781.857143</v>
      </c>
      <c r="I6" s="21">
        <v>46.0</v>
      </c>
      <c r="J6" s="22">
        <f t="shared" si="2"/>
        <v>103.9534161</v>
      </c>
      <c r="K6" s="22">
        <f t="shared" si="3"/>
        <v>21.04658385</v>
      </c>
      <c r="L6" s="23">
        <f t="shared" si="4"/>
        <v>16.83726708</v>
      </c>
      <c r="M6" s="114"/>
      <c r="N6" s="33"/>
    </row>
    <row r="7">
      <c r="A7" s="40"/>
      <c r="B7" s="139"/>
      <c r="C7" s="139"/>
      <c r="D7" s="139"/>
      <c r="E7" s="41">
        <v>4.6130006907003E13</v>
      </c>
      <c r="F7" s="42" t="s">
        <v>22</v>
      </c>
      <c r="G7" s="29" t="s">
        <v>907</v>
      </c>
      <c r="H7" s="20">
        <f>VLOOKUP(E7,'October Data 2022'!C:K,9,FALSE)/'October Data 2022'!I9</f>
        <v>4220.857143</v>
      </c>
      <c r="I7" s="21">
        <v>46.0</v>
      </c>
      <c r="J7" s="22">
        <f t="shared" si="2"/>
        <v>91.75776398</v>
      </c>
      <c r="K7" s="22">
        <f t="shared" si="3"/>
        <v>33.24223602</v>
      </c>
      <c r="L7" s="23">
        <f t="shared" si="4"/>
        <v>26.59378882</v>
      </c>
      <c r="M7" s="71"/>
      <c r="N7" s="33"/>
    </row>
    <row r="8">
      <c r="A8" s="43" t="s">
        <v>23</v>
      </c>
      <c r="B8" s="140">
        <v>14208.25</v>
      </c>
      <c r="C8" s="140">
        <v>7700.0</v>
      </c>
      <c r="D8" s="75">
        <f t="shared" ref="D8:D10" si="5">C8-B8</f>
        <v>-6508.25</v>
      </c>
      <c r="E8" s="44">
        <v>5.96922007400001E14</v>
      </c>
      <c r="F8" s="17" t="s">
        <v>24</v>
      </c>
      <c r="G8" s="58" t="s">
        <v>908</v>
      </c>
      <c r="H8" s="20">
        <f>VLOOKUP(E8,'October Data 2022'!C:K,9,FALSE)/'October Data 2022'!I11</f>
        <v>44066</v>
      </c>
      <c r="I8" s="45">
        <v>196.0</v>
      </c>
      <c r="J8" s="46">
        <f t="shared" si="2"/>
        <v>224.8265306</v>
      </c>
      <c r="K8" s="46">
        <f t="shared" si="3"/>
        <v>-99.82653061</v>
      </c>
      <c r="L8" s="47">
        <f t="shared" si="4"/>
        <v>-79.86122449</v>
      </c>
      <c r="M8" s="94"/>
      <c r="N8" s="33" t="s">
        <v>25</v>
      </c>
    </row>
    <row r="9" ht="27.0" customHeight="1">
      <c r="A9" s="49" t="s">
        <v>26</v>
      </c>
      <c r="B9" s="137">
        <v>1300.42</v>
      </c>
      <c r="C9" s="137">
        <v>1291.67</v>
      </c>
      <c r="D9" s="64">
        <f t="shared" si="5"/>
        <v>-8.75</v>
      </c>
      <c r="E9" s="44">
        <v>4.8795006344001E13</v>
      </c>
      <c r="F9" s="50" t="s">
        <v>27</v>
      </c>
      <c r="G9" s="29" t="s">
        <v>909</v>
      </c>
      <c r="H9" s="20">
        <f>VLOOKUP(E9,'October Data 2022'!C:K,9,FALSE)/'October Data 2022'!I12</f>
        <v>3716.625</v>
      </c>
      <c r="I9" s="30">
        <v>43.0</v>
      </c>
      <c r="J9" s="31">
        <f t="shared" si="2"/>
        <v>86.43313953</v>
      </c>
      <c r="K9" s="31">
        <f t="shared" si="3"/>
        <v>38.56686047</v>
      </c>
      <c r="L9" s="32">
        <f t="shared" si="4"/>
        <v>30.85348837</v>
      </c>
      <c r="M9" s="71"/>
      <c r="N9" s="33" t="s">
        <v>17</v>
      </c>
    </row>
    <row r="10">
      <c r="A10" s="26" t="s">
        <v>28</v>
      </c>
      <c r="B10" s="137">
        <v>2679.95</v>
      </c>
      <c r="C10" s="137">
        <v>2958.33</v>
      </c>
      <c r="D10" s="28">
        <f t="shared" si="5"/>
        <v>278.38</v>
      </c>
      <c r="E10" s="27"/>
      <c r="F10" s="28"/>
      <c r="G10" s="28"/>
      <c r="H10" s="85"/>
      <c r="I10" s="30"/>
      <c r="J10" s="31"/>
      <c r="K10" s="31"/>
      <c r="L10" s="32"/>
      <c r="M10" s="113" t="s">
        <v>910</v>
      </c>
      <c r="N10" s="25" t="s">
        <v>29</v>
      </c>
    </row>
    <row r="11">
      <c r="A11" s="14"/>
      <c r="B11" s="138"/>
      <c r="C11" s="138"/>
      <c r="D11" s="138"/>
      <c r="E11" s="51">
        <v>9.005688331901E12</v>
      </c>
      <c r="F11" s="37" t="s">
        <v>30</v>
      </c>
      <c r="G11" s="141"/>
      <c r="H11" s="85" t="str">
        <f>VLOOKUP(E11,'October Data 2022'!C:K,9,FALSE)/'October Data 2022'!I14</f>
        <v>#N/A</v>
      </c>
      <c r="I11" s="21">
        <v>12.0</v>
      </c>
      <c r="J11" s="22" t="str">
        <f t="shared" ref="J11:J24" si="6">H11/I11</f>
        <v>#N/A</v>
      </c>
      <c r="K11" s="22" t="str">
        <f t="shared" ref="K11:K24" si="7">125-J11</f>
        <v>#N/A</v>
      </c>
      <c r="L11" s="23" t="str">
        <f t="shared" ref="L11:L24" si="8">(K11/125)*100</f>
        <v>#N/A</v>
      </c>
      <c r="M11" s="113"/>
      <c r="N11" s="33"/>
    </row>
    <row r="12">
      <c r="A12" s="14"/>
      <c r="B12" s="138"/>
      <c r="C12" s="138"/>
      <c r="D12" s="138"/>
      <c r="E12" s="51">
        <v>9.005688331902E12</v>
      </c>
      <c r="F12" s="37" t="s">
        <v>31</v>
      </c>
      <c r="G12" s="141"/>
      <c r="H12" s="85" t="str">
        <f>VLOOKUP(E12,'October Data 2022'!C:K,9,FALSE)/'October Data 2022'!I15</f>
        <v>#N/A</v>
      </c>
      <c r="I12" s="21">
        <v>12.0</v>
      </c>
      <c r="J12" s="22" t="str">
        <f t="shared" si="6"/>
        <v>#N/A</v>
      </c>
      <c r="K12" s="22" t="str">
        <f t="shared" si="7"/>
        <v>#N/A</v>
      </c>
      <c r="L12" s="23" t="str">
        <f t="shared" si="8"/>
        <v>#N/A</v>
      </c>
      <c r="M12" s="113"/>
      <c r="N12" s="33"/>
    </row>
    <row r="13">
      <c r="A13" s="14"/>
      <c r="B13" s="138"/>
      <c r="C13" s="138"/>
      <c r="D13" s="138"/>
      <c r="E13" s="51">
        <v>9.005688331903E12</v>
      </c>
      <c r="F13" s="37" t="s">
        <v>32</v>
      </c>
      <c r="G13" s="141"/>
      <c r="H13" s="85" t="str">
        <f>VLOOKUP(E13,'October Data 2022'!C:K,9,FALSE)/'October Data 2022'!I16</f>
        <v>#N/A</v>
      </c>
      <c r="I13" s="21">
        <v>24.0</v>
      </c>
      <c r="J13" s="22" t="str">
        <f t="shared" si="6"/>
        <v>#N/A</v>
      </c>
      <c r="K13" s="22" t="str">
        <f t="shared" si="7"/>
        <v>#N/A</v>
      </c>
      <c r="L13" s="23" t="str">
        <f t="shared" si="8"/>
        <v>#N/A</v>
      </c>
      <c r="M13" s="113"/>
      <c r="N13" s="33"/>
    </row>
    <row r="14">
      <c r="A14" s="14"/>
      <c r="B14" s="138"/>
      <c r="C14" s="138"/>
      <c r="D14" s="138"/>
      <c r="E14" s="51">
        <v>9.005688331904E12</v>
      </c>
      <c r="F14" s="37" t="s">
        <v>33</v>
      </c>
      <c r="G14" s="141"/>
      <c r="H14" s="85" t="str">
        <f>VLOOKUP(E14,'October Data 2022'!C:K,9,FALSE)/'October Data 2022'!I17</f>
        <v>#N/A</v>
      </c>
      <c r="I14" s="21">
        <v>24.0</v>
      </c>
      <c r="J14" s="22" t="str">
        <f t="shared" si="6"/>
        <v>#N/A</v>
      </c>
      <c r="K14" s="22" t="str">
        <f t="shared" si="7"/>
        <v>#N/A</v>
      </c>
      <c r="L14" s="23" t="str">
        <f t="shared" si="8"/>
        <v>#N/A</v>
      </c>
      <c r="M14" s="113"/>
      <c r="N14" s="33"/>
    </row>
    <row r="15">
      <c r="A15" s="14"/>
      <c r="B15" s="138"/>
      <c r="C15" s="138"/>
      <c r="D15" s="138"/>
      <c r="E15" s="51">
        <v>9.005688331905E12</v>
      </c>
      <c r="F15" s="37" t="s">
        <v>34</v>
      </c>
      <c r="G15" s="141"/>
      <c r="H15" s="85" t="str">
        <f>VLOOKUP(E15,'October Data 2022'!C:K,9,FALSE)/'October Data 2022'!I18</f>
        <v>#N/A</v>
      </c>
      <c r="I15" s="21">
        <v>12.0</v>
      </c>
      <c r="J15" s="22" t="str">
        <f t="shared" si="6"/>
        <v>#N/A</v>
      </c>
      <c r="K15" s="22" t="str">
        <f t="shared" si="7"/>
        <v>#N/A</v>
      </c>
      <c r="L15" s="23" t="str">
        <f t="shared" si="8"/>
        <v>#N/A</v>
      </c>
      <c r="M15" s="113"/>
      <c r="N15" s="33"/>
    </row>
    <row r="16">
      <c r="A16" s="14"/>
      <c r="B16" s="138"/>
      <c r="C16" s="138"/>
      <c r="D16" s="138"/>
      <c r="E16" s="51">
        <v>9.005688331906E12</v>
      </c>
      <c r="F16" s="37" t="s">
        <v>35</v>
      </c>
      <c r="G16" s="141"/>
      <c r="H16" s="85" t="str">
        <f>VLOOKUP(E16,'October Data 2022'!C:K,9,FALSE)/'October Data 2022'!I19</f>
        <v>#N/A</v>
      </c>
      <c r="I16" s="21">
        <v>12.0</v>
      </c>
      <c r="J16" s="22" t="str">
        <f t="shared" si="6"/>
        <v>#N/A</v>
      </c>
      <c r="K16" s="22" t="str">
        <f t="shared" si="7"/>
        <v>#N/A</v>
      </c>
      <c r="L16" s="23" t="str">
        <f t="shared" si="8"/>
        <v>#N/A</v>
      </c>
      <c r="M16" s="113"/>
      <c r="N16" s="33"/>
    </row>
    <row r="17">
      <c r="A17" s="14"/>
      <c r="B17" s="138"/>
      <c r="C17" s="138"/>
      <c r="D17" s="138"/>
      <c r="E17" s="51">
        <v>9.005688331907E12</v>
      </c>
      <c r="F17" s="37" t="s">
        <v>36</v>
      </c>
      <c r="G17" s="141"/>
      <c r="H17" s="85" t="str">
        <f>VLOOKUP(E17,'October Data 2022'!C:K,9,FALSE)/'October Data 2022'!I20</f>
        <v>#N/A</v>
      </c>
      <c r="I17" s="21">
        <v>24.0</v>
      </c>
      <c r="J17" s="22" t="str">
        <f t="shared" si="6"/>
        <v>#N/A</v>
      </c>
      <c r="K17" s="22" t="str">
        <f t="shared" si="7"/>
        <v>#N/A</v>
      </c>
      <c r="L17" s="23" t="str">
        <f t="shared" si="8"/>
        <v>#N/A</v>
      </c>
      <c r="M17" s="113"/>
      <c r="N17" s="33"/>
    </row>
    <row r="18">
      <c r="A18" s="14"/>
      <c r="B18" s="138"/>
      <c r="C18" s="138"/>
      <c r="D18" s="138"/>
      <c r="E18" s="51">
        <v>9.005688331908E12</v>
      </c>
      <c r="F18" s="37" t="s">
        <v>37</v>
      </c>
      <c r="G18" s="141"/>
      <c r="H18" s="85" t="str">
        <f>VLOOKUP(E18,'October Data 2022'!C:K,9,FALSE)/'October Data 2022'!I21</f>
        <v>#N/A</v>
      </c>
      <c r="I18" s="21">
        <v>12.0</v>
      </c>
      <c r="J18" s="22" t="str">
        <f t="shared" si="6"/>
        <v>#N/A</v>
      </c>
      <c r="K18" s="22" t="str">
        <f t="shared" si="7"/>
        <v>#N/A</v>
      </c>
      <c r="L18" s="23" t="str">
        <f t="shared" si="8"/>
        <v>#N/A</v>
      </c>
      <c r="M18" s="113"/>
      <c r="N18" s="33"/>
    </row>
    <row r="19">
      <c r="A19" s="14"/>
      <c r="B19" s="138"/>
      <c r="C19" s="138"/>
      <c r="D19" s="138"/>
      <c r="E19" s="51">
        <v>9.005688331909E12</v>
      </c>
      <c r="F19" s="37" t="s">
        <v>38</v>
      </c>
      <c r="G19" s="141"/>
      <c r="H19" s="85" t="str">
        <f>VLOOKUP(E19,'October Data 2022'!C:K,9,FALSE)/'October Data 2022'!I22</f>
        <v>#N/A</v>
      </c>
      <c r="I19" s="21">
        <v>24.0</v>
      </c>
      <c r="J19" s="22" t="str">
        <f t="shared" si="6"/>
        <v>#N/A</v>
      </c>
      <c r="K19" s="22" t="str">
        <f t="shared" si="7"/>
        <v>#N/A</v>
      </c>
      <c r="L19" s="23" t="str">
        <f t="shared" si="8"/>
        <v>#N/A</v>
      </c>
      <c r="M19" s="113"/>
      <c r="N19" s="33"/>
    </row>
    <row r="20">
      <c r="A20" s="14"/>
      <c r="B20" s="138"/>
      <c r="C20" s="138"/>
      <c r="D20" s="138"/>
      <c r="E20" s="51">
        <v>9.00568833191E12</v>
      </c>
      <c r="F20" s="37" t="s">
        <v>39</v>
      </c>
      <c r="G20" s="141"/>
      <c r="H20" s="85" t="str">
        <f>VLOOKUP(E20,'October Data 2022'!C:K,9,FALSE)/'October Data 2022'!I23</f>
        <v>#N/A</v>
      </c>
      <c r="I20" s="21">
        <v>13.0</v>
      </c>
      <c r="J20" s="22" t="str">
        <f t="shared" si="6"/>
        <v>#N/A</v>
      </c>
      <c r="K20" s="22" t="str">
        <f t="shared" si="7"/>
        <v>#N/A</v>
      </c>
      <c r="L20" s="23" t="str">
        <f t="shared" si="8"/>
        <v>#N/A</v>
      </c>
      <c r="M20" s="113"/>
      <c r="N20" s="33"/>
    </row>
    <row r="21">
      <c r="A21" s="14"/>
      <c r="B21" s="138"/>
      <c r="C21" s="138"/>
      <c r="D21" s="138"/>
      <c r="E21" s="51">
        <v>9.005688331911E12</v>
      </c>
      <c r="F21" s="37" t="s">
        <v>40</v>
      </c>
      <c r="G21" s="141"/>
      <c r="H21" s="85" t="str">
        <f>VLOOKUP(E21,'October Data 2022'!C:K,9,FALSE)/'October Data 2022'!I24</f>
        <v>#N/A</v>
      </c>
      <c r="I21" s="21">
        <v>24.0</v>
      </c>
      <c r="J21" s="22" t="str">
        <f t="shared" si="6"/>
        <v>#N/A</v>
      </c>
      <c r="K21" s="22" t="str">
        <f t="shared" si="7"/>
        <v>#N/A</v>
      </c>
      <c r="L21" s="23" t="str">
        <f t="shared" si="8"/>
        <v>#N/A</v>
      </c>
      <c r="M21" s="113"/>
      <c r="N21" s="33"/>
    </row>
    <row r="22">
      <c r="A22" s="14"/>
      <c r="B22" s="138"/>
      <c r="C22" s="138"/>
      <c r="D22" s="138"/>
      <c r="E22" s="51">
        <v>9.005688331912E12</v>
      </c>
      <c r="F22" s="37" t="s">
        <v>41</v>
      </c>
      <c r="G22" s="141"/>
      <c r="H22" s="85" t="str">
        <f>VLOOKUP(E22,'October Data 2022'!C:K,9,FALSE)/'October Data 2022'!I25</f>
        <v>#N/A</v>
      </c>
      <c r="I22" s="21">
        <v>12.0</v>
      </c>
      <c r="J22" s="22" t="str">
        <f t="shared" si="6"/>
        <v>#N/A</v>
      </c>
      <c r="K22" s="22" t="str">
        <f t="shared" si="7"/>
        <v>#N/A</v>
      </c>
      <c r="L22" s="23" t="str">
        <f t="shared" si="8"/>
        <v>#N/A</v>
      </c>
      <c r="M22" s="113"/>
      <c r="N22" s="33"/>
    </row>
    <row r="23">
      <c r="A23" s="14"/>
      <c r="B23" s="138"/>
      <c r="C23" s="138"/>
      <c r="D23" s="138"/>
      <c r="E23" s="51">
        <v>9.005688331914E12</v>
      </c>
      <c r="F23" s="37" t="s">
        <v>42</v>
      </c>
      <c r="G23" s="141"/>
      <c r="H23" s="85" t="str">
        <f>VLOOKUP(E23,'October Data 2022'!C:K,9,FALSE)/'October Data 2022'!I26</f>
        <v>#N/A</v>
      </c>
      <c r="I23" s="21">
        <v>12.0</v>
      </c>
      <c r="J23" s="22" t="str">
        <f t="shared" si="6"/>
        <v>#N/A</v>
      </c>
      <c r="K23" s="22" t="str">
        <f t="shared" si="7"/>
        <v>#N/A</v>
      </c>
      <c r="L23" s="23" t="str">
        <f t="shared" si="8"/>
        <v>#N/A</v>
      </c>
      <c r="M23" s="113"/>
      <c r="N23" s="33"/>
    </row>
    <row r="24">
      <c r="A24" s="14"/>
      <c r="B24" s="138"/>
      <c r="C24" s="138"/>
      <c r="D24" s="139"/>
      <c r="E24" s="51">
        <v>9.005688331915E12</v>
      </c>
      <c r="F24" s="37" t="s">
        <v>43</v>
      </c>
      <c r="G24" s="141"/>
      <c r="H24" s="20" t="str">
        <f>VLOOKUP(E24,'October Data 2022'!C:K,9,FALSE)/'October Data 2022'!I27</f>
        <v>#N/A</v>
      </c>
      <c r="I24" s="21">
        <v>12.0</v>
      </c>
      <c r="J24" s="52" t="str">
        <f t="shared" si="6"/>
        <v>#N/A</v>
      </c>
      <c r="K24" s="52" t="str">
        <f t="shared" si="7"/>
        <v>#N/A</v>
      </c>
      <c r="L24" s="53" t="str">
        <f t="shared" si="8"/>
        <v>#N/A</v>
      </c>
      <c r="M24" s="113"/>
      <c r="N24" s="33"/>
    </row>
    <row r="25">
      <c r="A25" s="49" t="s">
        <v>44</v>
      </c>
      <c r="B25" s="137">
        <v>3460.85</v>
      </c>
      <c r="C25" s="137">
        <v>2641.67</v>
      </c>
      <c r="D25" s="64">
        <f>C25-B25</f>
        <v>-819.18</v>
      </c>
      <c r="E25" s="27"/>
      <c r="F25" s="28"/>
      <c r="G25" s="28"/>
      <c r="H25" s="85"/>
      <c r="I25" s="30"/>
      <c r="J25" s="22"/>
      <c r="K25" s="22"/>
      <c r="L25" s="23"/>
      <c r="M25" s="113"/>
      <c r="N25" s="33" t="s">
        <v>45</v>
      </c>
    </row>
    <row r="26">
      <c r="A26" s="14"/>
      <c r="B26" s="138"/>
      <c r="C26" s="138"/>
      <c r="D26" s="138"/>
      <c r="E26" s="54">
        <v>3.44620000900001E14</v>
      </c>
      <c r="F26" s="37" t="s">
        <v>46</v>
      </c>
      <c r="G26" s="29" t="s">
        <v>911</v>
      </c>
      <c r="H26" s="85">
        <f>VLOOKUP(E26,'October Data 2022'!C:K,9,FALSE)/'October Data 2022'!I13</f>
        <v>2268.129032</v>
      </c>
      <c r="I26" s="21">
        <v>22.0</v>
      </c>
      <c r="J26" s="22">
        <f t="shared" ref="J26:J28" si="9">H26/I26</f>
        <v>103.0967742</v>
      </c>
      <c r="K26" s="22">
        <f t="shared" ref="K26:K28" si="10">125-J26</f>
        <v>21.90322581</v>
      </c>
      <c r="L26" s="23">
        <f t="shared" ref="L26:L28" si="11">(K26/125)*100</f>
        <v>17.52258065</v>
      </c>
      <c r="M26" s="113"/>
      <c r="N26" s="33"/>
    </row>
    <row r="27">
      <c r="A27" s="40"/>
      <c r="B27" s="138"/>
      <c r="C27" s="138"/>
      <c r="D27" s="138"/>
      <c r="E27" s="54">
        <v>3.44620000900002E14</v>
      </c>
      <c r="F27" s="37" t="s">
        <v>47</v>
      </c>
      <c r="G27" s="29" t="s">
        <v>912</v>
      </c>
      <c r="H27" s="85">
        <f>VLOOKUP(E27,'October Data 2022'!C:K,9,FALSE)/'October Data 2022'!I14</f>
        <v>5597.935484</v>
      </c>
      <c r="I27" s="21">
        <v>22.0</v>
      </c>
      <c r="J27" s="22">
        <f t="shared" si="9"/>
        <v>254.4516129</v>
      </c>
      <c r="K27" s="22">
        <f t="shared" si="10"/>
        <v>-129.4516129</v>
      </c>
      <c r="L27" s="23">
        <f t="shared" si="11"/>
        <v>-103.5612903</v>
      </c>
      <c r="M27" s="113"/>
      <c r="N27" s="33"/>
    </row>
    <row r="28">
      <c r="A28" s="40"/>
      <c r="B28" s="15"/>
      <c r="C28" s="15"/>
      <c r="D28" s="64"/>
      <c r="E28" s="54">
        <v>3.44620000900003E14</v>
      </c>
      <c r="F28" s="37" t="s">
        <v>48</v>
      </c>
      <c r="G28" s="29" t="s">
        <v>913</v>
      </c>
      <c r="H28" s="20">
        <f>VLOOKUP(E28,'October Data 2022'!C:K,9,FALSE)/'October Data 2022'!I15</f>
        <v>2222</v>
      </c>
      <c r="I28" s="21">
        <v>22.0</v>
      </c>
      <c r="J28" s="22">
        <f t="shared" si="9"/>
        <v>101</v>
      </c>
      <c r="K28" s="22">
        <f t="shared" si="10"/>
        <v>24</v>
      </c>
      <c r="L28" s="23">
        <f t="shared" si="11"/>
        <v>19.2</v>
      </c>
      <c r="M28" s="113"/>
      <c r="N28" s="33"/>
    </row>
    <row r="29">
      <c r="A29" s="26" t="s">
        <v>49</v>
      </c>
      <c r="B29" s="137">
        <v>1147.1</v>
      </c>
      <c r="C29" s="137">
        <v>1666.67</v>
      </c>
      <c r="D29" s="28">
        <f>C29-B29</f>
        <v>519.57</v>
      </c>
      <c r="E29" s="27"/>
      <c r="F29" s="28"/>
      <c r="G29" s="28"/>
      <c r="H29" s="85"/>
      <c r="I29" s="30"/>
      <c r="J29" s="31"/>
      <c r="K29" s="31"/>
      <c r="L29" s="32"/>
      <c r="M29" s="113"/>
      <c r="N29" s="33" t="s">
        <v>45</v>
      </c>
    </row>
    <row r="30">
      <c r="A30" s="14"/>
      <c r="B30" s="138"/>
      <c r="C30" s="138"/>
      <c r="D30" s="138"/>
      <c r="E30" s="54">
        <v>4.45464006907001E14</v>
      </c>
      <c r="F30" s="37" t="s">
        <v>50</v>
      </c>
      <c r="G30" s="29" t="s">
        <v>914</v>
      </c>
      <c r="H30" s="85">
        <f>VLOOKUP(E30,'October Data 2022'!C:K,9,FALSE)/'October Data 2022'!I17</f>
        <v>1520.933333</v>
      </c>
      <c r="I30" s="21">
        <v>38.0</v>
      </c>
      <c r="J30" s="22">
        <f t="shared" ref="J30:J33" si="12">H30/I30</f>
        <v>40.0245614</v>
      </c>
      <c r="K30" s="22">
        <f t="shared" ref="K30:K33" si="13">125-J30</f>
        <v>84.9754386</v>
      </c>
      <c r="L30" s="23">
        <f t="shared" ref="L30:L33" si="14">(K30/125)*100</f>
        <v>67.98035088</v>
      </c>
      <c r="M30" s="94"/>
      <c r="N30" s="33"/>
    </row>
    <row r="31">
      <c r="A31" s="55"/>
      <c r="B31" s="15"/>
      <c r="C31" s="15"/>
      <c r="D31" s="64"/>
      <c r="E31" s="54">
        <v>4.45464006907002E14</v>
      </c>
      <c r="F31" s="37" t="s">
        <v>51</v>
      </c>
      <c r="G31" s="29" t="s">
        <v>914</v>
      </c>
      <c r="H31" s="20">
        <f>VLOOKUP(E31,'October Data 2022'!C:K,9,FALSE)/'October Data 2022'!I18</f>
        <v>2568.133333</v>
      </c>
      <c r="I31" s="21">
        <v>30.0</v>
      </c>
      <c r="J31" s="22">
        <f t="shared" si="12"/>
        <v>85.60444444</v>
      </c>
      <c r="K31" s="22">
        <f t="shared" si="13"/>
        <v>39.39555556</v>
      </c>
      <c r="L31" s="23">
        <f t="shared" si="14"/>
        <v>31.51644444</v>
      </c>
      <c r="M31" s="71"/>
      <c r="N31" s="25"/>
    </row>
    <row r="32">
      <c r="A32" s="56" t="s">
        <v>52</v>
      </c>
      <c r="B32" s="140">
        <v>3138.25</v>
      </c>
      <c r="C32" s="140">
        <v>600.0</v>
      </c>
      <c r="D32" s="142">
        <f t="shared" ref="D32:D34" si="15">C32-B32</f>
        <v>-2538.25</v>
      </c>
      <c r="E32" s="57">
        <v>3.57156000540001E14</v>
      </c>
      <c r="F32" s="58">
        <v>555661.0</v>
      </c>
      <c r="G32" s="58" t="s">
        <v>915</v>
      </c>
      <c r="H32" s="20">
        <f>VLOOKUP(E32,'October Data 2022'!C:K,9,FALSE)/'October Data 2022'!I19</f>
        <v>5706.171429</v>
      </c>
      <c r="I32" s="59">
        <v>18.0</v>
      </c>
      <c r="J32" s="46">
        <f t="shared" si="12"/>
        <v>317.0095238</v>
      </c>
      <c r="K32" s="46">
        <f t="shared" si="13"/>
        <v>-192.0095238</v>
      </c>
      <c r="L32" s="47">
        <f t="shared" si="14"/>
        <v>-153.607619</v>
      </c>
      <c r="M32" s="71"/>
      <c r="N32" s="25" t="s">
        <v>45</v>
      </c>
    </row>
    <row r="33">
      <c r="A33" s="40" t="s">
        <v>53</v>
      </c>
      <c r="B33" s="15">
        <v>2666.09</v>
      </c>
      <c r="C33" s="15">
        <v>1600.0</v>
      </c>
      <c r="D33" s="64">
        <f t="shared" si="15"/>
        <v>-1066.09</v>
      </c>
      <c r="E33" s="54">
        <v>1.95740001133001E14</v>
      </c>
      <c r="F33" s="17" t="s">
        <v>54</v>
      </c>
      <c r="G33" s="29" t="s">
        <v>916</v>
      </c>
      <c r="H33" s="20">
        <f>VLOOKUP(E33,'October Data 2022'!C:K,9,FALSE)/'October Data 2022'!I20</f>
        <v>6369.333333</v>
      </c>
      <c r="I33" s="21">
        <v>61.0</v>
      </c>
      <c r="J33" s="22">
        <f t="shared" si="12"/>
        <v>104.4153005</v>
      </c>
      <c r="K33" s="22">
        <f t="shared" si="13"/>
        <v>20.58469945</v>
      </c>
      <c r="L33" s="23">
        <f t="shared" si="14"/>
        <v>16.46775956</v>
      </c>
      <c r="M33" s="94"/>
      <c r="N33" s="33" t="s">
        <v>45</v>
      </c>
    </row>
    <row r="34">
      <c r="A34" s="49" t="s">
        <v>55</v>
      </c>
      <c r="B34" s="137">
        <v>4509.45</v>
      </c>
      <c r="C34" s="137">
        <v>5666.67</v>
      </c>
      <c r="D34" s="28">
        <f t="shared" si="15"/>
        <v>1157.22</v>
      </c>
      <c r="E34" s="27"/>
      <c r="F34" s="28"/>
      <c r="G34" s="28"/>
      <c r="H34" s="85"/>
      <c r="I34" s="30"/>
      <c r="J34" s="31"/>
      <c r="K34" s="31"/>
      <c r="L34" s="32"/>
      <c r="M34" s="94"/>
      <c r="N34" s="33" t="s">
        <v>56</v>
      </c>
    </row>
    <row r="35">
      <c r="A35" s="14"/>
      <c r="B35" s="138"/>
      <c r="C35" s="138"/>
      <c r="D35" s="138"/>
      <c r="E35" s="54">
        <v>4.17234003900001E14</v>
      </c>
      <c r="F35" s="37" t="s">
        <v>57</v>
      </c>
      <c r="G35" s="29" t="s">
        <v>917</v>
      </c>
      <c r="H35" s="85">
        <f>VLOOKUP(E35,'October Data 2022'!C:K,9,FALSE)/'October Data 2022'!I22</f>
        <v>1542.75</v>
      </c>
      <c r="I35" s="21">
        <v>48.0</v>
      </c>
      <c r="J35" s="22">
        <f t="shared" ref="J35:J37" si="16">H35/I35</f>
        <v>32.140625</v>
      </c>
      <c r="K35" s="22">
        <f t="shared" ref="K35:K37" si="17">125-J35</f>
        <v>92.859375</v>
      </c>
      <c r="L35" s="23">
        <f t="shared" ref="L35:L37" si="18">(K35/125)*100</f>
        <v>74.2875</v>
      </c>
      <c r="M35" s="114"/>
      <c r="N35" s="33"/>
    </row>
    <row r="36">
      <c r="A36" s="61"/>
      <c r="B36" s="139"/>
      <c r="C36" s="139"/>
      <c r="D36" s="139"/>
      <c r="E36" s="54">
        <v>4.17234003900002E14</v>
      </c>
      <c r="F36" s="42" t="s">
        <v>58</v>
      </c>
      <c r="G36" s="143" t="s">
        <v>918</v>
      </c>
      <c r="H36" s="20">
        <f>VLOOKUP(E36,'October Data 2022'!C:K,9,FALSE)/'October Data 2022'!I23</f>
        <v>17589.33333</v>
      </c>
      <c r="I36" s="62">
        <v>168.0</v>
      </c>
      <c r="J36" s="52">
        <f t="shared" si="16"/>
        <v>104.6984127</v>
      </c>
      <c r="K36" s="52">
        <f t="shared" si="17"/>
        <v>20.3015873</v>
      </c>
      <c r="L36" s="53">
        <f t="shared" si="18"/>
        <v>16.24126984</v>
      </c>
      <c r="M36" s="114"/>
      <c r="N36" s="33"/>
    </row>
    <row r="37">
      <c r="A37" s="14" t="s">
        <v>59</v>
      </c>
      <c r="B37" s="15">
        <v>8913.57</v>
      </c>
      <c r="C37" s="15">
        <v>8111.87</v>
      </c>
      <c r="D37" s="75">
        <f t="shared" ref="D37:D38" si="19">C37-B37</f>
        <v>-801.7</v>
      </c>
      <c r="E37" s="63">
        <v>3.94124007400002E14</v>
      </c>
      <c r="F37" s="64" t="s">
        <v>60</v>
      </c>
      <c r="G37" s="29" t="s">
        <v>919</v>
      </c>
      <c r="H37" s="20">
        <f>VLOOKUP(E37,'October Data 2022'!C:K,9,FALSE)/'October Data 2022'!I24</f>
        <v>23444.45714</v>
      </c>
      <c r="I37" s="21">
        <v>158.0</v>
      </c>
      <c r="J37" s="22">
        <f t="shared" si="16"/>
        <v>148.3826401</v>
      </c>
      <c r="K37" s="46">
        <f t="shared" si="17"/>
        <v>-23.38264014</v>
      </c>
      <c r="L37" s="47">
        <f t="shared" si="18"/>
        <v>-18.70611212</v>
      </c>
      <c r="M37" s="94"/>
      <c r="N37" s="25" t="s">
        <v>61</v>
      </c>
    </row>
    <row r="38">
      <c r="A38" s="49" t="s">
        <v>62</v>
      </c>
      <c r="B38" s="137">
        <v>6017.66</v>
      </c>
      <c r="C38" s="137">
        <v>5450.0</v>
      </c>
      <c r="D38" s="64">
        <f t="shared" si="19"/>
        <v>-567.66</v>
      </c>
      <c r="E38" s="27"/>
      <c r="F38" s="28"/>
      <c r="G38" s="144"/>
      <c r="H38" s="85"/>
      <c r="I38" s="30"/>
      <c r="J38" s="31"/>
      <c r="K38" s="22"/>
      <c r="L38" s="23"/>
      <c r="M38" s="94"/>
      <c r="N38" s="33" t="s">
        <v>63</v>
      </c>
    </row>
    <row r="39">
      <c r="A39" s="14"/>
      <c r="B39" s="138"/>
      <c r="C39" s="138"/>
      <c r="D39" s="138"/>
      <c r="E39" s="54">
        <v>5.91698002370001E14</v>
      </c>
      <c r="F39" s="37" t="s">
        <v>64</v>
      </c>
      <c r="G39" s="29" t="s">
        <v>920</v>
      </c>
      <c r="H39" s="85">
        <f>VLOOKUP(E39,'October Data 2022'!C:K,9,FALSE)/'October Data 2022'!I25</f>
        <v>4180</v>
      </c>
      <c r="I39" s="21">
        <v>37.0</v>
      </c>
      <c r="J39" s="22">
        <f t="shared" ref="J39:J41" si="20">H39/I39</f>
        <v>112.972973</v>
      </c>
      <c r="K39" s="22">
        <f t="shared" ref="K39:K41" si="21">125-J39</f>
        <v>12.02702703</v>
      </c>
      <c r="L39" s="23">
        <f t="shared" ref="L39:L41" si="22">(K39/125)*100</f>
        <v>9.621621622</v>
      </c>
      <c r="M39" s="94"/>
      <c r="N39" s="33"/>
    </row>
    <row r="40">
      <c r="A40" s="14"/>
      <c r="B40" s="138"/>
      <c r="C40" s="138"/>
      <c r="D40" s="138"/>
      <c r="E40" s="54">
        <v>5.91698002400001E14</v>
      </c>
      <c r="F40" s="37" t="s">
        <v>65</v>
      </c>
      <c r="G40" s="29" t="s">
        <v>908</v>
      </c>
      <c r="H40" s="85">
        <f>VLOOKUP(E40,'October Data 2022'!C:K,9,FALSE)/'October Data 2022'!I26</f>
        <v>4704.526316</v>
      </c>
      <c r="I40" s="21">
        <v>41.0</v>
      </c>
      <c r="J40" s="22">
        <f t="shared" si="20"/>
        <v>114.7445443</v>
      </c>
      <c r="K40" s="22">
        <f t="shared" si="21"/>
        <v>10.25545571</v>
      </c>
      <c r="L40" s="23">
        <f t="shared" si="22"/>
        <v>8.20436457</v>
      </c>
      <c r="M40" s="94"/>
      <c r="N40" s="33"/>
    </row>
    <row r="41">
      <c r="A41" s="61"/>
      <c r="B41" s="139"/>
      <c r="C41" s="139"/>
      <c r="D41" s="139"/>
      <c r="E41" s="54">
        <v>5.91698002371001E14</v>
      </c>
      <c r="F41" s="37" t="s">
        <v>66</v>
      </c>
      <c r="G41" s="29" t="s">
        <v>921</v>
      </c>
      <c r="H41" s="20">
        <f>VLOOKUP(E41,'October Data 2022'!C:K,9,FALSE)/'October Data 2022'!I27</f>
        <v>7062</v>
      </c>
      <c r="I41" s="21">
        <v>41.0</v>
      </c>
      <c r="J41" s="52">
        <f t="shared" si="20"/>
        <v>172.2439024</v>
      </c>
      <c r="K41" s="52">
        <f t="shared" si="21"/>
        <v>-47.24390244</v>
      </c>
      <c r="L41" s="53">
        <f t="shared" si="22"/>
        <v>-37.79512195</v>
      </c>
      <c r="M41" s="94"/>
      <c r="N41" s="33"/>
      <c r="Q41" s="65"/>
      <c r="R41" s="66"/>
      <c r="S41" s="67"/>
      <c r="T41" s="68"/>
    </row>
    <row r="42">
      <c r="A42" s="49" t="s">
        <v>67</v>
      </c>
      <c r="B42" s="137">
        <v>21007.27</v>
      </c>
      <c r="C42" s="137">
        <v>12000.0</v>
      </c>
      <c r="D42" s="64">
        <f>C42-B42</f>
        <v>-9007.27</v>
      </c>
      <c r="E42" s="27"/>
      <c r="F42" s="28"/>
      <c r="G42" s="28"/>
      <c r="H42" s="85"/>
      <c r="I42" s="30"/>
      <c r="J42" s="31"/>
      <c r="K42" s="22"/>
      <c r="L42" s="23"/>
      <c r="M42" s="94"/>
      <c r="N42" s="33" t="s">
        <v>56</v>
      </c>
      <c r="Q42" s="65"/>
      <c r="R42" s="66"/>
      <c r="S42" s="67"/>
      <c r="T42" s="68"/>
    </row>
    <row r="43">
      <c r="A43" s="14"/>
      <c r="B43" s="138"/>
      <c r="C43" s="138"/>
      <c r="D43" s="138"/>
      <c r="E43" s="69">
        <v>4.17234003600001E14</v>
      </c>
      <c r="F43" s="37" t="s">
        <v>68</v>
      </c>
      <c r="G43" s="29" t="s">
        <v>922</v>
      </c>
      <c r="H43" s="85">
        <f>VLOOKUP(E43,'October Data 2022'!C:K,9,FALSE)/'October Data 2022'!I28</f>
        <v>124965.8667</v>
      </c>
      <c r="I43" s="21">
        <v>150.0</v>
      </c>
      <c r="J43" s="22">
        <f t="shared" ref="J43:J63" si="23">H43/I43</f>
        <v>833.1057778</v>
      </c>
      <c r="K43" s="22">
        <f t="shared" ref="K43:K63" si="24">125-J43</f>
        <v>-708.1057778</v>
      </c>
      <c r="L43" s="23">
        <f t="shared" ref="L43:L63" si="25">(K43/125)*100</f>
        <v>-566.4846222</v>
      </c>
      <c r="M43" s="113"/>
      <c r="N43" s="33"/>
      <c r="Q43" s="65"/>
      <c r="R43" s="66"/>
      <c r="S43" s="67"/>
      <c r="T43" s="68"/>
    </row>
    <row r="44">
      <c r="A44" s="14"/>
      <c r="B44" s="138"/>
      <c r="C44" s="138"/>
      <c r="D44" s="138"/>
      <c r="E44" s="54">
        <v>4.17234003700001E14</v>
      </c>
      <c r="F44" s="37" t="s">
        <v>69</v>
      </c>
      <c r="G44" s="29" t="s">
        <v>918</v>
      </c>
      <c r="H44" s="85">
        <f>VLOOKUP(E44,'October Data 2022'!C:K,9,FALSE)/'October Data 2022'!I29</f>
        <v>15685.33333</v>
      </c>
      <c r="I44" s="21">
        <v>147.0</v>
      </c>
      <c r="J44" s="22">
        <f t="shared" si="23"/>
        <v>106.7029478</v>
      </c>
      <c r="K44" s="22">
        <f t="shared" si="24"/>
        <v>18.29705215</v>
      </c>
      <c r="L44" s="23">
        <f t="shared" si="25"/>
        <v>14.63764172</v>
      </c>
      <c r="M44" s="94"/>
      <c r="N44" s="33"/>
    </row>
    <row r="45">
      <c r="A45" s="61"/>
      <c r="B45" s="139"/>
      <c r="C45" s="139"/>
      <c r="D45" s="139"/>
      <c r="E45" s="70">
        <v>4.17234003800001E14</v>
      </c>
      <c r="F45" s="42" t="s">
        <v>70</v>
      </c>
      <c r="G45" s="29" t="s">
        <v>918</v>
      </c>
      <c r="H45" s="20">
        <f>VLOOKUP(E45,'October Data 2022'!C:K,9,FALSE)/'October Data 2022'!I30</f>
        <v>15866.66667</v>
      </c>
      <c r="I45" s="62">
        <v>100.0</v>
      </c>
      <c r="J45" s="52">
        <f t="shared" si="23"/>
        <v>158.6666667</v>
      </c>
      <c r="K45" s="52">
        <f t="shared" si="24"/>
        <v>-33.66666667</v>
      </c>
      <c r="L45" s="53">
        <f t="shared" si="25"/>
        <v>-26.93333333</v>
      </c>
      <c r="M45" s="94"/>
      <c r="N45" s="33"/>
    </row>
    <row r="46">
      <c r="A46" s="49" t="s">
        <v>71</v>
      </c>
      <c r="B46" s="137">
        <v>9071.74</v>
      </c>
      <c r="C46" s="137">
        <v>8000.0</v>
      </c>
      <c r="D46" s="64">
        <f t="shared" ref="D46:D52" si="26">C46-B46</f>
        <v>-1071.74</v>
      </c>
      <c r="E46" s="44">
        <v>6.7334001320001E13</v>
      </c>
      <c r="F46" s="28" t="s">
        <v>72</v>
      </c>
      <c r="G46" s="145" t="s">
        <v>923</v>
      </c>
      <c r="H46" s="20">
        <f>VLOOKUP(E46,'October Data 2022'!C:K,9,FALSE)/'October Data 2022'!I31</f>
        <v>25586.75862</v>
      </c>
      <c r="I46" s="30">
        <v>224.0</v>
      </c>
      <c r="J46" s="31">
        <f t="shared" si="23"/>
        <v>114.226601</v>
      </c>
      <c r="K46" s="31">
        <f t="shared" si="24"/>
        <v>10.77339901</v>
      </c>
      <c r="L46" s="32">
        <f t="shared" si="25"/>
        <v>8.618719212</v>
      </c>
      <c r="M46" s="71"/>
      <c r="N46" s="25" t="s">
        <v>73</v>
      </c>
    </row>
    <row r="47">
      <c r="A47" s="26" t="s">
        <v>74</v>
      </c>
      <c r="B47" s="137">
        <v>12010.75</v>
      </c>
      <c r="C47" s="137">
        <v>9250.0</v>
      </c>
      <c r="D47" s="28">
        <f t="shared" si="26"/>
        <v>-2760.75</v>
      </c>
      <c r="E47" s="44">
        <v>6.6130005325001E13</v>
      </c>
      <c r="F47" s="28" t="s">
        <v>75</v>
      </c>
      <c r="G47" s="145" t="s">
        <v>924</v>
      </c>
      <c r="H47" s="20">
        <f>VLOOKUP(E47,'October Data 2022'!C:K,9,FALSE)/'October Data 2022'!I33</f>
        <v>35904</v>
      </c>
      <c r="I47" s="30">
        <v>210.0</v>
      </c>
      <c r="J47" s="31">
        <f t="shared" si="23"/>
        <v>170.9714286</v>
      </c>
      <c r="K47" s="31">
        <f t="shared" si="24"/>
        <v>-45.97142857</v>
      </c>
      <c r="L47" s="32">
        <f t="shared" si="25"/>
        <v>-36.77714286</v>
      </c>
      <c r="M47" s="71"/>
      <c r="N47" s="33" t="s">
        <v>76</v>
      </c>
    </row>
    <row r="48">
      <c r="A48" s="26" t="s">
        <v>77</v>
      </c>
      <c r="B48" s="137">
        <v>12509.46</v>
      </c>
      <c r="C48" s="137">
        <v>12239.06</v>
      </c>
      <c r="D48" s="28">
        <f t="shared" si="26"/>
        <v>-270.4</v>
      </c>
      <c r="E48" s="44">
        <v>3.28224002607001E14</v>
      </c>
      <c r="F48" s="28" t="s">
        <v>78</v>
      </c>
      <c r="G48" s="144"/>
      <c r="H48" s="20" t="str">
        <f>VLOOKUP(E48,'October Data 2022'!C:K,9,FALSE)/'October Data 2022'!I33</f>
        <v>#N/A</v>
      </c>
      <c r="I48" s="30">
        <v>312.0</v>
      </c>
      <c r="J48" s="31" t="str">
        <f t="shared" si="23"/>
        <v>#N/A</v>
      </c>
      <c r="K48" s="31" t="str">
        <f t="shared" si="24"/>
        <v>#N/A</v>
      </c>
      <c r="L48" s="32" t="str">
        <f t="shared" si="25"/>
        <v>#N/A</v>
      </c>
      <c r="M48" s="71" t="s">
        <v>925</v>
      </c>
      <c r="N48" s="33" t="s">
        <v>25</v>
      </c>
    </row>
    <row r="49">
      <c r="A49" s="26" t="s">
        <v>79</v>
      </c>
      <c r="B49" s="137">
        <v>6687.82</v>
      </c>
      <c r="C49" s="137">
        <v>3575.42</v>
      </c>
      <c r="D49" s="28">
        <f t="shared" si="26"/>
        <v>-3112.4</v>
      </c>
      <c r="E49" s="44">
        <v>3.28224002901001E14</v>
      </c>
      <c r="F49" s="28" t="s">
        <v>80</v>
      </c>
      <c r="G49" s="144" t="s">
        <v>926</v>
      </c>
      <c r="H49" s="20">
        <f>VLOOKUP(E49,'October Data 2022'!C:K,9,FALSE)/'October Data 2022'!I34</f>
        <v>18651.74194</v>
      </c>
      <c r="I49" s="30">
        <v>115.0</v>
      </c>
      <c r="J49" s="31">
        <f t="shared" si="23"/>
        <v>162.1890603</v>
      </c>
      <c r="K49" s="31">
        <f t="shared" si="24"/>
        <v>-37.18906031</v>
      </c>
      <c r="L49" s="32">
        <f t="shared" si="25"/>
        <v>-29.75124825</v>
      </c>
      <c r="M49" s="71"/>
      <c r="N49" s="25" t="s">
        <v>25</v>
      </c>
    </row>
    <row r="50">
      <c r="A50" s="26" t="s">
        <v>81</v>
      </c>
      <c r="B50" s="137">
        <v>2535.08</v>
      </c>
      <c r="C50" s="137">
        <v>2041.67</v>
      </c>
      <c r="D50" s="28">
        <f t="shared" si="26"/>
        <v>-493.41</v>
      </c>
      <c r="E50" s="44">
        <v>4.3750001100001E13</v>
      </c>
      <c r="F50" s="28" t="s">
        <v>82</v>
      </c>
      <c r="G50" s="145" t="s">
        <v>927</v>
      </c>
      <c r="H50" s="20">
        <f>VLOOKUP(E50,'October Data 2022'!C:K,9,FALSE)/'October Data 2022'!I35</f>
        <v>6783.586207</v>
      </c>
      <c r="I50" s="30">
        <v>112.0</v>
      </c>
      <c r="J50" s="31">
        <f t="shared" si="23"/>
        <v>60.56773399</v>
      </c>
      <c r="K50" s="31">
        <f t="shared" si="24"/>
        <v>64.43226601</v>
      </c>
      <c r="L50" s="32">
        <f t="shared" si="25"/>
        <v>51.54581281</v>
      </c>
      <c r="M50" s="71"/>
      <c r="N50" s="25" t="s">
        <v>73</v>
      </c>
    </row>
    <row r="51">
      <c r="A51" s="26" t="s">
        <v>83</v>
      </c>
      <c r="B51" s="137">
        <v>1092.5</v>
      </c>
      <c r="C51" s="137">
        <v>2791.67</v>
      </c>
      <c r="D51" s="28">
        <f t="shared" si="26"/>
        <v>1699.17</v>
      </c>
      <c r="E51" s="44">
        <v>1.250110125011E12</v>
      </c>
      <c r="F51" s="28" t="s">
        <v>84</v>
      </c>
      <c r="G51" s="145" t="s">
        <v>928</v>
      </c>
      <c r="H51" s="20">
        <f>VLOOKUP(E51,'October Data 2022'!C:K,9,FALSE)/'October Data 2022'!I36</f>
        <v>15362.06897</v>
      </c>
      <c r="I51" s="30">
        <v>77.0</v>
      </c>
      <c r="J51" s="31">
        <f t="shared" si="23"/>
        <v>199.5073892</v>
      </c>
      <c r="K51" s="31">
        <f t="shared" si="24"/>
        <v>-74.50738916</v>
      </c>
      <c r="L51" s="32">
        <f t="shared" si="25"/>
        <v>-59.60591133</v>
      </c>
      <c r="M51" s="71" t="s">
        <v>929</v>
      </c>
      <c r="N51" s="25" t="s">
        <v>15</v>
      </c>
      <c r="P51" s="71"/>
    </row>
    <row r="52">
      <c r="A52" s="49" t="s">
        <v>85</v>
      </c>
      <c r="B52" s="137">
        <v>21981.09</v>
      </c>
      <c r="C52" s="137">
        <v>23500.0</v>
      </c>
      <c r="D52" s="28">
        <f t="shared" si="26"/>
        <v>1518.91</v>
      </c>
      <c r="E52" s="27"/>
      <c r="F52" s="28"/>
      <c r="G52" s="28"/>
      <c r="H52" s="85"/>
      <c r="I52" s="30">
        <v>534.0</v>
      </c>
      <c r="J52" s="31">
        <f t="shared" si="23"/>
        <v>0</v>
      </c>
      <c r="K52" s="31">
        <f t="shared" si="24"/>
        <v>125</v>
      </c>
      <c r="L52" s="32">
        <f t="shared" si="25"/>
        <v>100</v>
      </c>
      <c r="M52" s="115" t="s">
        <v>930</v>
      </c>
      <c r="N52" s="33" t="s">
        <v>450</v>
      </c>
    </row>
    <row r="53">
      <c r="A53" s="14" t="s">
        <v>87</v>
      </c>
      <c r="B53" s="138"/>
      <c r="C53" s="138"/>
      <c r="D53" s="138"/>
      <c r="E53" s="54">
        <v>1.9677290349306E13</v>
      </c>
      <c r="F53" s="64" t="s">
        <v>88</v>
      </c>
      <c r="G53" s="141"/>
      <c r="H53" s="85">
        <f>VLOOKUP(E53,'October Data 2022'!C:K,9,FALSE)/'October Data 2022'!I38</f>
        <v>21696.66667</v>
      </c>
      <c r="I53" s="21"/>
      <c r="J53" s="22" t="str">
        <f t="shared" si="23"/>
        <v>#DIV/0!</v>
      </c>
      <c r="K53" s="22" t="str">
        <f t="shared" si="24"/>
        <v>#DIV/0!</v>
      </c>
      <c r="L53" s="23" t="str">
        <f t="shared" si="25"/>
        <v>#DIV/0!</v>
      </c>
      <c r="N53" s="33"/>
      <c r="O53" s="74" t="s">
        <v>89</v>
      </c>
    </row>
    <row r="54">
      <c r="A54" s="14"/>
      <c r="B54" s="138"/>
      <c r="C54" s="138"/>
      <c r="D54" s="138"/>
      <c r="E54" s="54">
        <v>1.9677290349307E13</v>
      </c>
      <c r="F54" s="64" t="s">
        <v>90</v>
      </c>
      <c r="G54" s="141"/>
      <c r="H54" s="85">
        <f>VLOOKUP(E54,'October Data 2022'!C:K,9,FALSE)/'October Data 2022'!I39</f>
        <v>193.5483871</v>
      </c>
      <c r="I54" s="21"/>
      <c r="J54" s="22" t="str">
        <f t="shared" si="23"/>
        <v>#DIV/0!</v>
      </c>
      <c r="K54" s="22" t="str">
        <f t="shared" si="24"/>
        <v>#DIV/0!</v>
      </c>
      <c r="L54" s="23" t="str">
        <f t="shared" si="25"/>
        <v>#DIV/0!</v>
      </c>
      <c r="N54" s="33"/>
    </row>
    <row r="55">
      <c r="A55" s="14"/>
      <c r="B55" s="138"/>
      <c r="C55" s="138"/>
      <c r="D55" s="138"/>
      <c r="E55" s="54">
        <v>1.9677290349309E13</v>
      </c>
      <c r="F55" s="64" t="s">
        <v>91</v>
      </c>
      <c r="G55" s="141"/>
      <c r="H55" s="85">
        <f>VLOOKUP(E55,'October Data 2022'!C:K,9,FALSE)/'October Data 2022'!I40</f>
        <v>6825.806452</v>
      </c>
      <c r="I55" s="21"/>
      <c r="J55" s="22" t="str">
        <f t="shared" si="23"/>
        <v>#DIV/0!</v>
      </c>
      <c r="K55" s="22" t="str">
        <f t="shared" si="24"/>
        <v>#DIV/0!</v>
      </c>
      <c r="L55" s="23" t="str">
        <f t="shared" si="25"/>
        <v>#DIV/0!</v>
      </c>
      <c r="N55" s="33"/>
    </row>
    <row r="56">
      <c r="A56" s="14"/>
      <c r="B56" s="138"/>
      <c r="C56" s="138"/>
      <c r="D56" s="138"/>
      <c r="E56" s="54">
        <v>1.9677290349308E13</v>
      </c>
      <c r="F56" s="64" t="s">
        <v>92</v>
      </c>
      <c r="G56" s="141"/>
      <c r="H56" s="85">
        <f>VLOOKUP(E56,'October Data 2022'!C:K,9,FALSE)/'October Data 2022'!I41</f>
        <v>17077.41935</v>
      </c>
      <c r="I56" s="21"/>
      <c r="J56" s="22" t="str">
        <f t="shared" si="23"/>
        <v>#DIV/0!</v>
      </c>
      <c r="K56" s="22" t="str">
        <f t="shared" si="24"/>
        <v>#DIV/0!</v>
      </c>
      <c r="L56" s="23" t="str">
        <f t="shared" si="25"/>
        <v>#DIV/0!</v>
      </c>
      <c r="N56" s="33"/>
    </row>
    <row r="57">
      <c r="A57" s="61"/>
      <c r="B57" s="139"/>
      <c r="C57" s="139"/>
      <c r="D57" s="139"/>
      <c r="E57" s="70">
        <v>1.9677290349305E13</v>
      </c>
      <c r="F57" s="75" t="s">
        <v>93</v>
      </c>
      <c r="G57" s="146"/>
      <c r="H57" s="85">
        <f>VLOOKUP(E57,'October Data 2022'!C:K,9,FALSE)/'October Data 2022'!I42</f>
        <v>28161.29032</v>
      </c>
      <c r="I57" s="62"/>
      <c r="J57" s="52" t="str">
        <f t="shared" si="23"/>
        <v>#DIV/0!</v>
      </c>
      <c r="K57" s="52" t="str">
        <f t="shared" si="24"/>
        <v>#DIV/0!</v>
      </c>
      <c r="L57" s="53" t="str">
        <f t="shared" si="25"/>
        <v>#DIV/0!</v>
      </c>
      <c r="N57" s="33"/>
    </row>
    <row r="58">
      <c r="A58" s="14" t="s">
        <v>94</v>
      </c>
      <c r="B58" s="15">
        <v>56653.1</v>
      </c>
      <c r="C58" s="15">
        <v>3150.0</v>
      </c>
      <c r="D58" s="75">
        <f t="shared" ref="D58:D59" si="27">C58-B58</f>
        <v>-53503.1</v>
      </c>
      <c r="E58" s="54">
        <v>1.95740001601001E14</v>
      </c>
      <c r="F58" s="64" t="s">
        <v>95</v>
      </c>
      <c r="G58" s="141"/>
      <c r="H58" s="147" t="str">
        <f>VLOOKUP(E58,'October Data 2022'!C:K,9,FALSE)/'October Data 2022'!I43</f>
        <v>#N/A</v>
      </c>
      <c r="I58" s="21">
        <v>100.0</v>
      </c>
      <c r="J58" s="52" t="str">
        <f t="shared" si="23"/>
        <v>#N/A</v>
      </c>
      <c r="K58" s="46" t="str">
        <f t="shared" si="24"/>
        <v>#N/A</v>
      </c>
      <c r="L58" s="47" t="str">
        <f t="shared" si="25"/>
        <v>#N/A</v>
      </c>
      <c r="M58" s="71" t="s">
        <v>925</v>
      </c>
      <c r="N58" s="33" t="s">
        <v>45</v>
      </c>
    </row>
    <row r="59">
      <c r="A59" s="49" t="s">
        <v>96</v>
      </c>
      <c r="B59" s="137">
        <v>116.8</v>
      </c>
      <c r="C59" s="137">
        <v>1333.33</v>
      </c>
      <c r="D59" s="64">
        <f t="shared" si="27"/>
        <v>1216.53</v>
      </c>
      <c r="E59" s="27"/>
      <c r="F59" s="28"/>
      <c r="G59" s="144"/>
      <c r="H59" s="85"/>
      <c r="I59" s="76">
        <v>38.0</v>
      </c>
      <c r="J59" s="22">
        <f t="shared" si="23"/>
        <v>0</v>
      </c>
      <c r="K59" s="22">
        <f t="shared" si="24"/>
        <v>125</v>
      </c>
      <c r="L59" s="23">
        <f t="shared" si="25"/>
        <v>100</v>
      </c>
      <c r="M59" s="116"/>
      <c r="N59" s="25" t="s">
        <v>15</v>
      </c>
    </row>
    <row r="60">
      <c r="A60" s="14"/>
      <c r="B60" s="138"/>
      <c r="C60" s="138"/>
      <c r="D60" s="138"/>
      <c r="E60" s="54">
        <v>1.8120070117915E13</v>
      </c>
      <c r="F60" s="37" t="s">
        <v>97</v>
      </c>
      <c r="G60" s="29" t="s">
        <v>931</v>
      </c>
      <c r="H60" s="85">
        <f>VLOOKUP(E60,'October Data 2022'!C:K,9,FALSE)/'October Data 2022'!I47</f>
        <v>1313.793103</v>
      </c>
      <c r="I60" s="21">
        <v>20.0</v>
      </c>
      <c r="J60" s="22">
        <f t="shared" si="23"/>
        <v>65.68965517</v>
      </c>
      <c r="K60" s="22">
        <f t="shared" si="24"/>
        <v>59.31034483</v>
      </c>
      <c r="L60" s="23">
        <f t="shared" si="25"/>
        <v>47.44827586</v>
      </c>
      <c r="M60" s="113"/>
      <c r="N60" s="33"/>
    </row>
    <row r="61">
      <c r="A61" s="14"/>
      <c r="B61" s="15"/>
      <c r="C61" s="15"/>
      <c r="D61" s="64"/>
      <c r="E61" s="54">
        <v>1.8120070107445E13</v>
      </c>
      <c r="F61" s="37" t="s">
        <v>98</v>
      </c>
      <c r="G61" s="29" t="s">
        <v>931</v>
      </c>
      <c r="H61" s="85">
        <f>VLOOKUP(E61,'October Data 2022'!C:K,9,FALSE)/'October Data 2022'!I45</f>
        <v>572.4137931</v>
      </c>
      <c r="I61" s="21">
        <v>6.0</v>
      </c>
      <c r="J61" s="22">
        <f t="shared" si="23"/>
        <v>95.40229885</v>
      </c>
      <c r="K61" s="22">
        <f t="shared" si="24"/>
        <v>29.59770115</v>
      </c>
      <c r="L61" s="23">
        <f t="shared" si="25"/>
        <v>23.67816092</v>
      </c>
      <c r="M61" s="113"/>
      <c r="N61" s="33"/>
    </row>
    <row r="62">
      <c r="A62" s="14"/>
      <c r="B62" s="15"/>
      <c r="C62" s="15"/>
      <c r="D62" s="64"/>
      <c r="E62" s="54">
        <v>1.8120070107446E13</v>
      </c>
      <c r="F62" s="37" t="s">
        <v>99</v>
      </c>
      <c r="G62" s="29" t="s">
        <v>931</v>
      </c>
      <c r="H62" s="85">
        <f>VLOOKUP(E62,'October Data 2022'!C:K,9,FALSE)/'October Data 2022'!I46</f>
        <v>420.6896552</v>
      </c>
      <c r="I62" s="21">
        <v>6.0</v>
      </c>
      <c r="J62" s="22">
        <f t="shared" si="23"/>
        <v>70.11494253</v>
      </c>
      <c r="K62" s="22">
        <f t="shared" si="24"/>
        <v>54.88505747</v>
      </c>
      <c r="L62" s="23">
        <f t="shared" si="25"/>
        <v>43.90804598</v>
      </c>
      <c r="M62" s="113"/>
      <c r="N62" s="33"/>
    </row>
    <row r="63">
      <c r="A63" s="40"/>
      <c r="B63" s="15"/>
      <c r="C63" s="15"/>
      <c r="D63" s="64"/>
      <c r="E63" s="54">
        <v>1.8120070107444E13</v>
      </c>
      <c r="F63" s="37" t="s">
        <v>100</v>
      </c>
      <c r="G63" s="29" t="s">
        <v>931</v>
      </c>
      <c r="H63" s="20">
        <f>VLOOKUP(E63,'October Data 2022'!C:K,9,FALSE)/'October Data 2022'!I44</f>
        <v>882.7586207</v>
      </c>
      <c r="I63" s="21">
        <v>6.0</v>
      </c>
      <c r="J63" s="22">
        <f t="shared" si="23"/>
        <v>147.1264368</v>
      </c>
      <c r="K63" s="22">
        <f t="shared" si="24"/>
        <v>-22.12643678</v>
      </c>
      <c r="L63" s="23">
        <f t="shared" si="25"/>
        <v>-17.70114943</v>
      </c>
      <c r="M63" s="113" t="s">
        <v>932</v>
      </c>
      <c r="N63" s="33"/>
    </row>
    <row r="64">
      <c r="A64" s="26" t="s">
        <v>101</v>
      </c>
      <c r="B64" s="137">
        <v>45708.85</v>
      </c>
      <c r="C64" s="137">
        <v>33750.0</v>
      </c>
      <c r="D64" s="28">
        <f>C64-B64</f>
        <v>-11958.85</v>
      </c>
      <c r="E64" s="27"/>
      <c r="F64" s="28"/>
      <c r="G64" s="28"/>
      <c r="H64" s="85"/>
      <c r="I64" s="30"/>
      <c r="J64" s="31"/>
      <c r="K64" s="31"/>
      <c r="L64" s="32"/>
      <c r="M64" s="113"/>
      <c r="N64" s="33" t="s">
        <v>102</v>
      </c>
    </row>
    <row r="65">
      <c r="A65" s="14"/>
      <c r="B65" s="138"/>
      <c r="C65" s="138"/>
      <c r="D65" s="138"/>
      <c r="E65" s="78">
        <v>2.1150240349266E13</v>
      </c>
      <c r="F65" s="37" t="s">
        <v>103</v>
      </c>
      <c r="G65" s="148" t="s">
        <v>933</v>
      </c>
      <c r="H65" s="85">
        <f>VLOOKUP(E65,'October Data 2022'!C:K,9,FALSE)/'October Data 2022'!I52</f>
        <v>43479.31034</v>
      </c>
      <c r="I65" s="21">
        <v>422.0</v>
      </c>
      <c r="J65" s="22">
        <f t="shared" ref="J65:J73" si="28">H65/I65</f>
        <v>103.0315411</v>
      </c>
      <c r="K65" s="22">
        <f t="shared" ref="K65:K73" si="29">125-J65</f>
        <v>21.9684589</v>
      </c>
      <c r="L65" s="23">
        <f t="shared" ref="L65:L73" si="30">(K65/125)*100</f>
        <v>17.57476712</v>
      </c>
      <c r="N65" s="33"/>
    </row>
    <row r="66">
      <c r="A66" s="14"/>
      <c r="B66" s="138"/>
      <c r="C66" s="138"/>
      <c r="D66" s="138"/>
      <c r="E66" s="54">
        <v>2.1150240349268E13</v>
      </c>
      <c r="F66" s="37" t="s">
        <v>104</v>
      </c>
      <c r="G66" s="148" t="s">
        <v>933</v>
      </c>
      <c r="H66" s="85">
        <f>VLOOKUP(E66,'October Data 2022'!C:K,9,FALSE)/'October Data 2022'!I53</f>
        <v>50793.10345</v>
      </c>
      <c r="I66" s="21">
        <v>325.0</v>
      </c>
      <c r="J66" s="22">
        <f t="shared" si="28"/>
        <v>156.2864721</v>
      </c>
      <c r="K66" s="22">
        <f t="shared" si="29"/>
        <v>-31.28647215</v>
      </c>
      <c r="L66" s="23">
        <f t="shared" si="30"/>
        <v>-25.02917772</v>
      </c>
      <c r="N66" s="33"/>
    </row>
    <row r="67">
      <c r="A67" s="79"/>
      <c r="B67" s="139"/>
      <c r="C67" s="139"/>
      <c r="D67" s="149"/>
      <c r="E67" s="80">
        <v>2.1150240349265E13</v>
      </c>
      <c r="F67" s="42" t="s">
        <v>105</v>
      </c>
      <c r="G67" s="150" t="s">
        <v>933</v>
      </c>
      <c r="H67" s="20">
        <f>VLOOKUP(E67,'October Data 2022'!C:K,9,FALSE)/'October Data 2022'!I54</f>
        <v>44479.31034</v>
      </c>
      <c r="I67" s="62">
        <v>321.0</v>
      </c>
      <c r="J67" s="52">
        <f t="shared" si="28"/>
        <v>138.5648297</v>
      </c>
      <c r="K67" s="52">
        <f t="shared" si="29"/>
        <v>-13.56482973</v>
      </c>
      <c r="L67" s="53">
        <f t="shared" si="30"/>
        <v>-10.85186379</v>
      </c>
      <c r="N67" s="33"/>
    </row>
    <row r="68">
      <c r="A68" s="55" t="s">
        <v>106</v>
      </c>
      <c r="B68" s="15">
        <v>-894.66</v>
      </c>
      <c r="C68" s="15">
        <v>24000.0</v>
      </c>
      <c r="D68" s="64">
        <f>C68-B68</f>
        <v>24894.66</v>
      </c>
      <c r="E68" s="69"/>
      <c r="F68" s="17"/>
      <c r="G68" s="29"/>
      <c r="H68" s="85"/>
      <c r="I68" s="81">
        <v>628.0</v>
      </c>
      <c r="J68" s="31">
        <f t="shared" si="28"/>
        <v>0</v>
      </c>
      <c r="K68" s="31">
        <f t="shared" si="29"/>
        <v>125</v>
      </c>
      <c r="L68" s="32">
        <f t="shared" si="30"/>
        <v>100</v>
      </c>
      <c r="M68" s="117" t="s">
        <v>930</v>
      </c>
      <c r="N68" s="25" t="s">
        <v>107</v>
      </c>
    </row>
    <row r="69">
      <c r="A69" s="40"/>
      <c r="B69" s="15"/>
      <c r="C69" s="15"/>
      <c r="D69" s="64"/>
      <c r="E69" s="51">
        <v>2.7064640202845E13</v>
      </c>
      <c r="F69" s="29" t="s">
        <v>108</v>
      </c>
      <c r="G69" s="29"/>
      <c r="H69" s="85">
        <f>VLOOKUP(E69,'October Data 2022'!C:K,9,FALSE)/'October Data 2022'!I60</f>
        <v>0</v>
      </c>
      <c r="I69" s="21"/>
      <c r="J69" s="22" t="str">
        <f t="shared" si="28"/>
        <v>#DIV/0!</v>
      </c>
      <c r="K69" s="22" t="str">
        <f t="shared" si="29"/>
        <v>#DIV/0!</v>
      </c>
      <c r="L69" s="23" t="str">
        <f t="shared" si="30"/>
        <v>#DIV/0!</v>
      </c>
      <c r="M69" s="94"/>
      <c r="N69" s="33"/>
    </row>
    <row r="70">
      <c r="A70" s="40"/>
      <c r="B70" s="15"/>
      <c r="C70" s="15"/>
      <c r="D70" s="64"/>
      <c r="E70" s="51">
        <v>2.7064640349496E13</v>
      </c>
      <c r="F70" s="29" t="s">
        <v>109</v>
      </c>
      <c r="G70" s="29"/>
      <c r="H70" s="85">
        <f>VLOOKUP(E70,'October Data 2022'!C:K,9,FALSE)/'October Data 2022'!I63</f>
        <v>39668.75</v>
      </c>
      <c r="I70" s="21"/>
      <c r="J70" s="22" t="str">
        <f t="shared" si="28"/>
        <v>#DIV/0!</v>
      </c>
      <c r="K70" s="22" t="str">
        <f t="shared" si="29"/>
        <v>#DIV/0!</v>
      </c>
      <c r="L70" s="23" t="str">
        <f t="shared" si="30"/>
        <v>#DIV/0!</v>
      </c>
      <c r="M70" s="94"/>
      <c r="N70" s="33"/>
    </row>
    <row r="71">
      <c r="A71" s="40"/>
      <c r="B71" s="15"/>
      <c r="C71" s="15"/>
      <c r="D71" s="64"/>
      <c r="E71" s="51">
        <v>2.7064640202966E13</v>
      </c>
      <c r="F71" s="29" t="s">
        <v>110</v>
      </c>
      <c r="G71" s="29"/>
      <c r="H71" s="85">
        <f>VLOOKUP(E71,'October Data 2022'!C:K,9,FALSE)/'October Data 2022'!I61</f>
        <v>0</v>
      </c>
      <c r="I71" s="21"/>
      <c r="J71" s="22" t="str">
        <f t="shared" si="28"/>
        <v>#DIV/0!</v>
      </c>
      <c r="K71" s="22" t="str">
        <f t="shared" si="29"/>
        <v>#DIV/0!</v>
      </c>
      <c r="L71" s="23" t="str">
        <f t="shared" si="30"/>
        <v>#DIV/0!</v>
      </c>
      <c r="M71" s="94"/>
      <c r="N71" s="33"/>
    </row>
    <row r="72">
      <c r="A72" s="40"/>
      <c r="B72" s="15"/>
      <c r="C72" s="15"/>
      <c r="D72" s="64"/>
      <c r="E72" s="51">
        <v>2.7064640349495E13</v>
      </c>
      <c r="F72" s="29" t="s">
        <v>111</v>
      </c>
      <c r="G72" s="29"/>
      <c r="H72" s="20">
        <f>VLOOKUP(E72,'October Data 2022'!C:K,9,FALSE)/'October Data 2022'!I62</f>
        <v>22853.125</v>
      </c>
      <c r="I72" s="21"/>
      <c r="J72" s="22" t="str">
        <f t="shared" si="28"/>
        <v>#DIV/0!</v>
      </c>
      <c r="K72" s="22" t="str">
        <f t="shared" si="29"/>
        <v>#DIV/0!</v>
      </c>
      <c r="L72" s="23" t="str">
        <f t="shared" si="30"/>
        <v>#DIV/0!</v>
      </c>
      <c r="M72" s="94"/>
      <c r="N72" s="33"/>
    </row>
    <row r="73">
      <c r="A73" s="49" t="s">
        <v>112</v>
      </c>
      <c r="B73" s="137">
        <v>2035.43</v>
      </c>
      <c r="C73" s="137">
        <v>3333.33</v>
      </c>
      <c r="D73" s="28">
        <f t="shared" ref="D73:D74" si="31">C73-B73</f>
        <v>1297.9</v>
      </c>
      <c r="E73" s="82">
        <v>5.29457135776E11</v>
      </c>
      <c r="F73" s="50">
        <v>6.1064633E7</v>
      </c>
      <c r="G73" s="145" t="s">
        <v>934</v>
      </c>
      <c r="H73" s="20">
        <f>VLOOKUP(E73,'October Data 2022'!C:K,9,FALSE)/'October Data 2022'!I64</f>
        <v>13357.40625</v>
      </c>
      <c r="I73" s="30">
        <v>149.0</v>
      </c>
      <c r="J73" s="83">
        <f t="shared" si="28"/>
        <v>89.64702181</v>
      </c>
      <c r="K73" s="31">
        <f t="shared" si="29"/>
        <v>35.35297819</v>
      </c>
      <c r="L73" s="32">
        <f t="shared" si="30"/>
        <v>28.28238255</v>
      </c>
      <c r="M73" s="113"/>
      <c r="N73" s="33" t="s">
        <v>113</v>
      </c>
    </row>
    <row r="74">
      <c r="A74" s="26" t="s">
        <v>114</v>
      </c>
      <c r="B74" s="137">
        <v>6014.03</v>
      </c>
      <c r="C74" s="137">
        <v>3333.33</v>
      </c>
      <c r="D74" s="28">
        <f t="shared" si="31"/>
        <v>-2680.7</v>
      </c>
      <c r="E74" s="27"/>
      <c r="F74" s="28"/>
      <c r="G74" s="28"/>
      <c r="H74" s="85"/>
      <c r="I74" s="30"/>
      <c r="J74" s="31"/>
      <c r="K74" s="31"/>
      <c r="L74" s="32"/>
      <c r="M74" s="113"/>
      <c r="N74" s="33" t="s">
        <v>17</v>
      </c>
    </row>
    <row r="75">
      <c r="A75" s="14"/>
      <c r="B75" s="138"/>
      <c r="C75" s="138"/>
      <c r="D75" s="138"/>
      <c r="E75" s="54">
        <v>4.8799006301001E13</v>
      </c>
      <c r="F75" s="37" t="s">
        <v>115</v>
      </c>
      <c r="G75" s="148" t="s">
        <v>909</v>
      </c>
      <c r="H75" s="85">
        <f>VLOOKUP(E75,'October Data 2022'!C:K,9,FALSE)/'October Data 2022'!I65</f>
        <v>9817.5</v>
      </c>
      <c r="I75" s="21">
        <v>76.0</v>
      </c>
      <c r="J75" s="22">
        <f t="shared" ref="J75:J76" si="32">H75/I75</f>
        <v>129.1776316</v>
      </c>
      <c r="K75" s="22">
        <f t="shared" ref="K75:K76" si="33">125-J75</f>
        <v>-4.177631579</v>
      </c>
      <c r="L75" s="23">
        <f t="shared" ref="L75:L76" si="34">(K75/125)*100</f>
        <v>-3.342105263</v>
      </c>
      <c r="M75" s="118"/>
      <c r="N75" s="33"/>
    </row>
    <row r="76">
      <c r="A76" s="40"/>
      <c r="B76" s="15"/>
      <c r="C76" s="15"/>
      <c r="D76" s="64"/>
      <c r="E76" s="54">
        <v>4.8799006301002E13</v>
      </c>
      <c r="F76" s="37" t="s">
        <v>116</v>
      </c>
      <c r="G76" s="148" t="s">
        <v>909</v>
      </c>
      <c r="H76" s="20">
        <f>VLOOKUP(E76,'October Data 2022'!C:K,9,FALSE)/'October Data 2022'!I66</f>
        <v>3927</v>
      </c>
      <c r="I76" s="21">
        <v>17.0</v>
      </c>
      <c r="J76" s="22">
        <f t="shared" si="32"/>
        <v>231</v>
      </c>
      <c r="K76" s="22">
        <f t="shared" si="33"/>
        <v>-106</v>
      </c>
      <c r="L76" s="23">
        <f t="shared" si="34"/>
        <v>-84.8</v>
      </c>
      <c r="M76" s="113"/>
      <c r="N76" s="25"/>
    </row>
    <row r="77">
      <c r="A77" s="26" t="s">
        <v>117</v>
      </c>
      <c r="B77" s="137">
        <v>-66.52</v>
      </c>
      <c r="C77" s="137">
        <v>7500.0</v>
      </c>
      <c r="D77" s="28">
        <f>C77-B77</f>
        <v>7566.52</v>
      </c>
      <c r="E77" s="27"/>
      <c r="F77" s="28"/>
      <c r="G77" s="28"/>
      <c r="H77" s="85"/>
      <c r="I77" s="30"/>
      <c r="J77" s="31"/>
      <c r="K77" s="31"/>
      <c r="L77" s="32"/>
      <c r="M77" s="113"/>
      <c r="N77" s="25" t="s">
        <v>118</v>
      </c>
    </row>
    <row r="78">
      <c r="A78" s="14"/>
      <c r="B78" s="138"/>
      <c r="C78" s="138"/>
      <c r="D78" s="138"/>
      <c r="E78" s="84">
        <v>1.02421003367459E15</v>
      </c>
      <c r="F78" s="37" t="s">
        <v>119</v>
      </c>
      <c r="G78" s="148" t="s">
        <v>935</v>
      </c>
      <c r="H78" s="85">
        <f>VLOOKUP(E78,'October Data 2022'!C:K,9,FALSE)/'October Data 2022'!I68</f>
        <v>17535.48387</v>
      </c>
      <c r="I78" s="21">
        <v>182.0</v>
      </c>
      <c r="J78" s="22">
        <f t="shared" ref="J78:J81" si="35">H78/I78</f>
        <v>96.34881248</v>
      </c>
      <c r="K78" s="22">
        <f t="shared" ref="K78:K81" si="36">125-J78</f>
        <v>28.65118752</v>
      </c>
      <c r="L78" s="23">
        <f t="shared" ref="L78:L81" si="37">(K78/125)*100</f>
        <v>22.92095002</v>
      </c>
      <c r="M78" s="71"/>
      <c r="N78" s="33"/>
    </row>
    <row r="79">
      <c r="A79" s="40"/>
      <c r="B79" s="15"/>
      <c r="C79" s="15"/>
      <c r="D79" s="64"/>
      <c r="E79" s="84">
        <v>1.02421003367459E15</v>
      </c>
      <c r="F79" s="37" t="s">
        <v>119</v>
      </c>
      <c r="G79" s="148" t="s">
        <v>936</v>
      </c>
      <c r="H79" s="85">
        <f>VLOOKUP(E79,'October Data 2022'!C:K,9,FALSE)/'October Data 2022'!I69</f>
        <v>18120</v>
      </c>
      <c r="I79" s="21">
        <v>182.0</v>
      </c>
      <c r="J79" s="22">
        <f t="shared" si="35"/>
        <v>99.56043956</v>
      </c>
      <c r="K79" s="22">
        <f t="shared" si="36"/>
        <v>25.43956044</v>
      </c>
      <c r="L79" s="23">
        <f t="shared" si="37"/>
        <v>20.35164835</v>
      </c>
      <c r="M79" s="94"/>
      <c r="N79" s="25"/>
    </row>
    <row r="80">
      <c r="A80" s="40"/>
      <c r="B80" s="15"/>
      <c r="C80" s="15"/>
      <c r="D80" s="64"/>
      <c r="E80" s="54">
        <v>1.02421003367439E15</v>
      </c>
      <c r="F80" s="37" t="s">
        <v>120</v>
      </c>
      <c r="G80" s="151" t="s">
        <v>936</v>
      </c>
      <c r="H80" s="20">
        <f>VLOOKUP(E80,'October Data 2022'!C:K,9,FALSE)/'October Data 2022'!I67</f>
        <v>14070</v>
      </c>
      <c r="I80" s="21">
        <v>123.0</v>
      </c>
      <c r="J80" s="22">
        <f t="shared" si="35"/>
        <v>114.3902439</v>
      </c>
      <c r="K80" s="22">
        <f t="shared" si="36"/>
        <v>10.6097561</v>
      </c>
      <c r="L80" s="23">
        <f t="shared" si="37"/>
        <v>8.487804878</v>
      </c>
      <c r="M80" s="94"/>
      <c r="N80" s="25"/>
    </row>
    <row r="81">
      <c r="A81" s="26" t="s">
        <v>121</v>
      </c>
      <c r="B81" s="137">
        <v>541.48</v>
      </c>
      <c r="C81" s="137">
        <v>1700.0</v>
      </c>
      <c r="D81" s="28">
        <f t="shared" ref="D81:D82" si="38">C81-B81</f>
        <v>1158.52</v>
      </c>
      <c r="E81" s="27">
        <v>1.02421003530761E15</v>
      </c>
      <c r="F81" s="28" t="s">
        <v>122</v>
      </c>
      <c r="G81" s="144" t="s">
        <v>937</v>
      </c>
      <c r="H81" s="20">
        <f>VLOOKUP(E81,'October Data 2022'!C:K,9,FALSE)/'October Data 2022'!I70</f>
        <v>7928.571429</v>
      </c>
      <c r="I81" s="30">
        <v>49.0</v>
      </c>
      <c r="J81" s="31">
        <f t="shared" si="35"/>
        <v>161.8075802</v>
      </c>
      <c r="K81" s="31">
        <f t="shared" si="36"/>
        <v>-36.80758017</v>
      </c>
      <c r="L81" s="32">
        <f t="shared" si="37"/>
        <v>-29.44606414</v>
      </c>
      <c r="M81" s="113"/>
      <c r="N81" s="25" t="s">
        <v>118</v>
      </c>
    </row>
    <row r="82">
      <c r="A82" s="26" t="s">
        <v>123</v>
      </c>
      <c r="B82" s="137">
        <v>2008.35</v>
      </c>
      <c r="C82" s="137">
        <v>3466.67</v>
      </c>
      <c r="D82" s="28">
        <f t="shared" si="38"/>
        <v>1458.32</v>
      </c>
      <c r="E82" s="27"/>
      <c r="F82" s="28"/>
      <c r="G82" s="28"/>
      <c r="H82" s="85"/>
      <c r="I82" s="30"/>
      <c r="J82" s="31"/>
      <c r="K82" s="31"/>
      <c r="L82" s="32"/>
      <c r="M82" s="113" t="s">
        <v>910</v>
      </c>
      <c r="N82" s="25" t="s">
        <v>29</v>
      </c>
    </row>
    <row r="83">
      <c r="A83" s="14"/>
      <c r="B83" s="138"/>
      <c r="C83" s="138"/>
      <c r="D83" s="138"/>
      <c r="E83" s="51">
        <v>9.005475438031E12</v>
      </c>
      <c r="F83" s="64" t="s">
        <v>124</v>
      </c>
      <c r="G83" s="141" t="s">
        <v>938</v>
      </c>
      <c r="H83" s="85">
        <f>VLOOKUP(E83,'October Data 2022'!C:K,9,FALSE)/'October Data 2022'!I72</f>
        <v>5623.655914</v>
      </c>
      <c r="I83" s="21">
        <v>54.0</v>
      </c>
      <c r="J83" s="85">
        <f t="shared" ref="J83:J87" si="39">H83/I83</f>
        <v>104.1417762</v>
      </c>
      <c r="K83" s="22">
        <f t="shared" ref="K83:K87" si="40">125-J83</f>
        <v>20.85822382</v>
      </c>
      <c r="L83" s="23">
        <f t="shared" ref="L83:L87" si="41">(K83/125)*100</f>
        <v>16.68657905</v>
      </c>
      <c r="M83" s="94"/>
      <c r="N83" s="33"/>
    </row>
    <row r="84">
      <c r="A84" s="14"/>
      <c r="B84" s="138"/>
      <c r="C84" s="138"/>
      <c r="D84" s="138"/>
      <c r="E84" s="51">
        <v>9.005475438032E12</v>
      </c>
      <c r="F84" s="64" t="s">
        <v>125</v>
      </c>
      <c r="G84" s="141" t="s">
        <v>938</v>
      </c>
      <c r="H84" s="85">
        <f>VLOOKUP(E84,'October Data 2022'!C:K,9,FALSE)/'October Data 2022'!I73</f>
        <v>6763.44086</v>
      </c>
      <c r="I84" s="21">
        <v>54.0</v>
      </c>
      <c r="J84" s="85">
        <f t="shared" si="39"/>
        <v>125.2489048</v>
      </c>
      <c r="K84" s="22">
        <f t="shared" si="40"/>
        <v>-0.2489048188</v>
      </c>
      <c r="L84" s="23">
        <f t="shared" si="41"/>
        <v>-0.199123855</v>
      </c>
      <c r="M84" s="94"/>
      <c r="N84" s="33"/>
    </row>
    <row r="85">
      <c r="A85" s="14"/>
      <c r="B85" s="138"/>
      <c r="C85" s="138"/>
      <c r="D85" s="138"/>
      <c r="E85" s="51">
        <v>9.005475438033E12</v>
      </c>
      <c r="F85" s="64" t="s">
        <v>126</v>
      </c>
      <c r="G85" s="141" t="s">
        <v>938</v>
      </c>
      <c r="H85" s="85">
        <f>VLOOKUP(E85,'October Data 2022'!C:K,9,FALSE)/'October Data 2022'!I74</f>
        <v>3763.44086</v>
      </c>
      <c r="I85" s="21">
        <v>54.0</v>
      </c>
      <c r="J85" s="85">
        <f t="shared" si="39"/>
        <v>69.69334926</v>
      </c>
      <c r="K85" s="22">
        <f t="shared" si="40"/>
        <v>55.30665074</v>
      </c>
      <c r="L85" s="23">
        <f t="shared" si="41"/>
        <v>44.24532059</v>
      </c>
      <c r="M85" s="94"/>
      <c r="N85" s="33"/>
    </row>
    <row r="86">
      <c r="A86" s="14"/>
      <c r="B86" s="138"/>
      <c r="C86" s="138"/>
      <c r="D86" s="138"/>
      <c r="E86" s="51">
        <v>9.005475438034E12</v>
      </c>
      <c r="F86" s="64" t="s">
        <v>127</v>
      </c>
      <c r="G86" s="141" t="s">
        <v>938</v>
      </c>
      <c r="H86" s="85">
        <f>VLOOKUP(E86,'October Data 2022'!C:K,9,FALSE)/'October Data 2022'!I75</f>
        <v>5526.88172</v>
      </c>
      <c r="I86" s="21">
        <v>54.0</v>
      </c>
      <c r="J86" s="85">
        <f t="shared" si="39"/>
        <v>102.3496615</v>
      </c>
      <c r="K86" s="22">
        <f t="shared" si="40"/>
        <v>22.65033851</v>
      </c>
      <c r="L86" s="23">
        <f t="shared" si="41"/>
        <v>18.12027081</v>
      </c>
      <c r="M86" s="94"/>
      <c r="N86" s="33"/>
    </row>
    <row r="87">
      <c r="A87" s="61"/>
      <c r="B87" s="139"/>
      <c r="C87" s="139"/>
      <c r="D87" s="139"/>
      <c r="E87" s="86">
        <v>9.005475438035E12</v>
      </c>
      <c r="F87" s="75" t="s">
        <v>128</v>
      </c>
      <c r="G87" s="146" t="s">
        <v>938</v>
      </c>
      <c r="H87" s="20">
        <f>VLOOKUP(E87,'October Data 2022'!C:K,9,FALSE)/'October Data 2022'!I76</f>
        <v>4698.924731</v>
      </c>
      <c r="I87" s="62">
        <v>54.0</v>
      </c>
      <c r="J87" s="20">
        <f t="shared" si="39"/>
        <v>87.01712465</v>
      </c>
      <c r="K87" s="52">
        <f t="shared" si="40"/>
        <v>37.98287535</v>
      </c>
      <c r="L87" s="53">
        <f t="shared" si="41"/>
        <v>30.38630028</v>
      </c>
      <c r="M87" s="94"/>
      <c r="N87" s="33"/>
    </row>
    <row r="88">
      <c r="A88" s="87"/>
      <c r="B88" s="119">
        <f t="shared" ref="B88:C88" si="42">SUM(B2:B82)</f>
        <v>252573.6</v>
      </c>
      <c r="C88" s="119">
        <f t="shared" si="42"/>
        <v>200334.7</v>
      </c>
      <c r="D88" s="119">
        <f>B88-C88</f>
        <v>52238.9</v>
      </c>
      <c r="E88" s="88"/>
      <c r="F88" s="89"/>
      <c r="G88" s="89"/>
      <c r="H88" s="85"/>
      <c r="I88" s="21"/>
      <c r="J88" s="87"/>
      <c r="K88" s="87"/>
      <c r="L88" s="87"/>
      <c r="N88" s="33"/>
    </row>
    <row r="89">
      <c r="A89" s="90"/>
      <c r="E89" s="91"/>
      <c r="F89" s="92"/>
      <c r="G89" s="92"/>
      <c r="H89" s="93"/>
      <c r="I89" s="68"/>
      <c r="N89" s="33"/>
    </row>
    <row r="90">
      <c r="E90" s="91"/>
      <c r="F90" s="92"/>
      <c r="G90" s="92"/>
      <c r="H90" s="93"/>
      <c r="I90" s="68"/>
      <c r="N90" s="33"/>
    </row>
    <row r="91">
      <c r="E91" s="91"/>
      <c r="F91" s="92"/>
      <c r="G91" s="92"/>
      <c r="H91" s="93"/>
      <c r="I91" s="68"/>
      <c r="N91" s="33"/>
    </row>
    <row r="92">
      <c r="A92" s="94"/>
      <c r="E92" s="91"/>
      <c r="F92" s="92"/>
      <c r="G92" s="92"/>
      <c r="H92" s="93"/>
      <c r="I92" s="68"/>
      <c r="N92" s="33"/>
    </row>
    <row r="93">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row r="1001">
      <c r="E1001" s="91"/>
      <c r="F1001" s="92"/>
      <c r="G1001" s="92"/>
      <c r="H1001" s="93"/>
      <c r="I1001" s="68"/>
      <c r="N1001" s="33"/>
    </row>
    <row r="1002">
      <c r="E1002" s="91"/>
      <c r="F1002" s="92"/>
      <c r="G1002" s="92"/>
      <c r="H1002" s="93"/>
      <c r="I1002" s="68"/>
      <c r="N1002" s="33"/>
    </row>
  </sheetData>
  <mergeCells count="1">
    <mergeCell ref="P1:T1"/>
  </mergeCells>
  <conditionalFormatting sqref="J2 J10:J37 J46:J57 J59:J87">
    <cfRule type="cellIs" dxfId="0" priority="1" operator="greaterThan">
      <formula>125</formula>
    </cfRule>
  </conditionalFormatting>
  <conditionalFormatting sqref="J2:J7 J59">
    <cfRule type="cellIs" dxfId="0" priority="2" operator="greaterThan">
      <formula>125</formula>
    </cfRule>
  </conditionalFormatting>
  <conditionalFormatting sqref="J8:J9">
    <cfRule type="cellIs" dxfId="0" priority="3" operator="greaterThan">
      <formula>125</formula>
    </cfRule>
  </conditionalFormatting>
  <conditionalFormatting sqref="J38:J45">
    <cfRule type="cellIs" dxfId="0" priority="4" operator="greaterThan">
      <formula>125</formula>
    </cfRule>
  </conditionalFormatting>
  <conditionalFormatting sqref="J58">
    <cfRule type="cellIs" dxfId="0" priority="5" operator="greaterThan">
      <formula>125</formula>
    </cfRule>
  </conditionalFormatting>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26.14"/>
    <col customWidth="1" min="2" max="2" width="13.71"/>
    <col customWidth="1" min="3" max="3" width="17.71"/>
    <col customWidth="1" min="4" max="4" width="25.14"/>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143</v>
      </c>
      <c r="B3" s="99">
        <v>101.0</v>
      </c>
      <c r="C3" s="152">
        <v>2.772030277203E12</v>
      </c>
      <c r="D3" s="99" t="s">
        <v>144</v>
      </c>
      <c r="E3" s="100">
        <v>44847.0</v>
      </c>
      <c r="F3" s="101">
        <v>35.93</v>
      </c>
      <c r="G3" s="100">
        <v>44816.0</v>
      </c>
      <c r="H3" s="100">
        <v>44845.0</v>
      </c>
      <c r="I3" s="102">
        <v>29.0</v>
      </c>
      <c r="J3" s="101">
        <v>35.93</v>
      </c>
      <c r="K3" s="111">
        <v>1100.0</v>
      </c>
      <c r="L3" s="102">
        <v>11.0</v>
      </c>
      <c r="M3" s="103" t="s">
        <v>939</v>
      </c>
    </row>
    <row r="4">
      <c r="A4" s="104" t="s">
        <v>143</v>
      </c>
      <c r="B4" s="105">
        <v>101.0</v>
      </c>
      <c r="C4" s="153">
        <v>5.324370277207E12</v>
      </c>
      <c r="D4" s="105" t="s">
        <v>144</v>
      </c>
      <c r="E4" s="106">
        <v>44847.0</v>
      </c>
      <c r="F4" s="107">
        <v>30.32</v>
      </c>
      <c r="G4" s="106">
        <v>44816.0</v>
      </c>
      <c r="H4" s="106">
        <v>44845.0</v>
      </c>
      <c r="I4" s="108">
        <v>29.0</v>
      </c>
      <c r="J4" s="107">
        <v>30.32</v>
      </c>
      <c r="K4" s="108">
        <v>700.0</v>
      </c>
      <c r="L4" s="108">
        <v>11.0</v>
      </c>
      <c r="M4" s="110" t="s">
        <v>940</v>
      </c>
    </row>
    <row r="5">
      <c r="A5" s="104" t="s">
        <v>147</v>
      </c>
      <c r="B5" s="105">
        <v>107.0</v>
      </c>
      <c r="C5" s="153">
        <v>2.220180222018E12</v>
      </c>
      <c r="D5" s="105" t="s">
        <v>144</v>
      </c>
      <c r="E5" s="106">
        <v>44846.0</v>
      </c>
      <c r="F5" s="107">
        <v>1189.05</v>
      </c>
      <c r="G5" s="106">
        <v>44813.0</v>
      </c>
      <c r="H5" s="106">
        <v>44844.0</v>
      </c>
      <c r="I5" s="108">
        <v>31.0</v>
      </c>
      <c r="J5" s="107">
        <v>1189.05</v>
      </c>
      <c r="K5" s="109">
        <v>96600.0</v>
      </c>
      <c r="L5" s="108">
        <v>31.0</v>
      </c>
      <c r="M5" s="110" t="s">
        <v>941</v>
      </c>
    </row>
    <row r="6">
      <c r="A6" s="104" t="s">
        <v>147</v>
      </c>
      <c r="B6" s="105">
        <v>107.0</v>
      </c>
      <c r="C6" s="153">
        <v>2.255730225573E12</v>
      </c>
      <c r="D6" s="105" t="s">
        <v>144</v>
      </c>
      <c r="E6" s="106">
        <v>44846.0</v>
      </c>
      <c r="F6" s="107">
        <v>16.3</v>
      </c>
      <c r="G6" s="106">
        <v>44813.0</v>
      </c>
      <c r="H6" s="106">
        <v>44844.0</v>
      </c>
      <c r="I6" s="108">
        <v>31.0</v>
      </c>
      <c r="J6" s="107">
        <v>16.3</v>
      </c>
      <c r="K6" s="108">
        <v>0.0</v>
      </c>
      <c r="L6" s="108">
        <v>31.0</v>
      </c>
      <c r="M6" s="110" t="s">
        <v>942</v>
      </c>
    </row>
    <row r="7">
      <c r="A7" s="104" t="s">
        <v>150</v>
      </c>
      <c r="B7" s="105">
        <v>113.0</v>
      </c>
      <c r="C7" s="153">
        <v>4.6130006907001E13</v>
      </c>
      <c r="D7" s="105" t="s">
        <v>151</v>
      </c>
      <c r="E7" s="106">
        <v>44840.0</v>
      </c>
      <c r="F7" s="107">
        <v>2661.47</v>
      </c>
      <c r="G7" s="106">
        <v>44809.0</v>
      </c>
      <c r="H7" s="106">
        <v>44837.0</v>
      </c>
      <c r="I7" s="108">
        <v>28.0</v>
      </c>
      <c r="J7" s="107">
        <v>2458.92</v>
      </c>
      <c r="K7" s="109">
        <v>219912.0</v>
      </c>
      <c r="L7" s="108">
        <v>210.0</v>
      </c>
      <c r="M7" s="110" t="s">
        <v>943</v>
      </c>
    </row>
    <row r="8">
      <c r="A8" s="104" t="s">
        <v>150</v>
      </c>
      <c r="B8" s="105">
        <v>113.0</v>
      </c>
      <c r="C8" s="153">
        <v>4.6130006907002E13</v>
      </c>
      <c r="D8" s="105" t="s">
        <v>151</v>
      </c>
      <c r="E8" s="106">
        <v>44840.0</v>
      </c>
      <c r="F8" s="107">
        <v>3417.89</v>
      </c>
      <c r="G8" s="106">
        <v>44809.0</v>
      </c>
      <c r="H8" s="106">
        <v>44837.0</v>
      </c>
      <c r="I8" s="108">
        <v>28.0</v>
      </c>
      <c r="J8" s="107">
        <v>3215.34</v>
      </c>
      <c r="K8" s="109">
        <v>288728.0</v>
      </c>
      <c r="L8" s="108">
        <v>210.0</v>
      </c>
      <c r="M8" s="110" t="s">
        <v>944</v>
      </c>
    </row>
    <row r="9">
      <c r="A9" s="104" t="s">
        <v>150</v>
      </c>
      <c r="B9" s="105">
        <v>113.0</v>
      </c>
      <c r="C9" s="153">
        <v>4.6130006907003E13</v>
      </c>
      <c r="D9" s="105" t="s">
        <v>151</v>
      </c>
      <c r="E9" s="106">
        <v>44840.0</v>
      </c>
      <c r="F9" s="107">
        <v>1543.28</v>
      </c>
      <c r="G9" s="106">
        <v>44809.0</v>
      </c>
      <c r="H9" s="106">
        <v>44837.0</v>
      </c>
      <c r="I9" s="108">
        <v>28.0</v>
      </c>
      <c r="J9" s="107">
        <v>1340.73</v>
      </c>
      <c r="K9" s="109">
        <v>118184.0</v>
      </c>
      <c r="L9" s="108">
        <v>210.0</v>
      </c>
      <c r="M9" s="110" t="s">
        <v>945</v>
      </c>
    </row>
    <row r="10">
      <c r="A10" s="104" t="s">
        <v>150</v>
      </c>
      <c r="B10" s="105">
        <v>113.0</v>
      </c>
      <c r="C10" s="153">
        <v>4.6130006907004E13</v>
      </c>
      <c r="D10" s="105" t="s">
        <v>151</v>
      </c>
      <c r="E10" s="106">
        <v>44840.0</v>
      </c>
      <c r="F10" s="107">
        <v>1715.94</v>
      </c>
      <c r="G10" s="106">
        <v>44809.0</v>
      </c>
      <c r="H10" s="106">
        <v>44837.0</v>
      </c>
      <c r="I10" s="108">
        <v>28.0</v>
      </c>
      <c r="J10" s="107">
        <v>1513.39</v>
      </c>
      <c r="K10" s="109">
        <v>133892.0</v>
      </c>
      <c r="L10" s="108">
        <v>210.0</v>
      </c>
      <c r="M10" s="110" t="s">
        <v>946</v>
      </c>
    </row>
    <row r="11">
      <c r="A11" s="104" t="s">
        <v>156</v>
      </c>
      <c r="B11" s="105">
        <v>114.0</v>
      </c>
      <c r="C11" s="153">
        <v>5.96922007400001E14</v>
      </c>
      <c r="D11" s="105" t="s">
        <v>151</v>
      </c>
      <c r="E11" s="106">
        <v>44832.0</v>
      </c>
      <c r="F11" s="107">
        <v>16779.55</v>
      </c>
      <c r="G11" s="106">
        <v>44797.0</v>
      </c>
      <c r="H11" s="106">
        <v>44831.0</v>
      </c>
      <c r="I11" s="108">
        <v>34.0</v>
      </c>
      <c r="J11" s="107">
        <v>15335.3</v>
      </c>
      <c r="K11" s="109">
        <v>1498244.0</v>
      </c>
      <c r="L11" s="108">
        <v>43.0</v>
      </c>
      <c r="M11" s="110" t="s">
        <v>947</v>
      </c>
    </row>
    <row r="12">
      <c r="A12" s="104" t="s">
        <v>158</v>
      </c>
      <c r="B12" s="105">
        <v>116.0</v>
      </c>
      <c r="C12" s="153">
        <v>4.8795006344001E13</v>
      </c>
      <c r="D12" s="105" t="s">
        <v>151</v>
      </c>
      <c r="E12" s="106">
        <v>44840.0</v>
      </c>
      <c r="F12" s="107">
        <v>1711.43</v>
      </c>
      <c r="G12" s="106">
        <v>44805.0</v>
      </c>
      <c r="H12" s="106">
        <v>44837.0</v>
      </c>
      <c r="I12" s="108">
        <v>32.0</v>
      </c>
      <c r="J12" s="107">
        <v>1366.02</v>
      </c>
      <c r="K12" s="109">
        <v>118932.0</v>
      </c>
      <c r="L12" s="108">
        <v>43.0</v>
      </c>
      <c r="M12" s="110" t="s">
        <v>948</v>
      </c>
    </row>
    <row r="13">
      <c r="A13" s="104" t="s">
        <v>160</v>
      </c>
      <c r="B13" s="105">
        <v>120.0</v>
      </c>
      <c r="C13" s="153">
        <v>3.44620000900001E14</v>
      </c>
      <c r="D13" s="105" t="s">
        <v>151</v>
      </c>
      <c r="E13" s="106">
        <v>44825.0</v>
      </c>
      <c r="F13" s="107">
        <v>1128.69</v>
      </c>
      <c r="G13" s="106">
        <v>44789.0</v>
      </c>
      <c r="H13" s="106">
        <v>44820.0</v>
      </c>
      <c r="I13" s="108">
        <v>31.0</v>
      </c>
      <c r="J13" s="107">
        <v>805.49</v>
      </c>
      <c r="K13" s="109">
        <v>70312.0</v>
      </c>
      <c r="L13" s="108">
        <v>66.0</v>
      </c>
      <c r="M13" s="110" t="s">
        <v>949</v>
      </c>
    </row>
    <row r="14">
      <c r="A14" s="104" t="s">
        <v>160</v>
      </c>
      <c r="B14" s="105">
        <v>120.0</v>
      </c>
      <c r="C14" s="153">
        <v>3.44620000900002E14</v>
      </c>
      <c r="D14" s="105" t="s">
        <v>151</v>
      </c>
      <c r="E14" s="106">
        <v>44825.0</v>
      </c>
      <c r="F14" s="107">
        <v>2222.07</v>
      </c>
      <c r="G14" s="106">
        <v>44788.0</v>
      </c>
      <c r="H14" s="106">
        <v>44819.0</v>
      </c>
      <c r="I14" s="108">
        <v>31.0</v>
      </c>
      <c r="J14" s="107">
        <v>1898.87</v>
      </c>
      <c r="K14" s="109">
        <v>173536.0</v>
      </c>
      <c r="L14" s="108">
        <v>66.0</v>
      </c>
      <c r="M14" s="110" t="s">
        <v>950</v>
      </c>
    </row>
    <row r="15">
      <c r="A15" s="104" t="s">
        <v>160</v>
      </c>
      <c r="B15" s="105">
        <v>120.0</v>
      </c>
      <c r="C15" s="153">
        <v>3.44620000900003E14</v>
      </c>
      <c r="D15" s="105" t="s">
        <v>151</v>
      </c>
      <c r="E15" s="106">
        <v>44827.0</v>
      </c>
      <c r="F15" s="107">
        <v>1211.15</v>
      </c>
      <c r="G15" s="106">
        <v>44791.0</v>
      </c>
      <c r="H15" s="106">
        <v>44825.0</v>
      </c>
      <c r="I15" s="108">
        <v>34.0</v>
      </c>
      <c r="J15" s="107">
        <v>866.4</v>
      </c>
      <c r="K15" s="109">
        <v>75548.0</v>
      </c>
      <c r="L15" s="108">
        <v>66.0</v>
      </c>
      <c r="M15" s="110" t="s">
        <v>951</v>
      </c>
    </row>
    <row r="16">
      <c r="A16" s="104" t="s">
        <v>165</v>
      </c>
      <c r="B16" s="105">
        <v>122.0</v>
      </c>
      <c r="C16" s="153">
        <v>4.45464006905001E14</v>
      </c>
      <c r="D16" s="105" t="s">
        <v>151</v>
      </c>
      <c r="E16" s="106">
        <v>44840.0</v>
      </c>
      <c r="F16" s="107">
        <v>30.52</v>
      </c>
      <c r="G16" s="106">
        <v>44803.0</v>
      </c>
      <c r="H16" s="106">
        <v>44833.0</v>
      </c>
      <c r="I16" s="108">
        <v>30.0</v>
      </c>
      <c r="J16" s="107">
        <v>12.47</v>
      </c>
      <c r="K16" s="108">
        <v>0.0</v>
      </c>
      <c r="L16" s="108">
        <v>67.0</v>
      </c>
      <c r="M16" s="110" t="s">
        <v>952</v>
      </c>
    </row>
    <row r="17">
      <c r="A17" s="104" t="s">
        <v>165</v>
      </c>
      <c r="B17" s="105">
        <v>122.0</v>
      </c>
      <c r="C17" s="153">
        <v>4.45464006907001E14</v>
      </c>
      <c r="D17" s="105" t="s">
        <v>151</v>
      </c>
      <c r="E17" s="106">
        <v>44840.0</v>
      </c>
      <c r="F17" s="107">
        <v>718.94</v>
      </c>
      <c r="G17" s="106">
        <v>44803.0</v>
      </c>
      <c r="H17" s="106">
        <v>44833.0</v>
      </c>
      <c r="I17" s="108">
        <v>30.0</v>
      </c>
      <c r="J17" s="107">
        <v>528.97</v>
      </c>
      <c r="K17" s="109">
        <v>45628.0</v>
      </c>
      <c r="L17" s="108">
        <v>67.0</v>
      </c>
      <c r="M17" s="110" t="s">
        <v>953</v>
      </c>
    </row>
    <row r="18">
      <c r="A18" s="104" t="s">
        <v>165</v>
      </c>
      <c r="B18" s="105">
        <v>122.0</v>
      </c>
      <c r="C18" s="153">
        <v>4.45464006907002E14</v>
      </c>
      <c r="D18" s="105" t="s">
        <v>151</v>
      </c>
      <c r="E18" s="106">
        <v>44840.0</v>
      </c>
      <c r="F18" s="107">
        <v>1063.72</v>
      </c>
      <c r="G18" s="106">
        <v>44803.0</v>
      </c>
      <c r="H18" s="106">
        <v>44833.0</v>
      </c>
      <c r="I18" s="108">
        <v>30.0</v>
      </c>
      <c r="J18" s="107">
        <v>873.75</v>
      </c>
      <c r="K18" s="109">
        <v>77044.0</v>
      </c>
      <c r="L18" s="108">
        <v>67.0</v>
      </c>
      <c r="M18" s="110" t="s">
        <v>954</v>
      </c>
    </row>
    <row r="19">
      <c r="A19" s="104" t="s">
        <v>169</v>
      </c>
      <c r="B19" s="105">
        <v>123.0</v>
      </c>
      <c r="C19" s="153">
        <v>3.57156000540001E14</v>
      </c>
      <c r="D19" s="105" t="s">
        <v>151</v>
      </c>
      <c r="E19" s="106">
        <v>44827.0</v>
      </c>
      <c r="F19" s="107">
        <v>2323.43</v>
      </c>
      <c r="G19" s="106">
        <v>44790.0</v>
      </c>
      <c r="H19" s="106">
        <v>44825.0</v>
      </c>
      <c r="I19" s="108">
        <v>35.0</v>
      </c>
      <c r="J19" s="107">
        <v>2165.65</v>
      </c>
      <c r="K19" s="109">
        <v>199716.0</v>
      </c>
      <c r="L19" s="108">
        <v>18.0</v>
      </c>
      <c r="M19" s="110" t="s">
        <v>955</v>
      </c>
    </row>
    <row r="20">
      <c r="A20" s="104" t="s">
        <v>171</v>
      </c>
      <c r="B20" s="105">
        <v>125.0</v>
      </c>
      <c r="C20" s="153">
        <v>1.95740001133001E14</v>
      </c>
      <c r="D20" s="105" t="s">
        <v>151</v>
      </c>
      <c r="E20" s="106">
        <v>44832.0</v>
      </c>
      <c r="F20" s="107">
        <v>2716.54</v>
      </c>
      <c r="G20" s="106">
        <v>44796.0</v>
      </c>
      <c r="H20" s="106">
        <v>44829.0</v>
      </c>
      <c r="I20" s="108">
        <v>33.0</v>
      </c>
      <c r="J20" s="107">
        <v>2314.25</v>
      </c>
      <c r="K20" s="109">
        <v>210188.0</v>
      </c>
      <c r="L20" s="108">
        <v>63.0</v>
      </c>
      <c r="M20" s="110" t="s">
        <v>956</v>
      </c>
    </row>
    <row r="21">
      <c r="A21" s="104" t="s">
        <v>173</v>
      </c>
      <c r="B21" s="105">
        <v>127.0</v>
      </c>
      <c r="C21" s="153">
        <v>4.792300277215E12</v>
      </c>
      <c r="D21" s="105" t="s">
        <v>144</v>
      </c>
      <c r="E21" s="106">
        <v>44847.0</v>
      </c>
      <c r="F21" s="107">
        <v>173.0</v>
      </c>
      <c r="G21" s="106">
        <v>44816.0</v>
      </c>
      <c r="H21" s="106">
        <v>44845.0</v>
      </c>
      <c r="I21" s="108">
        <v>29.0</v>
      </c>
      <c r="J21" s="107">
        <v>173.0</v>
      </c>
      <c r="K21" s="109">
        <v>11000.0</v>
      </c>
      <c r="L21" s="108">
        <v>3.0</v>
      </c>
      <c r="M21" s="110" t="s">
        <v>957</v>
      </c>
    </row>
    <row r="22">
      <c r="A22" s="104" t="s">
        <v>175</v>
      </c>
      <c r="B22" s="105">
        <v>129.0</v>
      </c>
      <c r="C22" s="153">
        <v>4.17234003900001E14</v>
      </c>
      <c r="D22" s="105" t="s">
        <v>151</v>
      </c>
      <c r="E22" s="106">
        <v>44837.0</v>
      </c>
      <c r="F22" s="107">
        <v>892.66</v>
      </c>
      <c r="G22" s="106">
        <v>44801.0</v>
      </c>
      <c r="H22" s="106">
        <v>44833.0</v>
      </c>
      <c r="I22" s="108">
        <v>32.0</v>
      </c>
      <c r="J22" s="107">
        <v>559.7</v>
      </c>
      <c r="K22" s="109">
        <v>49368.0</v>
      </c>
      <c r="L22" s="108">
        <v>216.0</v>
      </c>
      <c r="M22" s="110" t="s">
        <v>958</v>
      </c>
    </row>
    <row r="23">
      <c r="A23" s="104" t="s">
        <v>175</v>
      </c>
      <c r="B23" s="105">
        <v>129.0</v>
      </c>
      <c r="C23" s="153">
        <v>4.17234003900002E14</v>
      </c>
      <c r="D23" s="105" t="s">
        <v>151</v>
      </c>
      <c r="E23" s="106">
        <v>44837.0</v>
      </c>
      <c r="F23" s="107">
        <v>8057.2</v>
      </c>
      <c r="G23" s="106">
        <v>44798.0</v>
      </c>
      <c r="H23" s="106">
        <v>44831.0</v>
      </c>
      <c r="I23" s="108">
        <v>33.0</v>
      </c>
      <c r="J23" s="107">
        <v>6464.02</v>
      </c>
      <c r="K23" s="109">
        <v>580448.0</v>
      </c>
      <c r="L23" s="108">
        <v>216.0</v>
      </c>
      <c r="M23" s="110" t="s">
        <v>959</v>
      </c>
    </row>
    <row r="24">
      <c r="A24" s="104" t="s">
        <v>180</v>
      </c>
      <c r="B24" s="105">
        <v>131.0</v>
      </c>
      <c r="C24" s="153">
        <v>3.94124007400002E14</v>
      </c>
      <c r="D24" s="105" t="s">
        <v>151</v>
      </c>
      <c r="E24" s="106">
        <v>44832.0</v>
      </c>
      <c r="F24" s="107">
        <v>10514.68</v>
      </c>
      <c r="G24" s="106">
        <v>44797.0</v>
      </c>
      <c r="H24" s="106">
        <v>44832.0</v>
      </c>
      <c r="I24" s="108">
        <v>35.0</v>
      </c>
      <c r="J24" s="107">
        <v>9061.54</v>
      </c>
      <c r="K24" s="109">
        <v>820556.0</v>
      </c>
      <c r="L24" s="108">
        <v>159.0</v>
      </c>
      <c r="M24" s="110" t="s">
        <v>960</v>
      </c>
    </row>
    <row r="25">
      <c r="A25" s="104" t="s">
        <v>182</v>
      </c>
      <c r="B25" s="105">
        <v>135.0</v>
      </c>
      <c r="C25" s="153">
        <v>5.91698002370001E14</v>
      </c>
      <c r="D25" s="105" t="s">
        <v>151</v>
      </c>
      <c r="E25" s="106">
        <v>44834.0</v>
      </c>
      <c r="F25" s="107">
        <v>1768.29</v>
      </c>
      <c r="G25" s="106">
        <v>44798.0</v>
      </c>
      <c r="H25" s="106">
        <v>44832.0</v>
      </c>
      <c r="I25" s="108">
        <v>34.0</v>
      </c>
      <c r="J25" s="107">
        <v>1601.71</v>
      </c>
      <c r="K25" s="109">
        <v>142120.0</v>
      </c>
      <c r="L25" s="108">
        <v>120.0</v>
      </c>
      <c r="M25" s="110" t="s">
        <v>961</v>
      </c>
    </row>
    <row r="26">
      <c r="A26" s="104" t="s">
        <v>182</v>
      </c>
      <c r="B26" s="105">
        <v>135.0</v>
      </c>
      <c r="C26" s="153">
        <v>5.91698002371001E14</v>
      </c>
      <c r="D26" s="105" t="s">
        <v>151</v>
      </c>
      <c r="E26" s="106">
        <v>44832.0</v>
      </c>
      <c r="F26" s="107">
        <v>2803.7</v>
      </c>
      <c r="G26" s="106">
        <v>44793.0</v>
      </c>
      <c r="H26" s="106">
        <v>44831.0</v>
      </c>
      <c r="I26" s="108">
        <v>38.0</v>
      </c>
      <c r="J26" s="107">
        <v>2648.23</v>
      </c>
      <c r="K26" s="109">
        <v>240108.0</v>
      </c>
      <c r="L26" s="108">
        <v>120.0</v>
      </c>
      <c r="M26" s="110" t="s">
        <v>962</v>
      </c>
    </row>
    <row r="27">
      <c r="A27" s="104" t="s">
        <v>182</v>
      </c>
      <c r="B27" s="105">
        <v>135.0</v>
      </c>
      <c r="C27" s="153">
        <v>5.91698002400001E14</v>
      </c>
      <c r="D27" s="105" t="s">
        <v>151</v>
      </c>
      <c r="E27" s="106">
        <v>44832.0</v>
      </c>
      <c r="F27" s="107">
        <v>2637.65</v>
      </c>
      <c r="G27" s="106">
        <v>44797.0</v>
      </c>
      <c r="H27" s="106">
        <v>44831.0</v>
      </c>
      <c r="I27" s="108">
        <v>34.0</v>
      </c>
      <c r="J27" s="107">
        <v>1996.33</v>
      </c>
      <c r="K27" s="109">
        <v>178772.0</v>
      </c>
      <c r="L27" s="108">
        <v>120.0</v>
      </c>
      <c r="M27" s="110" t="s">
        <v>963</v>
      </c>
    </row>
    <row r="28">
      <c r="A28" s="104" t="s">
        <v>186</v>
      </c>
      <c r="B28" s="105">
        <v>136.0</v>
      </c>
      <c r="C28" s="153">
        <v>4.17234003600001E14</v>
      </c>
      <c r="D28" s="105" t="s">
        <v>151</v>
      </c>
      <c r="E28" s="106">
        <v>44839.0</v>
      </c>
      <c r="F28" s="107">
        <v>38017.44</v>
      </c>
      <c r="G28" s="106">
        <v>44801.0</v>
      </c>
      <c r="H28" s="106">
        <v>44831.0</v>
      </c>
      <c r="I28" s="108">
        <v>30.0</v>
      </c>
      <c r="J28" s="107">
        <v>19008.72</v>
      </c>
      <c r="K28" s="109">
        <v>3748976.0</v>
      </c>
      <c r="L28" s="108">
        <v>402.0</v>
      </c>
      <c r="M28" s="110" t="s">
        <v>964</v>
      </c>
    </row>
    <row r="29">
      <c r="A29" s="104" t="s">
        <v>186</v>
      </c>
      <c r="B29" s="105">
        <v>136.0</v>
      </c>
      <c r="C29" s="153">
        <v>4.17234003700001E14</v>
      </c>
      <c r="D29" s="105" t="s">
        <v>151</v>
      </c>
      <c r="E29" s="106">
        <v>44837.0</v>
      </c>
      <c r="F29" s="107">
        <v>6714.89</v>
      </c>
      <c r="G29" s="106">
        <v>44798.0</v>
      </c>
      <c r="H29" s="106">
        <v>44831.0</v>
      </c>
      <c r="I29" s="108">
        <v>33.0</v>
      </c>
      <c r="J29" s="107">
        <v>5717.21</v>
      </c>
      <c r="K29" s="109">
        <v>517616.0</v>
      </c>
      <c r="L29" s="108">
        <v>402.0</v>
      </c>
      <c r="M29" s="110" t="s">
        <v>965</v>
      </c>
    </row>
    <row r="30">
      <c r="A30" s="104" t="s">
        <v>186</v>
      </c>
      <c r="B30" s="105">
        <v>136.0</v>
      </c>
      <c r="C30" s="153">
        <v>4.17234003800001E14</v>
      </c>
      <c r="D30" s="105" t="s">
        <v>151</v>
      </c>
      <c r="E30" s="106">
        <v>44837.0</v>
      </c>
      <c r="F30" s="107">
        <v>6678.15</v>
      </c>
      <c r="G30" s="106">
        <v>44798.0</v>
      </c>
      <c r="H30" s="106">
        <v>44831.0</v>
      </c>
      <c r="I30" s="108">
        <v>33.0</v>
      </c>
      <c r="J30" s="107">
        <v>5782.44</v>
      </c>
      <c r="K30" s="109">
        <v>523600.0</v>
      </c>
      <c r="L30" s="108">
        <v>402.0</v>
      </c>
      <c r="M30" s="110" t="s">
        <v>966</v>
      </c>
    </row>
    <row r="31">
      <c r="A31" s="104" t="s">
        <v>244</v>
      </c>
      <c r="B31" s="105">
        <v>141.0</v>
      </c>
      <c r="C31" s="153">
        <v>6.7334001320001E13</v>
      </c>
      <c r="D31" s="105" t="s">
        <v>151</v>
      </c>
      <c r="E31" s="106">
        <v>44845.0</v>
      </c>
      <c r="F31" s="107">
        <v>9115.04</v>
      </c>
      <c r="G31" s="106">
        <v>44811.0</v>
      </c>
      <c r="H31" s="106">
        <v>44840.0</v>
      </c>
      <c r="I31" s="108">
        <v>29.0</v>
      </c>
      <c r="J31" s="107">
        <v>8317.64</v>
      </c>
      <c r="K31" s="109">
        <v>742016.0</v>
      </c>
      <c r="L31" s="108">
        <v>222.0</v>
      </c>
      <c r="M31" s="110" t="s">
        <v>967</v>
      </c>
    </row>
    <row r="32">
      <c r="A32" s="104" t="s">
        <v>244</v>
      </c>
      <c r="B32" s="105">
        <v>141.0</v>
      </c>
      <c r="C32" s="153">
        <v>4.20733400132E15</v>
      </c>
      <c r="D32" s="105" t="s">
        <v>151</v>
      </c>
      <c r="E32" s="106">
        <v>44837.0</v>
      </c>
      <c r="F32" s="107">
        <v>41.63</v>
      </c>
      <c r="G32" s="106">
        <v>44806.0</v>
      </c>
      <c r="H32" s="106">
        <v>44835.0</v>
      </c>
      <c r="I32" s="108">
        <v>29.0</v>
      </c>
      <c r="J32" s="107">
        <v>41.63</v>
      </c>
      <c r="K32" s="108">
        <v>0.0</v>
      </c>
      <c r="L32" s="108">
        <v>222.0</v>
      </c>
      <c r="M32" s="110" t="s">
        <v>968</v>
      </c>
    </row>
    <row r="33">
      <c r="A33" s="104" t="s">
        <v>248</v>
      </c>
      <c r="B33" s="105">
        <v>142.0</v>
      </c>
      <c r="C33" s="153">
        <v>6.6130005325001E13</v>
      </c>
      <c r="D33" s="105" t="s">
        <v>151</v>
      </c>
      <c r="E33" s="106">
        <v>44845.0</v>
      </c>
      <c r="F33" s="107">
        <v>13291.07</v>
      </c>
      <c r="G33" s="106">
        <v>44812.0</v>
      </c>
      <c r="H33" s="106">
        <v>44845.0</v>
      </c>
      <c r="I33" s="108">
        <v>33.0</v>
      </c>
      <c r="J33" s="107">
        <v>12592.89</v>
      </c>
      <c r="K33" s="109">
        <v>1184832.0</v>
      </c>
      <c r="L33" s="108">
        <v>203.0</v>
      </c>
      <c r="M33" s="110" t="s">
        <v>969</v>
      </c>
    </row>
    <row r="34">
      <c r="A34" s="104" t="s">
        <v>253</v>
      </c>
      <c r="B34" s="105">
        <v>147.0</v>
      </c>
      <c r="C34" s="153">
        <v>3.28224002901001E14</v>
      </c>
      <c r="D34" s="105" t="s">
        <v>151</v>
      </c>
      <c r="E34" s="106">
        <v>44853.0</v>
      </c>
      <c r="F34" s="107">
        <v>7530.52</v>
      </c>
      <c r="G34" s="106">
        <v>44817.0</v>
      </c>
      <c r="H34" s="106">
        <v>44848.0</v>
      </c>
      <c r="I34" s="108">
        <v>31.0</v>
      </c>
      <c r="J34" s="107">
        <v>6452.62</v>
      </c>
      <c r="K34" s="109">
        <v>578204.0</v>
      </c>
      <c r="L34" s="108">
        <v>115.0</v>
      </c>
      <c r="M34" s="110" t="s">
        <v>970</v>
      </c>
    </row>
    <row r="35">
      <c r="A35" s="104" t="s">
        <v>255</v>
      </c>
      <c r="B35" s="105">
        <v>152.0</v>
      </c>
      <c r="C35" s="153">
        <v>4.3750001100001E13</v>
      </c>
      <c r="D35" s="105" t="s">
        <v>151</v>
      </c>
      <c r="E35" s="106">
        <v>44840.0</v>
      </c>
      <c r="F35" s="107">
        <v>2709.16</v>
      </c>
      <c r="G35" s="106">
        <v>44808.0</v>
      </c>
      <c r="H35" s="106">
        <v>44837.0</v>
      </c>
      <c r="I35" s="108">
        <v>29.0</v>
      </c>
      <c r="J35" s="107">
        <v>2259.4</v>
      </c>
      <c r="K35" s="109">
        <v>196724.0</v>
      </c>
      <c r="L35" s="108">
        <v>111.0</v>
      </c>
      <c r="M35" s="110" t="s">
        <v>971</v>
      </c>
    </row>
    <row r="36">
      <c r="A36" s="104" t="s">
        <v>257</v>
      </c>
      <c r="B36" s="105">
        <v>155.0</v>
      </c>
      <c r="C36" s="153">
        <v>1.250110125011E12</v>
      </c>
      <c r="D36" s="105" t="s">
        <v>144</v>
      </c>
      <c r="E36" s="106">
        <v>44851.0</v>
      </c>
      <c r="F36" s="107">
        <v>4705.39</v>
      </c>
      <c r="G36" s="106">
        <v>44818.0</v>
      </c>
      <c r="H36" s="106">
        <v>44847.0</v>
      </c>
      <c r="I36" s="108">
        <v>29.0</v>
      </c>
      <c r="J36" s="107">
        <v>4705.39</v>
      </c>
      <c r="K36" s="109">
        <v>445500.0</v>
      </c>
      <c r="L36" s="108">
        <v>77.0</v>
      </c>
      <c r="M36" s="110" t="s">
        <v>972</v>
      </c>
    </row>
    <row r="37">
      <c r="A37" s="104" t="s">
        <v>259</v>
      </c>
      <c r="B37" s="105">
        <v>157.0</v>
      </c>
      <c r="C37" s="153">
        <v>1.9677290117812E13</v>
      </c>
      <c r="D37" s="105" t="s">
        <v>144</v>
      </c>
      <c r="E37" s="106">
        <v>44846.0</v>
      </c>
      <c r="F37" s="107">
        <v>20.51</v>
      </c>
      <c r="G37" s="106">
        <v>44813.0</v>
      </c>
      <c r="H37" s="106">
        <v>44844.0</v>
      </c>
      <c r="I37" s="108">
        <v>31.0</v>
      </c>
      <c r="J37" s="107">
        <v>20.51</v>
      </c>
      <c r="K37" s="108">
        <v>0.0</v>
      </c>
      <c r="L37" s="108">
        <v>534.0</v>
      </c>
      <c r="M37" s="110" t="s">
        <v>973</v>
      </c>
    </row>
    <row r="38">
      <c r="A38" s="104" t="s">
        <v>259</v>
      </c>
      <c r="B38" s="105">
        <v>157.0</v>
      </c>
      <c r="C38" s="153">
        <v>1.9677290348716E13</v>
      </c>
      <c r="D38" s="105" t="s">
        <v>144</v>
      </c>
      <c r="E38" s="106">
        <v>44837.0</v>
      </c>
      <c r="F38" s="107">
        <v>357.7</v>
      </c>
      <c r="G38" s="106">
        <v>44804.0</v>
      </c>
      <c r="H38" s="106">
        <v>44834.0</v>
      </c>
      <c r="I38" s="108">
        <v>30.0</v>
      </c>
      <c r="J38" s="107">
        <v>357.7</v>
      </c>
      <c r="K38" s="108">
        <v>0.0</v>
      </c>
      <c r="L38" s="108">
        <v>534.0</v>
      </c>
      <c r="M38" s="110" t="s">
        <v>974</v>
      </c>
    </row>
    <row r="39">
      <c r="A39" s="104" t="s">
        <v>259</v>
      </c>
      <c r="B39" s="105">
        <v>157.0</v>
      </c>
      <c r="C39" s="153">
        <v>1.9677290349305E13</v>
      </c>
      <c r="D39" s="105" t="s">
        <v>144</v>
      </c>
      <c r="E39" s="106">
        <v>44846.0</v>
      </c>
      <c r="F39" s="107">
        <v>9074.94</v>
      </c>
      <c r="G39" s="106">
        <v>44813.0</v>
      </c>
      <c r="H39" s="106">
        <v>44844.0</v>
      </c>
      <c r="I39" s="108">
        <v>31.0</v>
      </c>
      <c r="J39" s="107">
        <v>9074.94</v>
      </c>
      <c r="K39" s="109">
        <v>873000.0</v>
      </c>
      <c r="L39" s="108">
        <v>534.0</v>
      </c>
      <c r="M39" s="110" t="s">
        <v>975</v>
      </c>
    </row>
    <row r="40">
      <c r="A40" s="104" t="s">
        <v>259</v>
      </c>
      <c r="B40" s="105">
        <v>157.0</v>
      </c>
      <c r="C40" s="153">
        <v>1.9677290349306E13</v>
      </c>
      <c r="D40" s="105" t="s">
        <v>144</v>
      </c>
      <c r="E40" s="106">
        <v>44846.0</v>
      </c>
      <c r="F40" s="107">
        <v>6626.09</v>
      </c>
      <c r="G40" s="106">
        <v>44813.0</v>
      </c>
      <c r="H40" s="106">
        <v>44844.0</v>
      </c>
      <c r="I40" s="108">
        <v>31.0</v>
      </c>
      <c r="J40" s="107">
        <v>6626.09</v>
      </c>
      <c r="K40" s="109">
        <v>650900.0</v>
      </c>
      <c r="L40" s="108">
        <v>534.0</v>
      </c>
      <c r="M40" s="110" t="s">
        <v>976</v>
      </c>
    </row>
    <row r="41">
      <c r="A41" s="104" t="s">
        <v>259</v>
      </c>
      <c r="B41" s="105">
        <v>157.0</v>
      </c>
      <c r="C41" s="153">
        <v>1.9677290349307E13</v>
      </c>
      <c r="D41" s="105" t="s">
        <v>144</v>
      </c>
      <c r="E41" s="106">
        <v>44846.0</v>
      </c>
      <c r="F41" s="107">
        <v>413.1</v>
      </c>
      <c r="G41" s="106">
        <v>44813.0</v>
      </c>
      <c r="H41" s="106">
        <v>44844.0</v>
      </c>
      <c r="I41" s="108">
        <v>31.0</v>
      </c>
      <c r="J41" s="107">
        <v>413.1</v>
      </c>
      <c r="K41" s="109">
        <v>6000.0</v>
      </c>
      <c r="L41" s="108">
        <v>534.0</v>
      </c>
      <c r="M41" s="110" t="s">
        <v>977</v>
      </c>
    </row>
    <row r="42">
      <c r="A42" s="104" t="s">
        <v>259</v>
      </c>
      <c r="B42" s="105">
        <v>157.0</v>
      </c>
      <c r="C42" s="153">
        <v>1.9677290349308E13</v>
      </c>
      <c r="D42" s="105" t="s">
        <v>144</v>
      </c>
      <c r="E42" s="106">
        <v>44846.0</v>
      </c>
      <c r="F42" s="107">
        <v>5654.94</v>
      </c>
      <c r="G42" s="106">
        <v>44813.0</v>
      </c>
      <c r="H42" s="106">
        <v>44844.0</v>
      </c>
      <c r="I42" s="108">
        <v>31.0</v>
      </c>
      <c r="J42" s="107">
        <v>5654.94</v>
      </c>
      <c r="K42" s="109">
        <v>529400.0</v>
      </c>
      <c r="L42" s="108">
        <v>534.0</v>
      </c>
      <c r="M42" s="110" t="s">
        <v>978</v>
      </c>
    </row>
    <row r="43">
      <c r="A43" s="104" t="s">
        <v>259</v>
      </c>
      <c r="B43" s="105">
        <v>157.0</v>
      </c>
      <c r="C43" s="153">
        <v>1.9677290349309E13</v>
      </c>
      <c r="D43" s="105" t="s">
        <v>144</v>
      </c>
      <c r="E43" s="106">
        <v>44846.0</v>
      </c>
      <c r="F43" s="107">
        <v>2577.8</v>
      </c>
      <c r="G43" s="106">
        <v>44813.0</v>
      </c>
      <c r="H43" s="106">
        <v>44844.0</v>
      </c>
      <c r="I43" s="108">
        <v>31.0</v>
      </c>
      <c r="J43" s="107">
        <v>2577.8</v>
      </c>
      <c r="K43" s="109">
        <v>211600.0</v>
      </c>
      <c r="L43" s="108">
        <v>534.0</v>
      </c>
      <c r="M43" s="110" t="s">
        <v>979</v>
      </c>
    </row>
    <row r="44">
      <c r="A44" s="104" t="s">
        <v>269</v>
      </c>
      <c r="B44" s="105">
        <v>173.0</v>
      </c>
      <c r="C44" s="153">
        <v>1.8120070107444E13</v>
      </c>
      <c r="D44" s="105" t="s">
        <v>144</v>
      </c>
      <c r="E44" s="106">
        <v>44852.0</v>
      </c>
      <c r="F44" s="107">
        <v>367.48</v>
      </c>
      <c r="G44" s="106">
        <v>44819.0</v>
      </c>
      <c r="H44" s="106">
        <v>44848.0</v>
      </c>
      <c r="I44" s="108">
        <v>29.0</v>
      </c>
      <c r="J44" s="107">
        <v>367.48</v>
      </c>
      <c r="K44" s="109">
        <v>25600.0</v>
      </c>
      <c r="L44" s="108">
        <v>32.0</v>
      </c>
      <c r="M44" s="110" t="s">
        <v>980</v>
      </c>
    </row>
    <row r="45">
      <c r="A45" s="104" t="s">
        <v>269</v>
      </c>
      <c r="B45" s="105">
        <v>173.0</v>
      </c>
      <c r="C45" s="153">
        <v>1.8120070107445E13</v>
      </c>
      <c r="D45" s="105" t="s">
        <v>144</v>
      </c>
      <c r="E45" s="106">
        <v>44852.0</v>
      </c>
      <c r="F45" s="107">
        <v>256.65</v>
      </c>
      <c r="G45" s="106">
        <v>44819.0</v>
      </c>
      <c r="H45" s="106">
        <v>44848.0</v>
      </c>
      <c r="I45" s="108">
        <v>29.0</v>
      </c>
      <c r="J45" s="107">
        <v>256.65</v>
      </c>
      <c r="K45" s="109">
        <v>16600.0</v>
      </c>
      <c r="L45" s="108">
        <v>32.0</v>
      </c>
      <c r="M45" s="110" t="s">
        <v>981</v>
      </c>
    </row>
    <row r="46">
      <c r="A46" s="104" t="s">
        <v>269</v>
      </c>
      <c r="B46" s="105">
        <v>173.0</v>
      </c>
      <c r="C46" s="153">
        <v>1.8120070107446E13</v>
      </c>
      <c r="D46" s="105" t="s">
        <v>144</v>
      </c>
      <c r="E46" s="106">
        <v>44852.0</v>
      </c>
      <c r="F46" s="107">
        <v>204.21</v>
      </c>
      <c r="G46" s="106">
        <v>44819.0</v>
      </c>
      <c r="H46" s="106">
        <v>44848.0</v>
      </c>
      <c r="I46" s="108">
        <v>29.0</v>
      </c>
      <c r="J46" s="107">
        <v>204.21</v>
      </c>
      <c r="K46" s="109">
        <v>12200.0</v>
      </c>
      <c r="L46" s="108">
        <v>32.0</v>
      </c>
      <c r="M46" s="110" t="s">
        <v>982</v>
      </c>
    </row>
    <row r="47">
      <c r="A47" s="104" t="s">
        <v>269</v>
      </c>
      <c r="B47" s="105">
        <v>173.0</v>
      </c>
      <c r="C47" s="153">
        <v>1.8120070117915E13</v>
      </c>
      <c r="D47" s="105" t="s">
        <v>144</v>
      </c>
      <c r="E47" s="106">
        <v>44852.0</v>
      </c>
      <c r="F47" s="107">
        <v>591.35</v>
      </c>
      <c r="G47" s="106">
        <v>44819.0</v>
      </c>
      <c r="H47" s="106">
        <v>44848.0</v>
      </c>
      <c r="I47" s="108">
        <v>29.0</v>
      </c>
      <c r="J47" s="107">
        <v>591.35</v>
      </c>
      <c r="K47" s="109">
        <v>38100.0</v>
      </c>
      <c r="L47" s="108">
        <v>32.0</v>
      </c>
      <c r="M47" s="110" t="s">
        <v>983</v>
      </c>
    </row>
    <row r="48">
      <c r="A48" s="104" t="s">
        <v>274</v>
      </c>
      <c r="B48" s="105">
        <v>175.0</v>
      </c>
      <c r="C48" s="153">
        <v>2.1150240128111E13</v>
      </c>
      <c r="D48" s="105" t="s">
        <v>144</v>
      </c>
      <c r="E48" s="106">
        <v>44848.0</v>
      </c>
      <c r="F48" s="107">
        <v>243.4</v>
      </c>
      <c r="G48" s="106">
        <v>44817.0</v>
      </c>
      <c r="H48" s="106">
        <v>44846.0</v>
      </c>
      <c r="I48" s="108">
        <v>29.0</v>
      </c>
      <c r="J48" s="107">
        <v>243.4</v>
      </c>
      <c r="K48" s="108">
        <v>0.0</v>
      </c>
      <c r="L48" s="108">
        <v>1112.0</v>
      </c>
      <c r="M48" s="110" t="s">
        <v>984</v>
      </c>
    </row>
    <row r="49">
      <c r="A49" s="104" t="s">
        <v>274</v>
      </c>
      <c r="B49" s="105">
        <v>175.0</v>
      </c>
      <c r="C49" s="153">
        <v>2.1150240128113E13</v>
      </c>
      <c r="D49" s="105" t="s">
        <v>144</v>
      </c>
      <c r="E49" s="106">
        <v>44848.0</v>
      </c>
      <c r="F49" s="107">
        <v>428.66</v>
      </c>
      <c r="G49" s="106">
        <v>44817.0</v>
      </c>
      <c r="H49" s="106">
        <v>44846.0</v>
      </c>
      <c r="I49" s="108">
        <v>29.0</v>
      </c>
      <c r="J49" s="107">
        <v>428.66</v>
      </c>
      <c r="K49" s="108">
        <v>300.0</v>
      </c>
      <c r="L49" s="108">
        <v>1112.0</v>
      </c>
      <c r="M49" s="110" t="s">
        <v>985</v>
      </c>
    </row>
    <row r="50">
      <c r="A50" s="104" t="s">
        <v>274</v>
      </c>
      <c r="B50" s="105">
        <v>175.0</v>
      </c>
      <c r="C50" s="153">
        <v>2.1150240128117E13</v>
      </c>
      <c r="D50" s="105" t="s">
        <v>144</v>
      </c>
      <c r="E50" s="106">
        <v>44848.0</v>
      </c>
      <c r="F50" s="107">
        <v>424.5</v>
      </c>
      <c r="G50" s="106">
        <v>44817.0</v>
      </c>
      <c r="H50" s="106">
        <v>44846.0</v>
      </c>
      <c r="I50" s="108">
        <v>29.0</v>
      </c>
      <c r="J50" s="107">
        <v>424.5</v>
      </c>
      <c r="K50" s="108">
        <v>0.0</v>
      </c>
      <c r="L50" s="108">
        <v>1112.0</v>
      </c>
      <c r="M50" s="110" t="s">
        <v>986</v>
      </c>
    </row>
    <row r="51">
      <c r="A51" s="104" t="s">
        <v>274</v>
      </c>
      <c r="B51" s="105">
        <v>175.0</v>
      </c>
      <c r="C51" s="153">
        <v>2.1150240348703E13</v>
      </c>
      <c r="D51" s="105" t="s">
        <v>144</v>
      </c>
      <c r="E51" s="106">
        <v>44837.0</v>
      </c>
      <c r="F51" s="107">
        <v>153.3</v>
      </c>
      <c r="G51" s="106">
        <v>44804.0</v>
      </c>
      <c r="H51" s="106">
        <v>44834.0</v>
      </c>
      <c r="I51" s="108">
        <v>30.0</v>
      </c>
      <c r="J51" s="107">
        <v>153.3</v>
      </c>
      <c r="K51" s="108">
        <v>0.0</v>
      </c>
      <c r="L51" s="108">
        <v>1112.0</v>
      </c>
      <c r="M51" s="110" t="s">
        <v>987</v>
      </c>
    </row>
    <row r="52">
      <c r="A52" s="104" t="s">
        <v>274</v>
      </c>
      <c r="B52" s="105">
        <v>175.0</v>
      </c>
      <c r="C52" s="153">
        <v>2.1150240349265E13</v>
      </c>
      <c r="D52" s="105" t="s">
        <v>144</v>
      </c>
      <c r="E52" s="106">
        <v>44848.0</v>
      </c>
      <c r="F52" s="107">
        <v>32637.71</v>
      </c>
      <c r="G52" s="106">
        <v>44817.0</v>
      </c>
      <c r="H52" s="106">
        <v>44846.0</v>
      </c>
      <c r="I52" s="108">
        <v>29.0</v>
      </c>
      <c r="J52" s="107">
        <v>12973.38</v>
      </c>
      <c r="K52" s="109">
        <v>1289900.0</v>
      </c>
      <c r="L52" s="108">
        <v>1112.0</v>
      </c>
      <c r="M52" s="110" t="s">
        <v>988</v>
      </c>
    </row>
    <row r="53">
      <c r="A53" s="104" t="s">
        <v>274</v>
      </c>
      <c r="B53" s="105">
        <v>175.0</v>
      </c>
      <c r="C53" s="153">
        <v>2.1150240349266E13</v>
      </c>
      <c r="D53" s="105" t="s">
        <v>144</v>
      </c>
      <c r="E53" s="106">
        <v>44848.0</v>
      </c>
      <c r="F53" s="107">
        <v>35119.2</v>
      </c>
      <c r="G53" s="106">
        <v>44817.0</v>
      </c>
      <c r="H53" s="106">
        <v>44846.0</v>
      </c>
      <c r="I53" s="108">
        <v>29.0</v>
      </c>
      <c r="J53" s="107">
        <v>12702.2</v>
      </c>
      <c r="K53" s="109">
        <v>1260900.0</v>
      </c>
      <c r="L53" s="108">
        <v>1112.0</v>
      </c>
      <c r="M53" s="110" t="s">
        <v>989</v>
      </c>
    </row>
    <row r="54">
      <c r="A54" s="104" t="s">
        <v>274</v>
      </c>
      <c r="B54" s="105">
        <v>175.0</v>
      </c>
      <c r="C54" s="153">
        <v>2.1150240349268E13</v>
      </c>
      <c r="D54" s="105" t="s">
        <v>144</v>
      </c>
      <c r="E54" s="106">
        <v>44848.0</v>
      </c>
      <c r="F54" s="107">
        <v>36468.1</v>
      </c>
      <c r="G54" s="106">
        <v>44817.0</v>
      </c>
      <c r="H54" s="106">
        <v>44846.0</v>
      </c>
      <c r="I54" s="108">
        <v>29.0</v>
      </c>
      <c r="J54" s="107">
        <v>14685.54</v>
      </c>
      <c r="K54" s="109">
        <v>1473000.0</v>
      </c>
      <c r="L54" s="108">
        <v>1112.0</v>
      </c>
      <c r="M54" s="110" t="s">
        <v>990</v>
      </c>
    </row>
    <row r="55">
      <c r="A55" s="104" t="s">
        <v>274</v>
      </c>
      <c r="B55" s="105">
        <v>175.0</v>
      </c>
      <c r="C55" s="153">
        <v>2.1150240390742E13</v>
      </c>
      <c r="D55" s="105" t="s">
        <v>144</v>
      </c>
      <c r="E55" s="106">
        <v>44848.0</v>
      </c>
      <c r="F55" s="107">
        <v>1548.88</v>
      </c>
      <c r="G55" s="106">
        <v>44817.0</v>
      </c>
      <c r="H55" s="106">
        <v>44846.0</v>
      </c>
      <c r="I55" s="108">
        <v>29.0</v>
      </c>
      <c r="J55" s="107">
        <v>843.47</v>
      </c>
      <c r="K55" s="109">
        <v>58000.0</v>
      </c>
      <c r="L55" s="108">
        <v>1112.0</v>
      </c>
      <c r="M55" s="110" t="s">
        <v>991</v>
      </c>
    </row>
    <row r="56">
      <c r="A56" s="104" t="s">
        <v>274</v>
      </c>
      <c r="B56" s="105">
        <v>175.0</v>
      </c>
      <c r="C56" s="153">
        <v>2.1150240390743E13</v>
      </c>
      <c r="D56" s="105" t="s">
        <v>144</v>
      </c>
      <c r="E56" s="106">
        <v>44848.0</v>
      </c>
      <c r="F56" s="107">
        <v>243.4</v>
      </c>
      <c r="G56" s="106">
        <v>44817.0</v>
      </c>
      <c r="H56" s="106">
        <v>44846.0</v>
      </c>
      <c r="I56" s="108">
        <v>29.0</v>
      </c>
      <c r="J56" s="107">
        <v>243.4</v>
      </c>
      <c r="K56" s="108">
        <v>0.0</v>
      </c>
      <c r="L56" s="108">
        <v>1112.0</v>
      </c>
      <c r="M56" s="110" t="s">
        <v>992</v>
      </c>
    </row>
    <row r="57">
      <c r="A57" s="104" t="s">
        <v>284</v>
      </c>
      <c r="B57" s="105">
        <v>183.0</v>
      </c>
      <c r="C57" s="153">
        <v>1.9732750276007E13</v>
      </c>
      <c r="D57" s="105" t="s">
        <v>144</v>
      </c>
      <c r="E57" s="106">
        <v>44847.0</v>
      </c>
      <c r="F57" s="107">
        <v>37.48</v>
      </c>
      <c r="G57" s="106">
        <v>44816.0</v>
      </c>
      <c r="H57" s="106">
        <v>44845.0</v>
      </c>
      <c r="I57" s="108">
        <v>29.0</v>
      </c>
      <c r="J57" s="107">
        <v>37.48</v>
      </c>
      <c r="K57" s="109">
        <v>1300.0</v>
      </c>
      <c r="L57" s="108">
        <v>31.0</v>
      </c>
      <c r="M57" s="110" t="s">
        <v>993</v>
      </c>
    </row>
    <row r="58">
      <c r="A58" s="104" t="s">
        <v>284</v>
      </c>
      <c r="B58" s="105">
        <v>183.0</v>
      </c>
      <c r="C58" s="153">
        <v>1.973275027988E13</v>
      </c>
      <c r="D58" s="105" t="s">
        <v>144</v>
      </c>
      <c r="E58" s="106">
        <v>44847.0</v>
      </c>
      <c r="F58" s="107">
        <v>243.4</v>
      </c>
      <c r="G58" s="106">
        <v>44816.0</v>
      </c>
      <c r="H58" s="106">
        <v>44845.0</v>
      </c>
      <c r="I58" s="108">
        <v>29.0</v>
      </c>
      <c r="J58" s="107">
        <v>243.4</v>
      </c>
      <c r="K58" s="108">
        <v>0.0</v>
      </c>
      <c r="L58" s="108">
        <v>31.0</v>
      </c>
      <c r="M58" s="110" t="s">
        <v>994</v>
      </c>
    </row>
    <row r="59">
      <c r="A59" s="104" t="s">
        <v>284</v>
      </c>
      <c r="B59" s="105">
        <v>183.0</v>
      </c>
      <c r="C59" s="153">
        <v>1.9837910277272E13</v>
      </c>
      <c r="D59" s="105" t="s">
        <v>144</v>
      </c>
      <c r="E59" s="106">
        <v>44847.0</v>
      </c>
      <c r="F59" s="107">
        <v>896.84</v>
      </c>
      <c r="G59" s="106">
        <v>44816.0</v>
      </c>
      <c r="H59" s="106">
        <v>44845.0</v>
      </c>
      <c r="I59" s="108">
        <v>29.0</v>
      </c>
      <c r="J59" s="107">
        <v>896.84</v>
      </c>
      <c r="K59" s="109">
        <v>68000.0</v>
      </c>
      <c r="L59" s="108">
        <v>31.0</v>
      </c>
      <c r="M59" s="110" t="s">
        <v>995</v>
      </c>
    </row>
    <row r="60">
      <c r="A60" s="104" t="s">
        <v>292</v>
      </c>
      <c r="B60" s="105">
        <v>185.0</v>
      </c>
      <c r="C60" s="153">
        <v>2.7064640202845E13</v>
      </c>
      <c r="D60" s="105" t="s">
        <v>144</v>
      </c>
      <c r="E60" s="106">
        <v>44853.0</v>
      </c>
      <c r="F60" s="107">
        <v>243.4</v>
      </c>
      <c r="G60" s="106">
        <v>44819.0</v>
      </c>
      <c r="H60" s="106">
        <v>44851.0</v>
      </c>
      <c r="I60" s="108">
        <v>32.0</v>
      </c>
      <c r="J60" s="107">
        <v>243.4</v>
      </c>
      <c r="K60" s="108">
        <v>0.0</v>
      </c>
      <c r="L60" s="108">
        <v>628.0</v>
      </c>
      <c r="M60" s="110" t="s">
        <v>996</v>
      </c>
    </row>
    <row r="61">
      <c r="A61" s="104" t="s">
        <v>292</v>
      </c>
      <c r="B61" s="105">
        <v>185.0</v>
      </c>
      <c r="C61" s="153">
        <v>2.7064640202966E13</v>
      </c>
      <c r="D61" s="105" t="s">
        <v>144</v>
      </c>
      <c r="E61" s="106">
        <v>44853.0</v>
      </c>
      <c r="F61" s="107">
        <v>243.4</v>
      </c>
      <c r="G61" s="106">
        <v>44819.0</v>
      </c>
      <c r="H61" s="106">
        <v>44851.0</v>
      </c>
      <c r="I61" s="108">
        <v>32.0</v>
      </c>
      <c r="J61" s="107">
        <v>243.4</v>
      </c>
      <c r="K61" s="108">
        <v>0.0</v>
      </c>
      <c r="L61" s="108">
        <v>628.0</v>
      </c>
      <c r="M61" s="110" t="s">
        <v>997</v>
      </c>
    </row>
    <row r="62">
      <c r="A62" s="104" t="s">
        <v>292</v>
      </c>
      <c r="B62" s="105">
        <v>185.0</v>
      </c>
      <c r="C62" s="153">
        <v>2.7064640349495E13</v>
      </c>
      <c r="D62" s="105" t="s">
        <v>144</v>
      </c>
      <c r="E62" s="106">
        <v>44853.0</v>
      </c>
      <c r="F62" s="107">
        <v>7749.91</v>
      </c>
      <c r="G62" s="106">
        <v>44819.0</v>
      </c>
      <c r="H62" s="106">
        <v>44851.0</v>
      </c>
      <c r="I62" s="108">
        <v>32.0</v>
      </c>
      <c r="J62" s="107">
        <v>7749.91</v>
      </c>
      <c r="K62" s="109">
        <v>731300.0</v>
      </c>
      <c r="L62" s="108">
        <v>628.0</v>
      </c>
      <c r="M62" s="110" t="s">
        <v>998</v>
      </c>
    </row>
    <row r="63">
      <c r="A63" s="104" t="s">
        <v>292</v>
      </c>
      <c r="B63" s="105">
        <v>185.0</v>
      </c>
      <c r="C63" s="153">
        <v>2.7064640349496E13</v>
      </c>
      <c r="D63" s="105" t="s">
        <v>144</v>
      </c>
      <c r="E63" s="106">
        <v>44853.0</v>
      </c>
      <c r="F63" s="107">
        <v>13350.68</v>
      </c>
      <c r="G63" s="106">
        <v>44819.0</v>
      </c>
      <c r="H63" s="106">
        <v>44851.0</v>
      </c>
      <c r="I63" s="108">
        <v>32.0</v>
      </c>
      <c r="J63" s="107">
        <v>13350.68</v>
      </c>
      <c r="K63" s="109">
        <v>1269400.0</v>
      </c>
      <c r="L63" s="108">
        <v>628.0</v>
      </c>
      <c r="M63" s="110" t="s">
        <v>999</v>
      </c>
    </row>
    <row r="64">
      <c r="A64" s="104" t="s">
        <v>438</v>
      </c>
      <c r="B64" s="105">
        <v>188.0</v>
      </c>
      <c r="C64" s="153">
        <v>5.29457135776E11</v>
      </c>
      <c r="D64" s="105" t="s">
        <v>439</v>
      </c>
      <c r="E64" s="106">
        <v>44824.0</v>
      </c>
      <c r="F64" s="107">
        <v>2338.31</v>
      </c>
      <c r="G64" s="106">
        <v>44767.0</v>
      </c>
      <c r="H64" s="106">
        <v>44799.0</v>
      </c>
      <c r="I64" s="108">
        <v>32.0</v>
      </c>
      <c r="J64" s="107">
        <v>2338.31</v>
      </c>
      <c r="K64" s="109">
        <v>427437.0</v>
      </c>
      <c r="L64" s="108">
        <v>149.0</v>
      </c>
      <c r="M64" s="110" t="s">
        <v>1000</v>
      </c>
    </row>
    <row r="65">
      <c r="A65" s="104" t="s">
        <v>297</v>
      </c>
      <c r="B65" s="105">
        <v>190.0</v>
      </c>
      <c r="C65" s="153">
        <v>4.8799006301001E13</v>
      </c>
      <c r="D65" s="105" t="s">
        <v>151</v>
      </c>
      <c r="E65" s="106">
        <v>44840.0</v>
      </c>
      <c r="F65" s="107">
        <v>3703.83</v>
      </c>
      <c r="G65" s="106">
        <v>44805.0</v>
      </c>
      <c r="H65" s="106">
        <v>44837.0</v>
      </c>
      <c r="I65" s="108">
        <v>32.0</v>
      </c>
      <c r="J65" s="107">
        <v>3550.25</v>
      </c>
      <c r="K65" s="109">
        <v>314160.0</v>
      </c>
      <c r="L65" s="108">
        <v>93.0</v>
      </c>
      <c r="M65" s="110" t="s">
        <v>1001</v>
      </c>
    </row>
    <row r="66">
      <c r="A66" s="104" t="s">
        <v>297</v>
      </c>
      <c r="B66" s="105">
        <v>190.0</v>
      </c>
      <c r="C66" s="153">
        <v>4.8799006301002E13</v>
      </c>
      <c r="D66" s="105" t="s">
        <v>151</v>
      </c>
      <c r="E66" s="106">
        <v>44840.0</v>
      </c>
      <c r="F66" s="107">
        <v>1576.53</v>
      </c>
      <c r="G66" s="106">
        <v>44805.0</v>
      </c>
      <c r="H66" s="106">
        <v>44837.0</v>
      </c>
      <c r="I66" s="108">
        <v>32.0</v>
      </c>
      <c r="J66" s="107">
        <v>1422.95</v>
      </c>
      <c r="K66" s="109">
        <v>125664.0</v>
      </c>
      <c r="L66" s="108">
        <v>93.0</v>
      </c>
      <c r="M66" s="110" t="s">
        <v>1002</v>
      </c>
    </row>
    <row r="67">
      <c r="A67" s="104" t="s">
        <v>300</v>
      </c>
      <c r="B67" s="105">
        <v>191.0</v>
      </c>
      <c r="C67" s="153">
        <v>1.02421003367439E15</v>
      </c>
      <c r="D67" s="105" t="s">
        <v>301</v>
      </c>
      <c r="E67" s="106">
        <v>44846.0</v>
      </c>
      <c r="F67" s="107">
        <v>4437.07</v>
      </c>
      <c r="G67" s="106">
        <v>44814.0</v>
      </c>
      <c r="H67" s="106">
        <v>44844.0</v>
      </c>
      <c r="I67" s="108">
        <v>30.0</v>
      </c>
      <c r="J67" s="107">
        <v>4437.07</v>
      </c>
      <c r="K67" s="109">
        <v>422100.0</v>
      </c>
      <c r="L67" s="108">
        <v>196.0</v>
      </c>
      <c r="M67" s="110" t="s">
        <v>1003</v>
      </c>
    </row>
    <row r="68">
      <c r="A68" s="104" t="s">
        <v>300</v>
      </c>
      <c r="B68" s="105">
        <v>191.0</v>
      </c>
      <c r="C68" s="153">
        <v>1.02421003367459E15</v>
      </c>
      <c r="D68" s="105" t="s">
        <v>301</v>
      </c>
      <c r="E68" s="106">
        <v>44832.0</v>
      </c>
      <c r="F68" s="107">
        <v>5558.05</v>
      </c>
      <c r="G68" s="106">
        <v>44782.0</v>
      </c>
      <c r="H68" s="106">
        <v>44813.0</v>
      </c>
      <c r="I68" s="108">
        <v>31.0</v>
      </c>
      <c r="J68" s="107">
        <v>5558.05</v>
      </c>
      <c r="K68" s="109">
        <v>543600.0</v>
      </c>
      <c r="L68" s="108">
        <v>196.0</v>
      </c>
      <c r="M68" s="110" t="s">
        <v>1004</v>
      </c>
    </row>
    <row r="69">
      <c r="A69" s="104" t="s">
        <v>300</v>
      </c>
      <c r="B69" s="105">
        <v>191.0</v>
      </c>
      <c r="C69" s="153">
        <v>1.02421003367459E15</v>
      </c>
      <c r="D69" s="105" t="s">
        <v>301</v>
      </c>
      <c r="E69" s="106">
        <v>44846.0</v>
      </c>
      <c r="F69" s="107">
        <v>4956.91</v>
      </c>
      <c r="G69" s="106">
        <v>44814.0</v>
      </c>
      <c r="H69" s="106">
        <v>44844.0</v>
      </c>
      <c r="I69" s="108">
        <v>30.0</v>
      </c>
      <c r="J69" s="107">
        <v>4956.91</v>
      </c>
      <c r="K69" s="109">
        <v>475500.0</v>
      </c>
      <c r="L69" s="108">
        <v>196.0</v>
      </c>
      <c r="M69" s="110" t="s">
        <v>1005</v>
      </c>
    </row>
    <row r="70">
      <c r="A70" s="104" t="s">
        <v>305</v>
      </c>
      <c r="B70" s="105">
        <v>192.0</v>
      </c>
      <c r="C70" s="153">
        <v>1.02421003530761E15</v>
      </c>
      <c r="D70" s="105" t="s">
        <v>301</v>
      </c>
      <c r="E70" s="106">
        <v>44848.0</v>
      </c>
      <c r="F70" s="107">
        <v>2333.21</v>
      </c>
      <c r="G70" s="106">
        <v>44819.0</v>
      </c>
      <c r="H70" s="106">
        <v>44847.0</v>
      </c>
      <c r="I70" s="108">
        <v>28.0</v>
      </c>
      <c r="J70" s="107">
        <v>2333.21</v>
      </c>
      <c r="K70" s="109">
        <v>222000.0</v>
      </c>
      <c r="L70" s="108">
        <v>49.0</v>
      </c>
      <c r="M70" s="110" t="s">
        <v>1006</v>
      </c>
    </row>
    <row r="71">
      <c r="A71" s="104" t="s">
        <v>531</v>
      </c>
      <c r="B71" s="105">
        <v>193.0</v>
      </c>
      <c r="C71" s="153">
        <v>9.00547543803E12</v>
      </c>
      <c r="D71" s="105" t="s">
        <v>462</v>
      </c>
      <c r="E71" s="106">
        <v>44817.0</v>
      </c>
      <c r="F71" s="107">
        <v>1481.2</v>
      </c>
      <c r="G71" s="106">
        <v>44713.0</v>
      </c>
      <c r="H71" s="106">
        <v>44806.0</v>
      </c>
      <c r="I71" s="108">
        <v>93.0</v>
      </c>
      <c r="J71" s="107">
        <v>1481.2</v>
      </c>
      <c r="K71" s="109">
        <v>277000.0</v>
      </c>
      <c r="L71" s="108">
        <v>270.0</v>
      </c>
      <c r="M71" s="110" t="s">
        <v>1007</v>
      </c>
    </row>
    <row r="72">
      <c r="A72" s="104" t="s">
        <v>531</v>
      </c>
      <c r="B72" s="105">
        <v>193.0</v>
      </c>
      <c r="C72" s="153">
        <v>9.005475438031E12</v>
      </c>
      <c r="D72" s="105" t="s">
        <v>462</v>
      </c>
      <c r="E72" s="106">
        <v>44817.0</v>
      </c>
      <c r="F72" s="107">
        <v>1978.8</v>
      </c>
      <c r="G72" s="106">
        <v>44713.0</v>
      </c>
      <c r="H72" s="106">
        <v>44806.0</v>
      </c>
      <c r="I72" s="108">
        <v>93.0</v>
      </c>
      <c r="J72" s="107">
        <v>1978.8</v>
      </c>
      <c r="K72" s="109">
        <v>523000.0</v>
      </c>
      <c r="L72" s="108">
        <v>270.0</v>
      </c>
      <c r="M72" s="110" t="s">
        <v>1007</v>
      </c>
    </row>
    <row r="73">
      <c r="A73" s="104" t="s">
        <v>531</v>
      </c>
      <c r="B73" s="105">
        <v>193.0</v>
      </c>
      <c r="C73" s="153">
        <v>9.005475438032E12</v>
      </c>
      <c r="D73" s="105" t="s">
        <v>462</v>
      </c>
      <c r="E73" s="106">
        <v>44817.0</v>
      </c>
      <c r="F73" s="107">
        <v>2360.4</v>
      </c>
      <c r="G73" s="106">
        <v>44713.0</v>
      </c>
      <c r="H73" s="106">
        <v>44806.0</v>
      </c>
      <c r="I73" s="108">
        <v>93.0</v>
      </c>
      <c r="J73" s="107">
        <v>2360.4</v>
      </c>
      <c r="K73" s="109">
        <v>629000.0</v>
      </c>
      <c r="L73" s="108">
        <v>270.0</v>
      </c>
      <c r="M73" s="110" t="s">
        <v>1007</v>
      </c>
    </row>
    <row r="74">
      <c r="A74" s="104" t="s">
        <v>531</v>
      </c>
      <c r="B74" s="105">
        <v>193.0</v>
      </c>
      <c r="C74" s="153">
        <v>9.005475438033E12</v>
      </c>
      <c r="D74" s="105" t="s">
        <v>462</v>
      </c>
      <c r="E74" s="106">
        <v>44817.0</v>
      </c>
      <c r="F74" s="107">
        <v>1356.0</v>
      </c>
      <c r="G74" s="106">
        <v>44713.0</v>
      </c>
      <c r="H74" s="106">
        <v>44806.0</v>
      </c>
      <c r="I74" s="108">
        <v>93.0</v>
      </c>
      <c r="J74" s="107">
        <v>1356.0</v>
      </c>
      <c r="K74" s="109">
        <v>350000.0</v>
      </c>
      <c r="L74" s="108">
        <v>270.0</v>
      </c>
      <c r="M74" s="110" t="s">
        <v>1007</v>
      </c>
    </row>
    <row r="75">
      <c r="A75" s="104" t="s">
        <v>531</v>
      </c>
      <c r="B75" s="105">
        <v>193.0</v>
      </c>
      <c r="C75" s="153">
        <v>9.005475438034E12</v>
      </c>
      <c r="D75" s="105" t="s">
        <v>462</v>
      </c>
      <c r="E75" s="106">
        <v>44817.0</v>
      </c>
      <c r="F75" s="107">
        <v>2066.4</v>
      </c>
      <c r="G75" s="106">
        <v>44713.0</v>
      </c>
      <c r="H75" s="106">
        <v>44806.0</v>
      </c>
      <c r="I75" s="108">
        <v>93.0</v>
      </c>
      <c r="J75" s="107">
        <v>2066.4</v>
      </c>
      <c r="K75" s="109">
        <v>514000.0</v>
      </c>
      <c r="L75" s="108">
        <v>270.0</v>
      </c>
      <c r="M75" s="110" t="s">
        <v>1007</v>
      </c>
    </row>
    <row r="76">
      <c r="A76" s="104" t="s">
        <v>531</v>
      </c>
      <c r="B76" s="105">
        <v>193.0</v>
      </c>
      <c r="C76" s="153">
        <v>9.005475438035E12</v>
      </c>
      <c r="D76" s="105" t="s">
        <v>462</v>
      </c>
      <c r="E76" s="106">
        <v>44817.0</v>
      </c>
      <c r="F76" s="107">
        <v>1789.2</v>
      </c>
      <c r="G76" s="106">
        <v>44713.0</v>
      </c>
      <c r="H76" s="106">
        <v>44806.0</v>
      </c>
      <c r="I76" s="108">
        <v>93.0</v>
      </c>
      <c r="J76" s="107">
        <v>1789.2</v>
      </c>
      <c r="K76" s="109">
        <v>437000.0</v>
      </c>
      <c r="L76" s="108">
        <v>270.0</v>
      </c>
      <c r="M76" s="110" t="s">
        <v>1007</v>
      </c>
    </row>
    <row r="77">
      <c r="A77" s="104" t="s">
        <v>309</v>
      </c>
      <c r="B77" s="105">
        <v>510.0</v>
      </c>
      <c r="C77" s="153">
        <v>2.77203027569E12</v>
      </c>
      <c r="D77" s="105" t="s">
        <v>144</v>
      </c>
      <c r="E77" s="106">
        <v>44847.0</v>
      </c>
      <c r="F77" s="107">
        <v>94.51</v>
      </c>
      <c r="G77" s="106">
        <v>44816.0</v>
      </c>
      <c r="H77" s="106">
        <v>44845.0</v>
      </c>
      <c r="I77" s="108">
        <v>29.0</v>
      </c>
      <c r="J77" s="107">
        <v>94.51</v>
      </c>
      <c r="K77" s="109">
        <v>5100.0</v>
      </c>
      <c r="L77" s="108">
        <v>0.0</v>
      </c>
      <c r="M77" s="110" t="s">
        <v>1008</v>
      </c>
    </row>
    <row r="78">
      <c r="A78" s="104" t="s">
        <v>309</v>
      </c>
      <c r="B78" s="105">
        <v>510.0</v>
      </c>
      <c r="C78" s="153">
        <v>1.9732750276009E13</v>
      </c>
      <c r="D78" s="105" t="s">
        <v>144</v>
      </c>
      <c r="E78" s="106">
        <v>44847.0</v>
      </c>
      <c r="F78" s="107">
        <v>370.2</v>
      </c>
      <c r="G78" s="106">
        <v>44816.0</v>
      </c>
      <c r="H78" s="106">
        <v>44845.0</v>
      </c>
      <c r="I78" s="108">
        <v>29.0</v>
      </c>
      <c r="J78" s="107">
        <v>370.2</v>
      </c>
      <c r="K78" s="109">
        <v>20400.0</v>
      </c>
      <c r="L78" s="108">
        <v>0.0</v>
      </c>
      <c r="M78" s="110" t="s">
        <v>1009</v>
      </c>
    </row>
    <row r="79">
      <c r="A79" s="104" t="s">
        <v>309</v>
      </c>
      <c r="B79" s="105">
        <v>510.0</v>
      </c>
      <c r="C79" s="153">
        <v>1.9732750277275E13</v>
      </c>
      <c r="D79" s="105" t="s">
        <v>144</v>
      </c>
      <c r="E79" s="106">
        <v>44847.0</v>
      </c>
      <c r="F79" s="107">
        <v>124.28</v>
      </c>
      <c r="G79" s="106">
        <v>44816.0</v>
      </c>
      <c r="H79" s="106">
        <v>44845.0</v>
      </c>
      <c r="I79" s="108">
        <v>29.0</v>
      </c>
      <c r="J79" s="107">
        <v>124.28</v>
      </c>
      <c r="K79" s="109">
        <v>4600.0</v>
      </c>
      <c r="L79" s="108">
        <v>0.0</v>
      </c>
      <c r="M79" s="110" t="s">
        <v>1010</v>
      </c>
    </row>
    <row r="80">
      <c r="A80" s="104" t="s">
        <v>309</v>
      </c>
      <c r="B80" s="105">
        <v>510.0</v>
      </c>
      <c r="C80" s="153">
        <v>1.9732750277276E13</v>
      </c>
      <c r="D80" s="105" t="s">
        <v>144</v>
      </c>
      <c r="E80" s="106">
        <v>44847.0</v>
      </c>
      <c r="F80" s="107">
        <v>766.84</v>
      </c>
      <c r="G80" s="106">
        <v>44816.0</v>
      </c>
      <c r="H80" s="106">
        <v>44845.0</v>
      </c>
      <c r="I80" s="108">
        <v>29.0</v>
      </c>
      <c r="J80" s="107">
        <v>766.84</v>
      </c>
      <c r="K80" s="109">
        <v>50500.0</v>
      </c>
      <c r="L80" s="108">
        <v>0.0</v>
      </c>
      <c r="M80" s="110" t="s">
        <v>1011</v>
      </c>
    </row>
    <row r="81">
      <c r="A81" s="104" t="s">
        <v>309</v>
      </c>
      <c r="B81" s="105">
        <v>510.0</v>
      </c>
      <c r="C81" s="153">
        <v>1.9732750279889E13</v>
      </c>
      <c r="D81" s="105" t="s">
        <v>144</v>
      </c>
      <c r="E81" s="106">
        <v>44847.0</v>
      </c>
      <c r="F81" s="107">
        <v>243.4</v>
      </c>
      <c r="G81" s="106">
        <v>44816.0</v>
      </c>
      <c r="H81" s="106">
        <v>44845.0</v>
      </c>
      <c r="I81" s="108">
        <v>29.0</v>
      </c>
      <c r="J81" s="107">
        <v>243.4</v>
      </c>
      <c r="K81" s="108">
        <v>0.0</v>
      </c>
      <c r="L81" s="108">
        <v>0.0</v>
      </c>
      <c r="M81" s="110" t="s">
        <v>1012</v>
      </c>
    </row>
    <row r="82">
      <c r="A82" s="104" t="s">
        <v>309</v>
      </c>
      <c r="B82" s="105">
        <v>510.0</v>
      </c>
      <c r="C82" s="153">
        <v>2.0556260276069E13</v>
      </c>
      <c r="D82" s="105" t="s">
        <v>144</v>
      </c>
      <c r="E82" s="106">
        <v>44847.0</v>
      </c>
      <c r="F82" s="107">
        <v>45.31</v>
      </c>
      <c r="G82" s="106">
        <v>44816.0</v>
      </c>
      <c r="H82" s="106">
        <v>44845.0</v>
      </c>
      <c r="I82" s="108">
        <v>29.0</v>
      </c>
      <c r="J82" s="107">
        <v>45.31</v>
      </c>
      <c r="K82" s="109">
        <v>1900.0</v>
      </c>
      <c r="L82" s="108">
        <v>0.0</v>
      </c>
      <c r="M82" s="110" t="s">
        <v>1013</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 r:id="rId79" ref="M81"/>
    <hyperlink r:id="rId80" ref="M82"/>
  </hyperlinks>
  <drawing r:id="rId8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3" width="12.0"/>
    <col customWidth="1" min="4" max="4" width="12.86"/>
    <col customWidth="1" min="5" max="5" width="18.71"/>
    <col customWidth="1" min="6" max="6" width="17.86"/>
    <col customWidth="1" min="7" max="7" width="23.29"/>
    <col customWidth="1" min="8" max="8" width="13.29"/>
    <col customWidth="1" min="9" max="9" width="5.14"/>
    <col customWidth="1" min="10" max="10" width="14.29"/>
    <col customWidth="1" min="11" max="11" width="11.29"/>
    <col customWidth="1" min="12" max="12" width="10.29"/>
    <col customWidth="1" min="13" max="13" width="46.0"/>
    <col customWidth="1" min="14" max="14" width="10.71"/>
    <col customWidth="1" min="15" max="15" width="1.57"/>
    <col customWidth="1" min="16" max="16" width="30.29"/>
    <col customWidth="1" min="17" max="26" width="8.0"/>
  </cols>
  <sheetData>
    <row r="1">
      <c r="A1" s="1" t="s">
        <v>0</v>
      </c>
      <c r="B1" s="1" t="s">
        <v>902</v>
      </c>
      <c r="C1" s="1" t="s">
        <v>903</v>
      </c>
      <c r="D1" s="1" t="s">
        <v>904</v>
      </c>
      <c r="E1" s="3" t="s">
        <v>2</v>
      </c>
      <c r="F1" s="4" t="s">
        <v>3</v>
      </c>
      <c r="G1" s="4" t="s">
        <v>905</v>
      </c>
      <c r="H1" s="7" t="s">
        <v>6</v>
      </c>
      <c r="I1" s="1" t="s">
        <v>7</v>
      </c>
      <c r="J1" s="1" t="s">
        <v>8</v>
      </c>
      <c r="K1" s="8" t="s">
        <v>9</v>
      </c>
      <c r="L1" s="1" t="s">
        <v>10</v>
      </c>
      <c r="M1" s="9" t="s">
        <v>11</v>
      </c>
      <c r="N1" s="10" t="s">
        <v>12</v>
      </c>
      <c r="P1" s="11" t="s">
        <v>13</v>
      </c>
      <c r="Q1" s="12"/>
      <c r="R1" s="12"/>
      <c r="S1" s="12"/>
      <c r="T1" s="13"/>
    </row>
    <row r="2">
      <c r="A2" s="14" t="s">
        <v>14</v>
      </c>
      <c r="B2" s="15">
        <v>994.34</v>
      </c>
      <c r="C2" s="15">
        <v>566.67</v>
      </c>
      <c r="D2" s="64">
        <f t="shared" ref="D2:D3" si="1">C2-B2</f>
        <v>-427.67</v>
      </c>
      <c r="E2" s="16">
        <v>2.220180222018E12</v>
      </c>
      <c r="F2" s="17">
        <v>1.8142067E7</v>
      </c>
      <c r="G2" s="29" t="s">
        <v>1014</v>
      </c>
      <c r="H2" s="20">
        <f>VLOOKUP(E2,'September Data 2022'!C:K,9,FALSE)/'September Data 2022'!I5</f>
        <v>2775</v>
      </c>
      <c r="I2" s="21">
        <v>31.0</v>
      </c>
      <c r="J2" s="22">
        <f>H2/I2</f>
        <v>89.51612903</v>
      </c>
      <c r="K2" s="22">
        <f>125-J2</f>
        <v>35.48387097</v>
      </c>
      <c r="L2" s="23">
        <f>(K2/125)*100</f>
        <v>28.38709677</v>
      </c>
      <c r="M2" s="113"/>
      <c r="N2" s="25" t="s">
        <v>15</v>
      </c>
    </row>
    <row r="3">
      <c r="A3" s="26" t="s">
        <v>16</v>
      </c>
      <c r="B3" s="137">
        <v>10657.79</v>
      </c>
      <c r="C3" s="137">
        <v>7116.67</v>
      </c>
      <c r="D3" s="28">
        <f t="shared" si="1"/>
        <v>-3541.12</v>
      </c>
      <c r="E3" s="27"/>
      <c r="F3" s="28"/>
      <c r="G3" s="28"/>
      <c r="H3" s="85"/>
      <c r="I3" s="30"/>
      <c r="J3" s="31"/>
      <c r="K3" s="31"/>
      <c r="L3" s="32"/>
      <c r="M3" s="113"/>
      <c r="N3" s="33" t="s">
        <v>17</v>
      </c>
      <c r="P3" s="34" t="s">
        <v>18</v>
      </c>
      <c r="Q3" s="35"/>
      <c r="R3" s="35"/>
      <c r="S3" s="35"/>
    </row>
    <row r="4">
      <c r="A4" s="14"/>
      <c r="B4" s="138"/>
      <c r="C4" s="138"/>
      <c r="D4" s="87"/>
      <c r="E4" s="36">
        <v>4.6130006907001E13</v>
      </c>
      <c r="F4" s="37" t="s">
        <v>19</v>
      </c>
      <c r="G4" s="29" t="s">
        <v>1015</v>
      </c>
      <c r="H4" s="85">
        <f>VLOOKUP(E4,'September Data 2022'!C:K,9,FALSE)/'September Data 2022'!I7</f>
        <v>9225.333333</v>
      </c>
      <c r="I4" s="21">
        <v>59.0</v>
      </c>
      <c r="J4" s="22">
        <f t="shared" ref="J4:J9" si="2">H4/I4</f>
        <v>156.3615819</v>
      </c>
      <c r="K4" s="22">
        <f t="shared" ref="K4:K9" si="3">125-J4</f>
        <v>-31.36158192</v>
      </c>
      <c r="L4" s="23">
        <f t="shared" ref="L4:L9" si="4">(K4/125)*100</f>
        <v>-25.08926554</v>
      </c>
      <c r="M4" s="71"/>
      <c r="N4" s="33"/>
    </row>
    <row r="5">
      <c r="A5" s="14"/>
      <c r="B5" s="138"/>
      <c r="C5" s="138"/>
      <c r="D5" s="87"/>
      <c r="E5" s="36">
        <v>4.6130006907002E13</v>
      </c>
      <c r="F5" s="37" t="s">
        <v>20</v>
      </c>
      <c r="G5" s="29" t="s">
        <v>1015</v>
      </c>
      <c r="H5" s="85">
        <f>VLOOKUP(E5,'September Data 2022'!C:K,9,FALSE)/'September Data 2022'!I8</f>
        <v>9248</v>
      </c>
      <c r="I5" s="21">
        <v>59.0</v>
      </c>
      <c r="J5" s="22">
        <f t="shared" si="2"/>
        <v>156.7457627</v>
      </c>
      <c r="K5" s="22">
        <f t="shared" si="3"/>
        <v>-31.74576271</v>
      </c>
      <c r="L5" s="23">
        <f t="shared" si="4"/>
        <v>-25.39661017</v>
      </c>
      <c r="M5" s="71"/>
      <c r="N5" s="33"/>
    </row>
    <row r="6">
      <c r="A6" s="14"/>
      <c r="B6" s="138"/>
      <c r="C6" s="138"/>
      <c r="D6" s="138"/>
      <c r="E6" s="36">
        <v>4.6130006907004E13</v>
      </c>
      <c r="F6" s="37" t="s">
        <v>21</v>
      </c>
      <c r="G6" s="29" t="s">
        <v>1015</v>
      </c>
      <c r="H6" s="85">
        <f>VLOOKUP(E6,'September Data 2022'!C:K,9,FALSE)/'September Data 2022'!I9</f>
        <v>6482.666667</v>
      </c>
      <c r="I6" s="21">
        <v>46.0</v>
      </c>
      <c r="J6" s="22">
        <f t="shared" si="2"/>
        <v>140.9275362</v>
      </c>
      <c r="K6" s="22">
        <f t="shared" si="3"/>
        <v>-15.92753623</v>
      </c>
      <c r="L6" s="23">
        <f t="shared" si="4"/>
        <v>-12.74202899</v>
      </c>
      <c r="M6" s="114"/>
      <c r="N6" s="33"/>
    </row>
    <row r="7">
      <c r="A7" s="40"/>
      <c r="B7" s="139"/>
      <c r="C7" s="139"/>
      <c r="D7" s="139"/>
      <c r="E7" s="41">
        <v>4.6130006907003E13</v>
      </c>
      <c r="F7" s="42" t="s">
        <v>22</v>
      </c>
      <c r="G7" s="29" t="s">
        <v>1015</v>
      </c>
      <c r="H7" s="20">
        <f>VLOOKUP(E7,'September Data 2022'!C:K,9,FALSE)/'September Data 2022'!I10</f>
        <v>6981.333333</v>
      </c>
      <c r="I7" s="21">
        <v>46.0</v>
      </c>
      <c r="J7" s="22">
        <f t="shared" si="2"/>
        <v>151.7681159</v>
      </c>
      <c r="K7" s="22">
        <f t="shared" si="3"/>
        <v>-26.76811594</v>
      </c>
      <c r="L7" s="23">
        <f t="shared" si="4"/>
        <v>-21.41449275</v>
      </c>
      <c r="M7" s="71"/>
      <c r="N7" s="33"/>
    </row>
    <row r="8">
      <c r="A8" s="43" t="s">
        <v>23</v>
      </c>
      <c r="B8" s="140">
        <v>16194.39</v>
      </c>
      <c r="C8" s="140">
        <v>7700.0</v>
      </c>
      <c r="D8" s="75">
        <f t="shared" ref="D8:D10" si="5">C8-B8</f>
        <v>-8494.39</v>
      </c>
      <c r="E8" s="44">
        <v>5.96922007400001E14</v>
      </c>
      <c r="F8" s="17" t="s">
        <v>24</v>
      </c>
      <c r="G8" s="58" t="s">
        <v>1016</v>
      </c>
      <c r="H8" s="20">
        <f>VLOOKUP(E8,'September Data 2022'!C:K,9,FALSE)/'September Data 2022'!I11</f>
        <v>45212.44444</v>
      </c>
      <c r="I8" s="45">
        <v>196.0</v>
      </c>
      <c r="J8" s="46">
        <f t="shared" si="2"/>
        <v>230.675737</v>
      </c>
      <c r="K8" s="46">
        <f t="shared" si="3"/>
        <v>-105.675737</v>
      </c>
      <c r="L8" s="47">
        <f t="shared" si="4"/>
        <v>-84.54058957</v>
      </c>
      <c r="M8" s="94"/>
      <c r="N8" s="33" t="s">
        <v>25</v>
      </c>
    </row>
    <row r="9" ht="27.0" customHeight="1">
      <c r="A9" s="49" t="s">
        <v>26</v>
      </c>
      <c r="B9" s="137">
        <v>805.3</v>
      </c>
      <c r="C9" s="137">
        <v>1291.67</v>
      </c>
      <c r="D9" s="64">
        <f t="shared" si="5"/>
        <v>486.37</v>
      </c>
      <c r="E9" s="44">
        <v>4.8795006344001E13</v>
      </c>
      <c r="F9" s="50" t="s">
        <v>27</v>
      </c>
      <c r="G9" s="29" t="s">
        <v>1017</v>
      </c>
      <c r="H9" s="20">
        <f>VLOOKUP(E9,'September Data 2022'!C:K,9,FALSE)/'September Data 2022'!I12</f>
        <v>4053.677419</v>
      </c>
      <c r="I9" s="30">
        <v>43.0</v>
      </c>
      <c r="J9" s="31">
        <f t="shared" si="2"/>
        <v>94.27156789</v>
      </c>
      <c r="K9" s="31">
        <f t="shared" si="3"/>
        <v>30.72843211</v>
      </c>
      <c r="L9" s="32">
        <f t="shared" si="4"/>
        <v>24.58274569</v>
      </c>
      <c r="M9" s="71"/>
      <c r="N9" s="33" t="s">
        <v>17</v>
      </c>
    </row>
    <row r="10">
      <c r="A10" s="26" t="s">
        <v>28</v>
      </c>
      <c r="B10" s="137">
        <v>2823.86</v>
      </c>
      <c r="C10" s="137">
        <v>2958.33</v>
      </c>
      <c r="D10" s="28">
        <f t="shared" si="5"/>
        <v>134.47</v>
      </c>
      <c r="E10" s="27"/>
      <c r="F10" s="28"/>
      <c r="G10" s="28"/>
      <c r="H10" s="85"/>
      <c r="I10" s="30"/>
      <c r="J10" s="31"/>
      <c r="K10" s="31"/>
      <c r="L10" s="32"/>
      <c r="M10" s="113" t="s">
        <v>910</v>
      </c>
      <c r="N10" s="25" t="s">
        <v>29</v>
      </c>
    </row>
    <row r="11">
      <c r="A11" s="14"/>
      <c r="B11" s="138"/>
      <c r="C11" s="138"/>
      <c r="D11" s="138"/>
      <c r="E11" s="51">
        <v>9.005688331901E12</v>
      </c>
      <c r="F11" s="37" t="s">
        <v>30</v>
      </c>
      <c r="G11" s="141" t="s">
        <v>938</v>
      </c>
      <c r="H11" s="85">
        <f>VLOOKUP(E11,'September Data 2022'!C:K,9,FALSE)/'September Data 2022'!I13</f>
        <v>2129.032258</v>
      </c>
      <c r="I11" s="21">
        <v>12.0</v>
      </c>
      <c r="J11" s="22">
        <f t="shared" ref="J11:J24" si="6">H11/I11</f>
        <v>177.4193548</v>
      </c>
      <c r="K11" s="22">
        <f t="shared" ref="K11:K24" si="7">125-J11</f>
        <v>-52.41935484</v>
      </c>
      <c r="L11" s="23">
        <f t="shared" ref="L11:L24" si="8">(K11/125)*100</f>
        <v>-41.93548387</v>
      </c>
      <c r="M11" s="113"/>
      <c r="N11" s="33"/>
    </row>
    <row r="12">
      <c r="A12" s="14"/>
      <c r="B12" s="138"/>
      <c r="C12" s="138"/>
      <c r="D12" s="138"/>
      <c r="E12" s="51">
        <v>9.005688331902E12</v>
      </c>
      <c r="F12" s="37" t="s">
        <v>31</v>
      </c>
      <c r="G12" s="141" t="s">
        <v>938</v>
      </c>
      <c r="H12" s="85">
        <f>VLOOKUP(E12,'September Data 2022'!C:K,9,FALSE)/'September Data 2022'!I14</f>
        <v>204.3010753</v>
      </c>
      <c r="I12" s="21">
        <v>12.0</v>
      </c>
      <c r="J12" s="22">
        <f t="shared" si="6"/>
        <v>17.02508961</v>
      </c>
      <c r="K12" s="22">
        <f t="shared" si="7"/>
        <v>107.9749104</v>
      </c>
      <c r="L12" s="23">
        <f t="shared" si="8"/>
        <v>86.37992832</v>
      </c>
      <c r="M12" s="113"/>
      <c r="N12" s="33"/>
    </row>
    <row r="13">
      <c r="A13" s="14"/>
      <c r="B13" s="138"/>
      <c r="C13" s="138"/>
      <c r="D13" s="138"/>
      <c r="E13" s="51">
        <v>9.005688331903E12</v>
      </c>
      <c r="F13" s="37" t="s">
        <v>32</v>
      </c>
      <c r="G13" s="141" t="s">
        <v>938</v>
      </c>
      <c r="H13" s="85">
        <f>VLOOKUP(E13,'September Data 2022'!C:K,9,FALSE)/'September Data 2022'!I15</f>
        <v>1473.11828</v>
      </c>
      <c r="I13" s="21">
        <v>24.0</v>
      </c>
      <c r="J13" s="22">
        <f t="shared" si="6"/>
        <v>61.37992832</v>
      </c>
      <c r="K13" s="22">
        <f t="shared" si="7"/>
        <v>63.62007168</v>
      </c>
      <c r="L13" s="23">
        <f t="shared" si="8"/>
        <v>50.89605735</v>
      </c>
      <c r="M13" s="113"/>
      <c r="N13" s="33"/>
    </row>
    <row r="14">
      <c r="A14" s="14"/>
      <c r="B14" s="138"/>
      <c r="C14" s="138"/>
      <c r="D14" s="138"/>
      <c r="E14" s="51">
        <v>9.005688331904E12</v>
      </c>
      <c r="F14" s="37" t="s">
        <v>33</v>
      </c>
      <c r="G14" s="141" t="s">
        <v>938</v>
      </c>
      <c r="H14" s="85">
        <f>VLOOKUP(E14,'September Data 2022'!C:K,9,FALSE)/'September Data 2022'!I16</f>
        <v>2419.354839</v>
      </c>
      <c r="I14" s="21">
        <v>24.0</v>
      </c>
      <c r="J14" s="22">
        <f t="shared" si="6"/>
        <v>100.8064516</v>
      </c>
      <c r="K14" s="22">
        <f t="shared" si="7"/>
        <v>24.19354839</v>
      </c>
      <c r="L14" s="23">
        <f t="shared" si="8"/>
        <v>19.35483871</v>
      </c>
      <c r="M14" s="113"/>
      <c r="N14" s="33"/>
    </row>
    <row r="15">
      <c r="A15" s="14"/>
      <c r="B15" s="138"/>
      <c r="C15" s="138"/>
      <c r="D15" s="138"/>
      <c r="E15" s="51">
        <v>9.005688331905E12</v>
      </c>
      <c r="F15" s="37" t="s">
        <v>34</v>
      </c>
      <c r="G15" s="141" t="s">
        <v>938</v>
      </c>
      <c r="H15" s="85">
        <f>VLOOKUP(E15,'September Data 2022'!C:K,9,FALSE)/'September Data 2022'!I17</f>
        <v>698.9247312</v>
      </c>
      <c r="I15" s="21">
        <v>12.0</v>
      </c>
      <c r="J15" s="22">
        <f t="shared" si="6"/>
        <v>58.2437276</v>
      </c>
      <c r="K15" s="22">
        <f t="shared" si="7"/>
        <v>66.7562724</v>
      </c>
      <c r="L15" s="23">
        <f t="shared" si="8"/>
        <v>53.40501792</v>
      </c>
      <c r="M15" s="113"/>
      <c r="N15" s="33"/>
    </row>
    <row r="16">
      <c r="A16" s="14"/>
      <c r="B16" s="138"/>
      <c r="C16" s="138"/>
      <c r="D16" s="138"/>
      <c r="E16" s="51">
        <v>9.005688331906E12</v>
      </c>
      <c r="F16" s="37" t="s">
        <v>35</v>
      </c>
      <c r="G16" s="141" t="s">
        <v>938</v>
      </c>
      <c r="H16" s="85">
        <f>VLOOKUP(E16,'September Data 2022'!C:K,9,FALSE)/'September Data 2022'!I18</f>
        <v>548.3870968</v>
      </c>
      <c r="I16" s="21">
        <v>12.0</v>
      </c>
      <c r="J16" s="22">
        <f t="shared" si="6"/>
        <v>45.69892473</v>
      </c>
      <c r="K16" s="22">
        <f t="shared" si="7"/>
        <v>79.30107527</v>
      </c>
      <c r="L16" s="23">
        <f t="shared" si="8"/>
        <v>63.44086022</v>
      </c>
      <c r="M16" s="113"/>
      <c r="N16" s="33"/>
    </row>
    <row r="17">
      <c r="A17" s="14"/>
      <c r="B17" s="138"/>
      <c r="C17" s="138"/>
      <c r="D17" s="138"/>
      <c r="E17" s="51">
        <v>9.005688331907E12</v>
      </c>
      <c r="F17" s="37" t="s">
        <v>36</v>
      </c>
      <c r="G17" s="141" t="s">
        <v>938</v>
      </c>
      <c r="H17" s="85">
        <f>VLOOKUP(E17,'September Data 2022'!C:K,9,FALSE)/'September Data 2022'!I19</f>
        <v>1516.129032</v>
      </c>
      <c r="I17" s="21">
        <v>24.0</v>
      </c>
      <c r="J17" s="22">
        <f t="shared" si="6"/>
        <v>63.17204301</v>
      </c>
      <c r="K17" s="22">
        <f t="shared" si="7"/>
        <v>61.82795699</v>
      </c>
      <c r="L17" s="23">
        <f t="shared" si="8"/>
        <v>49.46236559</v>
      </c>
      <c r="M17" s="113"/>
      <c r="N17" s="33"/>
    </row>
    <row r="18">
      <c r="A18" s="14"/>
      <c r="B18" s="138"/>
      <c r="C18" s="138"/>
      <c r="D18" s="138"/>
      <c r="E18" s="51">
        <v>9.005688331908E12</v>
      </c>
      <c r="F18" s="37" t="s">
        <v>37</v>
      </c>
      <c r="G18" s="141" t="s">
        <v>938</v>
      </c>
      <c r="H18" s="85">
        <f>VLOOKUP(E18,'September Data 2022'!C:K,9,FALSE)/'September Data 2022'!I20</f>
        <v>1720.430108</v>
      </c>
      <c r="I18" s="21">
        <v>12.0</v>
      </c>
      <c r="J18" s="22">
        <f t="shared" si="6"/>
        <v>143.3691756</v>
      </c>
      <c r="K18" s="22">
        <f t="shared" si="7"/>
        <v>-18.36917563</v>
      </c>
      <c r="L18" s="23">
        <f t="shared" si="8"/>
        <v>-14.6953405</v>
      </c>
      <c r="M18" s="113"/>
      <c r="N18" s="33"/>
    </row>
    <row r="19">
      <c r="A19" s="14"/>
      <c r="B19" s="138"/>
      <c r="C19" s="138"/>
      <c r="D19" s="138"/>
      <c r="E19" s="51">
        <v>9.005688331909E12</v>
      </c>
      <c r="F19" s="37" t="s">
        <v>38</v>
      </c>
      <c r="G19" s="141" t="s">
        <v>938</v>
      </c>
      <c r="H19" s="85">
        <f>VLOOKUP(E19,'September Data 2022'!C:K,9,FALSE)/'September Data 2022'!I21</f>
        <v>161.2903226</v>
      </c>
      <c r="I19" s="21">
        <v>24.0</v>
      </c>
      <c r="J19" s="22">
        <f t="shared" si="6"/>
        <v>6.720430108</v>
      </c>
      <c r="K19" s="22">
        <f t="shared" si="7"/>
        <v>118.2795699</v>
      </c>
      <c r="L19" s="23">
        <f t="shared" si="8"/>
        <v>94.62365591</v>
      </c>
      <c r="M19" s="113"/>
      <c r="N19" s="33"/>
    </row>
    <row r="20">
      <c r="A20" s="14"/>
      <c r="B20" s="138"/>
      <c r="C20" s="138"/>
      <c r="D20" s="138"/>
      <c r="E20" s="51">
        <v>9.00568833191E12</v>
      </c>
      <c r="F20" s="37" t="s">
        <v>39</v>
      </c>
      <c r="G20" s="141" t="s">
        <v>938</v>
      </c>
      <c r="H20" s="85">
        <f>VLOOKUP(E20,'September Data 2022'!C:K,9,FALSE)/'September Data 2022'!I22</f>
        <v>1677.419355</v>
      </c>
      <c r="I20" s="21">
        <v>13.0</v>
      </c>
      <c r="J20" s="22">
        <f t="shared" si="6"/>
        <v>129.0322581</v>
      </c>
      <c r="K20" s="22">
        <f t="shared" si="7"/>
        <v>-4.032258065</v>
      </c>
      <c r="L20" s="23">
        <f t="shared" si="8"/>
        <v>-3.225806452</v>
      </c>
      <c r="M20" s="113"/>
      <c r="N20" s="33"/>
    </row>
    <row r="21">
      <c r="A21" s="14"/>
      <c r="B21" s="138"/>
      <c r="C21" s="138"/>
      <c r="D21" s="138"/>
      <c r="E21" s="51">
        <v>9.005688331911E12</v>
      </c>
      <c r="F21" s="37" t="s">
        <v>40</v>
      </c>
      <c r="G21" s="141" t="s">
        <v>938</v>
      </c>
      <c r="H21" s="85">
        <f>VLOOKUP(E21,'September Data 2022'!C:K,9,FALSE)/'September Data 2022'!I23</f>
        <v>2962.5</v>
      </c>
      <c r="I21" s="21">
        <v>24.0</v>
      </c>
      <c r="J21" s="22">
        <f t="shared" si="6"/>
        <v>123.4375</v>
      </c>
      <c r="K21" s="22">
        <f t="shared" si="7"/>
        <v>1.5625</v>
      </c>
      <c r="L21" s="23">
        <f t="shared" si="8"/>
        <v>1.25</v>
      </c>
      <c r="M21" s="113"/>
      <c r="N21" s="33"/>
    </row>
    <row r="22">
      <c r="A22" s="14"/>
      <c r="B22" s="138"/>
      <c r="C22" s="138"/>
      <c r="D22" s="138"/>
      <c r="E22" s="51">
        <v>9.005688331912E12</v>
      </c>
      <c r="F22" s="37" t="s">
        <v>41</v>
      </c>
      <c r="G22" s="141" t="s">
        <v>938</v>
      </c>
      <c r="H22" s="85">
        <f>VLOOKUP(E22,'September Data 2022'!C:K,9,FALSE)/'September Data 2022'!I24</f>
        <v>2096.774194</v>
      </c>
      <c r="I22" s="21">
        <v>12.0</v>
      </c>
      <c r="J22" s="22">
        <f t="shared" si="6"/>
        <v>174.7311828</v>
      </c>
      <c r="K22" s="22">
        <f t="shared" si="7"/>
        <v>-49.7311828</v>
      </c>
      <c r="L22" s="23">
        <f t="shared" si="8"/>
        <v>-39.78494624</v>
      </c>
      <c r="M22" s="113"/>
      <c r="N22" s="33"/>
    </row>
    <row r="23">
      <c r="A23" s="14"/>
      <c r="B23" s="138"/>
      <c r="C23" s="138"/>
      <c r="D23" s="138"/>
      <c r="E23" s="51">
        <v>9.005688331914E12</v>
      </c>
      <c r="F23" s="37" t="s">
        <v>42</v>
      </c>
      <c r="G23" s="141" t="s">
        <v>938</v>
      </c>
      <c r="H23" s="85">
        <f>VLOOKUP(E23,'September Data 2022'!C:K,9,FALSE)/'September Data 2022'!I25</f>
        <v>1139.784946</v>
      </c>
      <c r="I23" s="21">
        <v>12.0</v>
      </c>
      <c r="J23" s="22">
        <f t="shared" si="6"/>
        <v>94.98207885</v>
      </c>
      <c r="K23" s="22">
        <f t="shared" si="7"/>
        <v>30.01792115</v>
      </c>
      <c r="L23" s="23">
        <f t="shared" si="8"/>
        <v>24.01433692</v>
      </c>
      <c r="M23" s="113"/>
      <c r="N23" s="33"/>
    </row>
    <row r="24">
      <c r="A24" s="14"/>
      <c r="B24" s="138"/>
      <c r="C24" s="138"/>
      <c r="D24" s="139"/>
      <c r="E24" s="51">
        <v>9.005688331915E12</v>
      </c>
      <c r="F24" s="37" t="s">
        <v>43</v>
      </c>
      <c r="G24" s="141" t="s">
        <v>938</v>
      </c>
      <c r="H24" s="20">
        <f>VLOOKUP(E24,'September Data 2022'!C:K,9,FALSE)/'September Data 2022'!I26</f>
        <v>387.0967742</v>
      </c>
      <c r="I24" s="21">
        <v>12.0</v>
      </c>
      <c r="J24" s="52">
        <f t="shared" si="6"/>
        <v>32.25806452</v>
      </c>
      <c r="K24" s="52">
        <f t="shared" si="7"/>
        <v>92.74193548</v>
      </c>
      <c r="L24" s="53">
        <f t="shared" si="8"/>
        <v>74.19354839</v>
      </c>
      <c r="M24" s="113"/>
      <c r="N24" s="33"/>
    </row>
    <row r="25">
      <c r="A25" s="49" t="s">
        <v>44</v>
      </c>
      <c r="B25" s="137">
        <v>4128.73</v>
      </c>
      <c r="C25" s="137">
        <v>2641.67</v>
      </c>
      <c r="D25" s="64">
        <f>C25-B25</f>
        <v>-1487.06</v>
      </c>
      <c r="E25" s="27"/>
      <c r="F25" s="28"/>
      <c r="G25" s="28"/>
      <c r="H25" s="85"/>
      <c r="I25" s="30"/>
      <c r="J25" s="22"/>
      <c r="K25" s="22"/>
      <c r="L25" s="23"/>
      <c r="M25" s="113" t="s">
        <v>925</v>
      </c>
      <c r="N25" s="33" t="s">
        <v>45</v>
      </c>
    </row>
    <row r="26">
      <c r="A26" s="14"/>
      <c r="B26" s="138"/>
      <c r="C26" s="138"/>
      <c r="D26" s="138"/>
      <c r="E26" s="54">
        <v>3.44620000900001E14</v>
      </c>
      <c r="F26" s="37" t="s">
        <v>46</v>
      </c>
      <c r="G26" s="29"/>
      <c r="H26" s="85" t="str">
        <f>VLOOKUP(E26,'September Data 2022'!C:K,9,FALSE)/'September Data 2022'!I28</f>
        <v>#N/A</v>
      </c>
      <c r="I26" s="21">
        <v>22.0</v>
      </c>
      <c r="J26" s="22" t="str">
        <f t="shared" ref="J26:J28" si="9">H26/I26</f>
        <v>#N/A</v>
      </c>
      <c r="K26" s="22" t="str">
        <f t="shared" ref="K26:K28" si="10">125-J26</f>
        <v>#N/A</v>
      </c>
      <c r="L26" s="23" t="str">
        <f t="shared" ref="L26:L28" si="11">(K26/125)*100</f>
        <v>#N/A</v>
      </c>
      <c r="M26" s="113"/>
      <c r="N26" s="33"/>
    </row>
    <row r="27">
      <c r="A27" s="40"/>
      <c r="B27" s="138"/>
      <c r="C27" s="138"/>
      <c r="D27" s="138"/>
      <c r="E27" s="54">
        <v>3.44620000900002E14</v>
      </c>
      <c r="F27" s="37" t="s">
        <v>47</v>
      </c>
      <c r="G27" s="29"/>
      <c r="H27" s="85" t="str">
        <f>VLOOKUP(E27,'September Data 2022'!C:K,9,FALSE)/'September Data 2022'!I31</f>
        <v>#N/A</v>
      </c>
      <c r="I27" s="21">
        <v>22.0</v>
      </c>
      <c r="J27" s="22" t="str">
        <f t="shared" si="9"/>
        <v>#N/A</v>
      </c>
      <c r="K27" s="22" t="str">
        <f t="shared" si="10"/>
        <v>#N/A</v>
      </c>
      <c r="L27" s="23" t="str">
        <f t="shared" si="11"/>
        <v>#N/A</v>
      </c>
      <c r="M27" s="113"/>
      <c r="N27" s="33"/>
    </row>
    <row r="28">
      <c r="A28" s="40"/>
      <c r="B28" s="15"/>
      <c r="C28" s="15"/>
      <c r="D28" s="64"/>
      <c r="E28" s="54">
        <v>3.44620000900003E14</v>
      </c>
      <c r="F28" s="37" t="s">
        <v>48</v>
      </c>
      <c r="G28" s="29"/>
      <c r="H28" s="20" t="str">
        <f>VLOOKUP(E28,'September Data 2022'!C:K,9,FALSE)/'September Data 2022'!I33</f>
        <v>#N/A</v>
      </c>
      <c r="I28" s="21">
        <v>22.0</v>
      </c>
      <c r="J28" s="22" t="str">
        <f t="shared" si="9"/>
        <v>#N/A</v>
      </c>
      <c r="K28" s="22" t="str">
        <f t="shared" si="10"/>
        <v>#N/A</v>
      </c>
      <c r="L28" s="23" t="str">
        <f t="shared" si="11"/>
        <v>#N/A</v>
      </c>
      <c r="M28" s="113"/>
      <c r="N28" s="33"/>
    </row>
    <row r="29">
      <c r="A29" s="26" t="s">
        <v>49</v>
      </c>
      <c r="B29" s="137">
        <v>2002.57</v>
      </c>
      <c r="C29" s="137">
        <v>1666.67</v>
      </c>
      <c r="D29" s="28">
        <f>C29-B29</f>
        <v>-335.9</v>
      </c>
      <c r="E29" s="27"/>
      <c r="F29" s="28"/>
      <c r="G29" s="28"/>
      <c r="H29" s="85"/>
      <c r="I29" s="30"/>
      <c r="J29" s="31"/>
      <c r="K29" s="31"/>
      <c r="L29" s="32"/>
      <c r="M29" s="113"/>
      <c r="N29" s="33" t="s">
        <v>45</v>
      </c>
    </row>
    <row r="30">
      <c r="A30" s="14"/>
      <c r="B30" s="138"/>
      <c r="C30" s="138"/>
      <c r="D30" s="138"/>
      <c r="E30" s="54">
        <v>4.45464006907001E14</v>
      </c>
      <c r="F30" s="37" t="s">
        <v>50</v>
      </c>
      <c r="G30" s="29" t="s">
        <v>1018</v>
      </c>
      <c r="H30" s="85">
        <f>VLOOKUP(E30,'September Data 2022'!C:K,9,FALSE)/'September Data 2022'!I28</f>
        <v>1753.931034</v>
      </c>
      <c r="I30" s="21">
        <v>38.0</v>
      </c>
      <c r="J30" s="22">
        <f t="shared" ref="J30:J33" si="12">H30/I30</f>
        <v>46.15607985</v>
      </c>
      <c r="K30" s="22">
        <f t="shared" ref="K30:K33" si="13">125-J30</f>
        <v>78.84392015</v>
      </c>
      <c r="L30" s="23">
        <f t="shared" ref="L30:L33" si="14">(K30/125)*100</f>
        <v>63.07513612</v>
      </c>
      <c r="M30" s="94"/>
      <c r="N30" s="33"/>
    </row>
    <row r="31">
      <c r="A31" s="55"/>
      <c r="B31" s="15"/>
      <c r="C31" s="15"/>
      <c r="D31" s="64"/>
      <c r="E31" s="54">
        <v>4.45464006907002E14</v>
      </c>
      <c r="F31" s="37" t="s">
        <v>51</v>
      </c>
      <c r="G31" s="29" t="s">
        <v>1018</v>
      </c>
      <c r="H31" s="20">
        <f>VLOOKUP(E31,'September Data 2022'!C:K,9,FALSE)/'September Data 2022'!I29</f>
        <v>3559.448276</v>
      </c>
      <c r="I31" s="21">
        <v>30.0</v>
      </c>
      <c r="J31" s="22">
        <f t="shared" si="12"/>
        <v>118.6482759</v>
      </c>
      <c r="K31" s="22">
        <f t="shared" si="13"/>
        <v>6.351724138</v>
      </c>
      <c r="L31" s="23">
        <f t="shared" si="14"/>
        <v>5.08137931</v>
      </c>
      <c r="M31" s="71"/>
      <c r="N31" s="25"/>
    </row>
    <row r="32">
      <c r="A32" s="56" t="s">
        <v>52</v>
      </c>
      <c r="B32" s="140">
        <v>759.66</v>
      </c>
      <c r="C32" s="140">
        <v>600.0</v>
      </c>
      <c r="D32" s="142">
        <f t="shared" ref="D32:D34" si="15">C32-B32</f>
        <v>-159.66</v>
      </c>
      <c r="E32" s="57">
        <v>3.57156000540001E14</v>
      </c>
      <c r="F32" s="58">
        <v>555661.0</v>
      </c>
      <c r="G32" s="58"/>
      <c r="H32" s="20" t="str">
        <f>VLOOKUP(E32,'September Data 2022'!C:K,9,FALSE)/'September Data 2022'!I30</f>
        <v>#N/A</v>
      </c>
      <c r="I32" s="59">
        <v>18.0</v>
      </c>
      <c r="J32" s="46" t="str">
        <f t="shared" si="12"/>
        <v>#N/A</v>
      </c>
      <c r="K32" s="46" t="str">
        <f t="shared" si="13"/>
        <v>#N/A</v>
      </c>
      <c r="L32" s="47" t="str">
        <f t="shared" si="14"/>
        <v>#N/A</v>
      </c>
      <c r="M32" s="71" t="s">
        <v>925</v>
      </c>
      <c r="N32" s="25" t="s">
        <v>45</v>
      </c>
    </row>
    <row r="33">
      <c r="A33" s="40" t="s">
        <v>53</v>
      </c>
      <c r="B33" s="15">
        <v>1796.57</v>
      </c>
      <c r="C33" s="15">
        <v>1600.0</v>
      </c>
      <c r="D33" s="64">
        <f t="shared" si="15"/>
        <v>-196.57</v>
      </c>
      <c r="E33" s="54">
        <v>1.95740001133001E14</v>
      </c>
      <c r="F33" s="17" t="s">
        <v>54</v>
      </c>
      <c r="G33" s="29" t="s">
        <v>1019</v>
      </c>
      <c r="H33" s="20">
        <f>VLOOKUP(E33,'September Data 2022'!C:K,9,FALSE)/'September Data 2022'!I31</f>
        <v>5442.344828</v>
      </c>
      <c r="I33" s="21">
        <v>61.0</v>
      </c>
      <c r="J33" s="22">
        <f t="shared" si="12"/>
        <v>89.21876767</v>
      </c>
      <c r="K33" s="22">
        <f t="shared" si="13"/>
        <v>35.78123233</v>
      </c>
      <c r="L33" s="23">
        <f t="shared" si="14"/>
        <v>28.62498587</v>
      </c>
      <c r="M33" s="94"/>
      <c r="N33" s="33" t="s">
        <v>45</v>
      </c>
    </row>
    <row r="34">
      <c r="A34" s="49" t="s">
        <v>55</v>
      </c>
      <c r="B34" s="137">
        <v>9597.15</v>
      </c>
      <c r="C34" s="137">
        <v>5666.67</v>
      </c>
      <c r="D34" s="28">
        <f t="shared" si="15"/>
        <v>-3930.48</v>
      </c>
      <c r="E34" s="27"/>
      <c r="F34" s="28"/>
      <c r="G34" s="28"/>
      <c r="H34" s="85"/>
      <c r="I34" s="30"/>
      <c r="J34" s="31"/>
      <c r="K34" s="31"/>
      <c r="L34" s="32"/>
      <c r="M34" s="94"/>
      <c r="N34" s="33" t="s">
        <v>56</v>
      </c>
    </row>
    <row r="35">
      <c r="A35" s="14"/>
      <c r="B35" s="138"/>
      <c r="C35" s="138"/>
      <c r="D35" s="138"/>
      <c r="E35" s="54">
        <v>4.17234003900001E14</v>
      </c>
      <c r="F35" s="37" t="s">
        <v>57</v>
      </c>
      <c r="G35" s="29" t="s">
        <v>1020</v>
      </c>
      <c r="H35" s="85">
        <f>VLOOKUP(E35,'September Data 2022'!C:K,9,FALSE)/'September Data 2022'!I33</f>
        <v>4737.333333</v>
      </c>
      <c r="I35" s="21">
        <v>48.0</v>
      </c>
      <c r="J35" s="22">
        <f t="shared" ref="J35:J37" si="16">H35/I35</f>
        <v>98.69444444</v>
      </c>
      <c r="K35" s="22">
        <f t="shared" ref="K35:K37" si="17">125-J35</f>
        <v>26.30555556</v>
      </c>
      <c r="L35" s="23">
        <f t="shared" ref="L35:L37" si="18">(K35/125)*100</f>
        <v>21.04444444</v>
      </c>
      <c r="M35" s="114"/>
      <c r="N35" s="33"/>
    </row>
    <row r="36">
      <c r="A36" s="61"/>
      <c r="B36" s="139"/>
      <c r="C36" s="139"/>
      <c r="D36" s="139"/>
      <c r="E36" s="54">
        <v>4.17234003900002E14</v>
      </c>
      <c r="F36" s="42" t="s">
        <v>58</v>
      </c>
      <c r="G36" s="143" t="s">
        <v>1021</v>
      </c>
      <c r="H36" s="20">
        <f>VLOOKUP(E36,'September Data 2022'!C:K,9,FALSE)/'September Data 2022'!I34</f>
        <v>18575.33333</v>
      </c>
      <c r="I36" s="62">
        <v>168.0</v>
      </c>
      <c r="J36" s="52">
        <f t="shared" si="16"/>
        <v>110.5674603</v>
      </c>
      <c r="K36" s="52">
        <f t="shared" si="17"/>
        <v>14.43253968</v>
      </c>
      <c r="L36" s="53">
        <f t="shared" si="18"/>
        <v>11.54603175</v>
      </c>
      <c r="M36" s="114"/>
      <c r="N36" s="33"/>
    </row>
    <row r="37">
      <c r="A37" s="14" t="s">
        <v>59</v>
      </c>
      <c r="B37" s="15">
        <v>7750.57</v>
      </c>
      <c r="C37" s="15">
        <v>7800.0</v>
      </c>
      <c r="D37" s="75">
        <f t="shared" ref="D37:D38" si="19">C37-B37</f>
        <v>49.43</v>
      </c>
      <c r="E37" s="63">
        <v>3.94124007400002E14</v>
      </c>
      <c r="F37" s="64" t="s">
        <v>60</v>
      </c>
      <c r="G37" s="29" t="s">
        <v>1022</v>
      </c>
      <c r="H37" s="20">
        <f>VLOOKUP(E37,'September Data 2022'!C:K,9,FALSE)/'September Data 2022'!I35</f>
        <v>22528</v>
      </c>
      <c r="I37" s="21">
        <v>158.0</v>
      </c>
      <c r="J37" s="22">
        <f t="shared" si="16"/>
        <v>142.5822785</v>
      </c>
      <c r="K37" s="46">
        <f t="shared" si="17"/>
        <v>-17.58227848</v>
      </c>
      <c r="L37" s="47">
        <f t="shared" si="18"/>
        <v>-14.06582278</v>
      </c>
      <c r="M37" s="94"/>
      <c r="N37" s="25" t="s">
        <v>61</v>
      </c>
    </row>
    <row r="38">
      <c r="A38" s="49" t="s">
        <v>62</v>
      </c>
      <c r="B38" s="137">
        <v>5121.79</v>
      </c>
      <c r="C38" s="137">
        <v>5450.0</v>
      </c>
      <c r="D38" s="64">
        <f t="shared" si="19"/>
        <v>328.21</v>
      </c>
      <c r="E38" s="27"/>
      <c r="F38" s="28"/>
      <c r="G38" s="144"/>
      <c r="H38" s="85"/>
      <c r="I38" s="30"/>
      <c r="J38" s="31"/>
      <c r="K38" s="22"/>
      <c r="L38" s="23"/>
      <c r="M38" s="94"/>
      <c r="N38" s="33" t="s">
        <v>63</v>
      </c>
    </row>
    <row r="39">
      <c r="A39" s="14"/>
      <c r="B39" s="138"/>
      <c r="C39" s="138"/>
      <c r="D39" s="138"/>
      <c r="E39" s="54">
        <v>5.91698002370001E14</v>
      </c>
      <c r="F39" s="37" t="s">
        <v>64</v>
      </c>
      <c r="G39" s="29" t="s">
        <v>1023</v>
      </c>
      <c r="H39" s="85">
        <f>VLOOKUP(E39,'September Data 2022'!C:K,9,FALSE)/'September Data 2022'!I36</f>
        <v>4301</v>
      </c>
      <c r="I39" s="21">
        <v>37.0</v>
      </c>
      <c r="J39" s="22">
        <f t="shared" ref="J39:J41" si="20">H39/I39</f>
        <v>116.2432432</v>
      </c>
      <c r="K39" s="22">
        <f t="shared" ref="K39:K41" si="21">125-J39</f>
        <v>8.756756757</v>
      </c>
      <c r="L39" s="23">
        <f t="shared" ref="L39:L41" si="22">(K39/125)*100</f>
        <v>7.005405405</v>
      </c>
      <c r="M39" s="94"/>
      <c r="N39" s="33"/>
    </row>
    <row r="40">
      <c r="A40" s="14"/>
      <c r="B40" s="138"/>
      <c r="C40" s="138"/>
      <c r="D40" s="138"/>
      <c r="E40" s="54">
        <v>5.91698002400001E14</v>
      </c>
      <c r="F40" s="37" t="s">
        <v>65</v>
      </c>
      <c r="G40" s="29" t="s">
        <v>1016</v>
      </c>
      <c r="H40" s="85">
        <f>VLOOKUP(E40,'September Data 2022'!C:K,9,FALSE)/'September Data 2022'!I37</f>
        <v>5029.655172</v>
      </c>
      <c r="I40" s="21">
        <v>41.0</v>
      </c>
      <c r="J40" s="22">
        <f t="shared" si="20"/>
        <v>122.6745164</v>
      </c>
      <c r="K40" s="22">
        <f t="shared" si="21"/>
        <v>2.3254836</v>
      </c>
      <c r="L40" s="23">
        <f t="shared" si="22"/>
        <v>1.86038688</v>
      </c>
      <c r="M40" s="94"/>
      <c r="N40" s="33"/>
    </row>
    <row r="41">
      <c r="A41" s="61"/>
      <c r="B41" s="139"/>
      <c r="C41" s="139"/>
      <c r="D41" s="139"/>
      <c r="E41" s="54">
        <v>5.91698002371001E14</v>
      </c>
      <c r="F41" s="37" t="s">
        <v>66</v>
      </c>
      <c r="G41" s="29" t="s">
        <v>1024</v>
      </c>
      <c r="H41" s="20">
        <f>VLOOKUP(E41,'September Data 2022'!C:K,9,FALSE)/'September Data 2022'!I38</f>
        <v>6067.111111</v>
      </c>
      <c r="I41" s="21">
        <v>41.0</v>
      </c>
      <c r="J41" s="52">
        <f t="shared" si="20"/>
        <v>147.9783198</v>
      </c>
      <c r="K41" s="52">
        <f t="shared" si="21"/>
        <v>-22.97831978</v>
      </c>
      <c r="L41" s="53">
        <f t="shared" si="22"/>
        <v>-18.38265583</v>
      </c>
      <c r="M41" s="94"/>
      <c r="N41" s="33"/>
      <c r="Q41" s="65"/>
      <c r="R41" s="66"/>
      <c r="S41" s="67"/>
      <c r="T41" s="68"/>
    </row>
    <row r="42">
      <c r="A42" s="49" t="s">
        <v>67</v>
      </c>
      <c r="B42" s="137">
        <v>-17317.25</v>
      </c>
      <c r="C42" s="137">
        <v>12000.0</v>
      </c>
      <c r="D42" s="64">
        <f>C42-B42</f>
        <v>29317.25</v>
      </c>
      <c r="E42" s="27"/>
      <c r="F42" s="28"/>
      <c r="G42" s="28"/>
      <c r="H42" s="85"/>
      <c r="I42" s="30"/>
      <c r="J42" s="31"/>
      <c r="K42" s="22"/>
      <c r="L42" s="23"/>
      <c r="M42" s="94"/>
      <c r="N42" s="33" t="s">
        <v>56</v>
      </c>
      <c r="Q42" s="65"/>
      <c r="R42" s="66"/>
      <c r="S42" s="67"/>
      <c r="T42" s="68"/>
    </row>
    <row r="43">
      <c r="A43" s="14"/>
      <c r="B43" s="138"/>
      <c r="C43" s="138"/>
      <c r="D43" s="138"/>
      <c r="E43" s="69">
        <v>4.17234003600001E14</v>
      </c>
      <c r="F43" s="37" t="s">
        <v>68</v>
      </c>
      <c r="G43" s="29" t="s">
        <v>1025</v>
      </c>
      <c r="H43" s="85">
        <f>VLOOKUP(E43,'September Data 2022'!C:K,9,FALSE)/'September Data 2022'!I39</f>
        <v>0</v>
      </c>
      <c r="I43" s="21">
        <v>150.0</v>
      </c>
      <c r="J43" s="22">
        <f t="shared" ref="J43:J63" si="23">H43/I43</f>
        <v>0</v>
      </c>
      <c r="K43" s="22">
        <f t="shared" ref="K43:K63" si="24">125-J43</f>
        <v>125</v>
      </c>
      <c r="L43" s="23">
        <f t="shared" ref="L43:L63" si="25">(K43/125)*100</f>
        <v>100</v>
      </c>
      <c r="M43" s="113" t="s">
        <v>1026</v>
      </c>
      <c r="N43" s="33"/>
      <c r="Q43" s="65"/>
      <c r="R43" s="66"/>
      <c r="S43" s="67"/>
      <c r="T43" s="68"/>
    </row>
    <row r="44">
      <c r="A44" s="14"/>
      <c r="B44" s="138"/>
      <c r="C44" s="138"/>
      <c r="D44" s="138"/>
      <c r="E44" s="54">
        <v>4.17234003700001E14</v>
      </c>
      <c r="F44" s="37" t="s">
        <v>69</v>
      </c>
      <c r="G44" s="29" t="s">
        <v>1021</v>
      </c>
      <c r="H44" s="85">
        <f>VLOOKUP(E44,'September Data 2022'!C:K,9,FALSE)/'September Data 2022'!I40</f>
        <v>16356.26667</v>
      </c>
      <c r="I44" s="21">
        <v>147.0</v>
      </c>
      <c r="J44" s="22">
        <f t="shared" si="23"/>
        <v>111.2671202</v>
      </c>
      <c r="K44" s="22">
        <f t="shared" si="24"/>
        <v>13.73287982</v>
      </c>
      <c r="L44" s="23">
        <f t="shared" si="25"/>
        <v>10.98630385</v>
      </c>
      <c r="M44" s="94"/>
      <c r="N44" s="33"/>
    </row>
    <row r="45">
      <c r="A45" s="61"/>
      <c r="B45" s="139"/>
      <c r="C45" s="139"/>
      <c r="D45" s="139"/>
      <c r="E45" s="70">
        <v>4.17234003800001E14</v>
      </c>
      <c r="F45" s="42" t="s">
        <v>70</v>
      </c>
      <c r="G45" s="29" t="s">
        <v>1021</v>
      </c>
      <c r="H45" s="20">
        <f>VLOOKUP(E45,'September Data 2022'!C:K,9,FALSE)/'September Data 2022'!I41</f>
        <v>17727.6</v>
      </c>
      <c r="I45" s="62">
        <v>100.0</v>
      </c>
      <c r="J45" s="52">
        <f t="shared" si="23"/>
        <v>177.276</v>
      </c>
      <c r="K45" s="52">
        <f t="shared" si="24"/>
        <v>-52.276</v>
      </c>
      <c r="L45" s="53">
        <f t="shared" si="25"/>
        <v>-41.8208</v>
      </c>
      <c r="M45" s="94"/>
      <c r="N45" s="33"/>
    </row>
    <row r="46">
      <c r="A46" s="49" t="s">
        <v>71</v>
      </c>
      <c r="B46" s="137">
        <v>6927.6</v>
      </c>
      <c r="C46" s="137">
        <v>8000.0</v>
      </c>
      <c r="D46" s="64">
        <f t="shared" ref="D46:D52" si="26">C46-B46</f>
        <v>1072.4</v>
      </c>
      <c r="E46" s="44">
        <v>6.7334001320001E13</v>
      </c>
      <c r="F46" s="28" t="s">
        <v>72</v>
      </c>
      <c r="G46" s="145" t="s">
        <v>1027</v>
      </c>
      <c r="H46" s="20">
        <f>VLOOKUP(E46,'September Data 2022'!C:K,9,FALSE)/'September Data 2022'!I42</f>
        <v>26906.62857</v>
      </c>
      <c r="I46" s="30">
        <v>224.0</v>
      </c>
      <c r="J46" s="31">
        <f t="shared" si="23"/>
        <v>120.1188776</v>
      </c>
      <c r="K46" s="31">
        <f t="shared" si="24"/>
        <v>4.881122449</v>
      </c>
      <c r="L46" s="32">
        <f t="shared" si="25"/>
        <v>3.904897959</v>
      </c>
      <c r="M46" s="71"/>
      <c r="N46" s="25" t="s">
        <v>73</v>
      </c>
    </row>
    <row r="47">
      <c r="A47" s="26" t="s">
        <v>74</v>
      </c>
      <c r="B47" s="137">
        <v>11835.9</v>
      </c>
      <c r="C47" s="137">
        <v>9250.0</v>
      </c>
      <c r="D47" s="28">
        <f t="shared" si="26"/>
        <v>-2585.9</v>
      </c>
      <c r="E47" s="44">
        <v>6.6130005325001E13</v>
      </c>
      <c r="F47" s="28" t="s">
        <v>75</v>
      </c>
      <c r="G47" s="145" t="s">
        <v>1028</v>
      </c>
      <c r="H47" s="20">
        <f>VLOOKUP(E47,'September Data 2022'!C:K,9,FALSE)/'September Data 2022'!I44</f>
        <v>36979.25</v>
      </c>
      <c r="I47" s="30">
        <v>210.0</v>
      </c>
      <c r="J47" s="31">
        <f t="shared" si="23"/>
        <v>176.0916667</v>
      </c>
      <c r="K47" s="31">
        <f t="shared" si="24"/>
        <v>-51.09166667</v>
      </c>
      <c r="L47" s="32">
        <f t="shared" si="25"/>
        <v>-40.87333333</v>
      </c>
      <c r="M47" s="71"/>
      <c r="N47" s="33" t="s">
        <v>76</v>
      </c>
    </row>
    <row r="48">
      <c r="A48" s="26" t="s">
        <v>77</v>
      </c>
      <c r="B48" s="137">
        <v>15023.94</v>
      </c>
      <c r="C48" s="137">
        <v>12239.06</v>
      </c>
      <c r="D48" s="28">
        <f t="shared" si="26"/>
        <v>-2784.88</v>
      </c>
      <c r="E48" s="44">
        <v>3.28224002607001E14</v>
      </c>
      <c r="F48" s="28" t="s">
        <v>78</v>
      </c>
      <c r="G48" s="144" t="s">
        <v>1029</v>
      </c>
      <c r="H48" s="20">
        <f>VLOOKUP(E48,'September Data 2022'!C:K,9,FALSE)/'September Data 2022'!I45</f>
        <v>44899.68421</v>
      </c>
      <c r="I48" s="30">
        <v>312.0</v>
      </c>
      <c r="J48" s="31">
        <f t="shared" si="23"/>
        <v>143.9092443</v>
      </c>
      <c r="K48" s="31">
        <f t="shared" si="24"/>
        <v>-18.90924426</v>
      </c>
      <c r="L48" s="32">
        <f t="shared" si="25"/>
        <v>-15.12739541</v>
      </c>
      <c r="M48" s="71"/>
      <c r="N48" s="33" t="s">
        <v>25</v>
      </c>
    </row>
    <row r="49">
      <c r="A49" s="26" t="s">
        <v>79</v>
      </c>
      <c r="B49" s="137">
        <v>-3788.19</v>
      </c>
      <c r="C49" s="137">
        <v>3575.42</v>
      </c>
      <c r="D49" s="28">
        <f t="shared" si="26"/>
        <v>7363.61</v>
      </c>
      <c r="E49" s="44">
        <v>3.28224002901001E14</v>
      </c>
      <c r="F49" s="28" t="s">
        <v>80</v>
      </c>
      <c r="G49" s="144" t="s">
        <v>1030</v>
      </c>
      <c r="H49" s="20">
        <f>VLOOKUP(E49,'September Data 2022'!C:K,9,FALSE)/'September Data 2022'!I46</f>
        <v>20032.375</v>
      </c>
      <c r="I49" s="30">
        <v>115.0</v>
      </c>
      <c r="J49" s="31">
        <f t="shared" si="23"/>
        <v>174.1945652</v>
      </c>
      <c r="K49" s="31">
        <f t="shared" si="24"/>
        <v>-49.19456522</v>
      </c>
      <c r="L49" s="32">
        <f t="shared" si="25"/>
        <v>-39.35565217</v>
      </c>
      <c r="M49" s="71"/>
      <c r="N49" s="25" t="s">
        <v>25</v>
      </c>
    </row>
    <row r="50">
      <c r="A50" s="26" t="s">
        <v>81</v>
      </c>
      <c r="B50" s="137">
        <v>2317.13</v>
      </c>
      <c r="C50" s="137">
        <v>2041.67</v>
      </c>
      <c r="D50" s="28">
        <f t="shared" si="26"/>
        <v>-275.46</v>
      </c>
      <c r="E50" s="44">
        <v>4.3750001100001E13</v>
      </c>
      <c r="F50" s="28" t="s">
        <v>82</v>
      </c>
      <c r="G50" s="145" t="s">
        <v>1031</v>
      </c>
      <c r="H50" s="20">
        <f>VLOOKUP(E50,'September Data 2022'!C:K,9,FALSE)/'September Data 2022'!I47</f>
        <v>6802.125</v>
      </c>
      <c r="I50" s="30">
        <v>112.0</v>
      </c>
      <c r="J50" s="31">
        <f t="shared" si="23"/>
        <v>60.73325893</v>
      </c>
      <c r="K50" s="31">
        <f t="shared" si="24"/>
        <v>64.26674107</v>
      </c>
      <c r="L50" s="32">
        <f t="shared" si="25"/>
        <v>51.41339286</v>
      </c>
      <c r="M50" s="71"/>
      <c r="N50" s="25" t="s">
        <v>73</v>
      </c>
    </row>
    <row r="51">
      <c r="A51" s="26" t="s">
        <v>83</v>
      </c>
      <c r="B51" s="137">
        <v>2742.21</v>
      </c>
      <c r="C51" s="137">
        <v>2791.67</v>
      </c>
      <c r="D51" s="28">
        <f t="shared" si="26"/>
        <v>49.46</v>
      </c>
      <c r="E51" s="44">
        <v>1.250110125011E12</v>
      </c>
      <c r="F51" s="28" t="s">
        <v>84</v>
      </c>
      <c r="G51" s="145" t="s">
        <v>1032</v>
      </c>
      <c r="H51" s="20">
        <f>VLOOKUP(E51,'September Data 2022'!C:K,9,FALSE)/'September Data 2022'!I48</f>
        <v>10469.69697</v>
      </c>
      <c r="I51" s="30">
        <v>77.0</v>
      </c>
      <c r="J51" s="31">
        <f t="shared" si="23"/>
        <v>135.9700905</v>
      </c>
      <c r="K51" s="31">
        <f t="shared" si="24"/>
        <v>-10.97009052</v>
      </c>
      <c r="L51" s="32">
        <f t="shared" si="25"/>
        <v>-8.776072412</v>
      </c>
      <c r="M51" s="71" t="s">
        <v>1033</v>
      </c>
      <c r="N51" s="25" t="s">
        <v>15</v>
      </c>
      <c r="P51" s="71"/>
    </row>
    <row r="52">
      <c r="A52" s="49" t="s">
        <v>85</v>
      </c>
      <c r="B52" s="137">
        <v>27461.37</v>
      </c>
      <c r="C52" s="137">
        <v>23500.0</v>
      </c>
      <c r="D52" s="28">
        <f t="shared" si="26"/>
        <v>-3961.37</v>
      </c>
      <c r="E52" s="27"/>
      <c r="F52" s="28"/>
      <c r="G52" s="28"/>
      <c r="H52" s="20"/>
      <c r="I52" s="30">
        <v>534.0</v>
      </c>
      <c r="J52" s="31">
        <f t="shared" si="23"/>
        <v>0</v>
      </c>
      <c r="K52" s="31">
        <f t="shared" si="24"/>
        <v>125</v>
      </c>
      <c r="L52" s="32">
        <f t="shared" si="25"/>
        <v>100</v>
      </c>
      <c r="M52" s="115" t="s">
        <v>930</v>
      </c>
      <c r="N52" s="33" t="s">
        <v>450</v>
      </c>
    </row>
    <row r="53">
      <c r="A53" s="14" t="s">
        <v>87</v>
      </c>
      <c r="B53" s="138"/>
      <c r="C53" s="138"/>
      <c r="D53" s="138"/>
      <c r="E53" s="54">
        <v>1.9677290349306E13</v>
      </c>
      <c r="F53" s="64" t="s">
        <v>88</v>
      </c>
      <c r="G53" s="141"/>
      <c r="H53" s="20">
        <f>VLOOKUP(E53,'September Data 2022'!C:K,9,FALSE)/'September Data 2022'!I50</f>
        <v>21863.63636</v>
      </c>
      <c r="I53" s="21"/>
      <c r="J53" s="22" t="str">
        <f t="shared" si="23"/>
        <v>#DIV/0!</v>
      </c>
      <c r="K53" s="22" t="str">
        <f t="shared" si="24"/>
        <v>#DIV/0!</v>
      </c>
      <c r="L53" s="23" t="str">
        <f t="shared" si="25"/>
        <v>#DIV/0!</v>
      </c>
      <c r="N53" s="33"/>
      <c r="O53" s="74" t="s">
        <v>89</v>
      </c>
    </row>
    <row r="54">
      <c r="A54" s="14"/>
      <c r="B54" s="138"/>
      <c r="C54" s="138"/>
      <c r="D54" s="138"/>
      <c r="E54" s="54">
        <v>1.9677290349307E13</v>
      </c>
      <c r="F54" s="64" t="s">
        <v>90</v>
      </c>
      <c r="G54" s="141"/>
      <c r="H54" s="20">
        <f>VLOOKUP(E54,'September Data 2022'!C:K,9,FALSE)/'September Data 2022'!I51</f>
        <v>5093.75</v>
      </c>
      <c r="I54" s="21"/>
      <c r="J54" s="22" t="str">
        <f t="shared" si="23"/>
        <v>#DIV/0!</v>
      </c>
      <c r="K54" s="22" t="str">
        <f t="shared" si="24"/>
        <v>#DIV/0!</v>
      </c>
      <c r="L54" s="23" t="str">
        <f t="shared" si="25"/>
        <v>#DIV/0!</v>
      </c>
      <c r="N54" s="33"/>
    </row>
    <row r="55">
      <c r="A55" s="14"/>
      <c r="B55" s="138"/>
      <c r="C55" s="138"/>
      <c r="D55" s="138"/>
      <c r="E55" s="54">
        <v>1.9677290349309E13</v>
      </c>
      <c r="F55" s="64" t="s">
        <v>91</v>
      </c>
      <c r="G55" s="141"/>
      <c r="H55" s="20">
        <f>VLOOKUP(E55,'September Data 2022'!C:K,9,FALSE)/'September Data 2022'!I52</f>
        <v>6606.25</v>
      </c>
      <c r="I55" s="21"/>
      <c r="J55" s="22" t="str">
        <f t="shared" si="23"/>
        <v>#DIV/0!</v>
      </c>
      <c r="K55" s="22" t="str">
        <f t="shared" si="24"/>
        <v>#DIV/0!</v>
      </c>
      <c r="L55" s="23" t="str">
        <f t="shared" si="25"/>
        <v>#DIV/0!</v>
      </c>
      <c r="N55" s="33"/>
    </row>
    <row r="56">
      <c r="A56" s="14"/>
      <c r="B56" s="138"/>
      <c r="C56" s="138"/>
      <c r="D56" s="138"/>
      <c r="E56" s="54">
        <v>1.9677290349308E13</v>
      </c>
      <c r="F56" s="64" t="s">
        <v>92</v>
      </c>
      <c r="G56" s="141"/>
      <c r="H56" s="20">
        <f>VLOOKUP(E56,'September Data 2022'!C:K,9,FALSE)/'September Data 2022'!I53</f>
        <v>16375</v>
      </c>
      <c r="I56" s="21"/>
      <c r="J56" s="22" t="str">
        <f t="shared" si="23"/>
        <v>#DIV/0!</v>
      </c>
      <c r="K56" s="22" t="str">
        <f t="shared" si="24"/>
        <v>#DIV/0!</v>
      </c>
      <c r="L56" s="23" t="str">
        <f t="shared" si="25"/>
        <v>#DIV/0!</v>
      </c>
      <c r="N56" s="33"/>
    </row>
    <row r="57">
      <c r="A57" s="61"/>
      <c r="B57" s="139"/>
      <c r="C57" s="139"/>
      <c r="D57" s="139"/>
      <c r="E57" s="70">
        <v>1.9677290349305E13</v>
      </c>
      <c r="F57" s="75" t="s">
        <v>93</v>
      </c>
      <c r="G57" s="146"/>
      <c r="H57" s="20">
        <f>VLOOKUP(E57,'September Data 2022'!C:K,9,FALSE)/'September Data 2022'!I54</f>
        <v>36396.875</v>
      </c>
      <c r="I57" s="62"/>
      <c r="J57" s="52" t="str">
        <f t="shared" si="23"/>
        <v>#DIV/0!</v>
      </c>
      <c r="K57" s="52" t="str">
        <f t="shared" si="24"/>
        <v>#DIV/0!</v>
      </c>
      <c r="L57" s="53" t="str">
        <f t="shared" si="25"/>
        <v>#DIV/0!</v>
      </c>
      <c r="N57" s="33"/>
    </row>
    <row r="58">
      <c r="A58" s="14" t="s">
        <v>94</v>
      </c>
      <c r="B58" s="15">
        <v>27407.93</v>
      </c>
      <c r="C58" s="15">
        <v>3150.0</v>
      </c>
      <c r="D58" s="75">
        <f t="shared" ref="D58:D59" si="27">C58-B58</f>
        <v>-24257.93</v>
      </c>
      <c r="E58" s="54">
        <v>1.95740001601001E14</v>
      </c>
      <c r="F58" s="64" t="s">
        <v>95</v>
      </c>
      <c r="G58" s="141" t="s">
        <v>1019</v>
      </c>
      <c r="H58" s="20">
        <f>VLOOKUP(E58,'September Data 2022'!C:K,9,FALSE)/'September Data 2022'!I56</f>
        <v>101624.8276</v>
      </c>
      <c r="I58" s="21">
        <v>100.0</v>
      </c>
      <c r="J58" s="52">
        <f t="shared" si="23"/>
        <v>1016.248276</v>
      </c>
      <c r="K58" s="46">
        <f t="shared" si="24"/>
        <v>-891.2482759</v>
      </c>
      <c r="L58" s="47">
        <f t="shared" si="25"/>
        <v>-712.9986207</v>
      </c>
      <c r="M58" s="71"/>
      <c r="N58" s="33" t="s">
        <v>45</v>
      </c>
    </row>
    <row r="59">
      <c r="A59" s="49" t="s">
        <v>96</v>
      </c>
      <c r="B59" s="137">
        <v>1427.18</v>
      </c>
      <c r="C59" s="137">
        <v>1333.33</v>
      </c>
      <c r="D59" s="64">
        <f t="shared" si="27"/>
        <v>-93.85</v>
      </c>
      <c r="E59" s="27"/>
      <c r="F59" s="28"/>
      <c r="G59" s="144"/>
      <c r="H59" s="20"/>
      <c r="I59" s="76">
        <v>38.0</v>
      </c>
      <c r="J59" s="22">
        <f t="shared" si="23"/>
        <v>0</v>
      </c>
      <c r="K59" s="22">
        <f t="shared" si="24"/>
        <v>125</v>
      </c>
      <c r="L59" s="23">
        <f t="shared" si="25"/>
        <v>100</v>
      </c>
      <c r="M59" s="116"/>
      <c r="N59" s="25" t="s">
        <v>15</v>
      </c>
    </row>
    <row r="60">
      <c r="A60" s="14"/>
      <c r="B60" s="138"/>
      <c r="C60" s="138"/>
      <c r="D60" s="138"/>
      <c r="E60" s="54">
        <v>1.8120070117915E13</v>
      </c>
      <c r="F60" s="37" t="s">
        <v>97</v>
      </c>
      <c r="G60" s="29" t="s">
        <v>912</v>
      </c>
      <c r="H60" s="20">
        <f>VLOOKUP(E60,'September Data 2022'!C:K,9,FALSE)/'September Data 2022'!I60</f>
        <v>1277.419355</v>
      </c>
      <c r="I60" s="21">
        <v>20.0</v>
      </c>
      <c r="J60" s="22">
        <f t="shared" si="23"/>
        <v>63.87096774</v>
      </c>
      <c r="K60" s="22">
        <f t="shared" si="24"/>
        <v>61.12903226</v>
      </c>
      <c r="L60" s="23">
        <f t="shared" si="25"/>
        <v>48.90322581</v>
      </c>
      <c r="M60" s="113"/>
      <c r="N60" s="33"/>
    </row>
    <row r="61">
      <c r="A61" s="14"/>
      <c r="B61" s="15"/>
      <c r="C61" s="15"/>
      <c r="D61" s="64"/>
      <c r="E61" s="54">
        <v>1.8120070107445E13</v>
      </c>
      <c r="F61" s="37" t="s">
        <v>98</v>
      </c>
      <c r="G61" s="29" t="s">
        <v>912</v>
      </c>
      <c r="H61" s="20">
        <f>VLOOKUP(E61,'September Data 2022'!C:K,9,FALSE)/'September Data 2022'!I58</f>
        <v>535.483871</v>
      </c>
      <c r="I61" s="21">
        <v>6.0</v>
      </c>
      <c r="J61" s="22">
        <f t="shared" si="23"/>
        <v>89.24731183</v>
      </c>
      <c r="K61" s="22">
        <f t="shared" si="24"/>
        <v>35.75268817</v>
      </c>
      <c r="L61" s="23">
        <f t="shared" si="25"/>
        <v>28.60215054</v>
      </c>
      <c r="M61" s="113"/>
      <c r="N61" s="33"/>
    </row>
    <row r="62">
      <c r="A62" s="14"/>
      <c r="B62" s="15"/>
      <c r="C62" s="15"/>
      <c r="D62" s="64"/>
      <c r="E62" s="54">
        <v>1.8120070107446E13</v>
      </c>
      <c r="F62" s="37" t="s">
        <v>99</v>
      </c>
      <c r="G62" s="29" t="s">
        <v>912</v>
      </c>
      <c r="H62" s="20">
        <f>VLOOKUP(E62,'September Data 2022'!C:K,9,FALSE)/'September Data 2022'!I59</f>
        <v>370.9677419</v>
      </c>
      <c r="I62" s="21">
        <v>6.0</v>
      </c>
      <c r="J62" s="22">
        <f t="shared" si="23"/>
        <v>61.82795699</v>
      </c>
      <c r="K62" s="22">
        <f t="shared" si="24"/>
        <v>63.17204301</v>
      </c>
      <c r="L62" s="23">
        <f t="shared" si="25"/>
        <v>50.53763441</v>
      </c>
      <c r="M62" s="113"/>
      <c r="N62" s="33"/>
    </row>
    <row r="63">
      <c r="A63" s="40"/>
      <c r="B63" s="15"/>
      <c r="C63" s="15"/>
      <c r="D63" s="64"/>
      <c r="E63" s="54">
        <v>1.8120070107444E13</v>
      </c>
      <c r="F63" s="37" t="s">
        <v>100</v>
      </c>
      <c r="G63" s="29" t="s">
        <v>912</v>
      </c>
      <c r="H63" s="20">
        <f>VLOOKUP(E63,'September Data 2022'!C:K,9,FALSE)/'September Data 2022'!I57</f>
        <v>967.7419355</v>
      </c>
      <c r="I63" s="21">
        <v>6.0</v>
      </c>
      <c r="J63" s="22">
        <f t="shared" si="23"/>
        <v>161.2903226</v>
      </c>
      <c r="K63" s="22">
        <f t="shared" si="24"/>
        <v>-36.29032258</v>
      </c>
      <c r="L63" s="23">
        <f t="shared" si="25"/>
        <v>-29.03225806</v>
      </c>
      <c r="M63" s="113" t="s">
        <v>1034</v>
      </c>
      <c r="N63" s="33"/>
    </row>
    <row r="64">
      <c r="A64" s="26" t="s">
        <v>101</v>
      </c>
      <c r="B64" s="137">
        <v>42911.33</v>
      </c>
      <c r="C64" s="137">
        <v>33750.0</v>
      </c>
      <c r="D64" s="28">
        <f>C64-B64</f>
        <v>-9161.33</v>
      </c>
      <c r="E64" s="27"/>
      <c r="F64" s="28"/>
      <c r="G64" s="28"/>
      <c r="H64" s="20"/>
      <c r="I64" s="30"/>
      <c r="J64" s="31"/>
      <c r="K64" s="31"/>
      <c r="L64" s="32"/>
      <c r="M64" s="113"/>
      <c r="N64" s="33" t="s">
        <v>102</v>
      </c>
    </row>
    <row r="65">
      <c r="A65" s="14"/>
      <c r="B65" s="138"/>
      <c r="C65" s="138"/>
      <c r="D65" s="138"/>
      <c r="E65" s="78">
        <v>2.1150240349266E13</v>
      </c>
      <c r="F65" s="37" t="s">
        <v>103</v>
      </c>
      <c r="G65" s="148" t="s">
        <v>1035</v>
      </c>
      <c r="H65" s="20">
        <f>VLOOKUP(E65,'September Data 2022'!C:K,9,FALSE)/'September Data 2022'!I66</f>
        <v>47300</v>
      </c>
      <c r="I65" s="21">
        <v>422.0</v>
      </c>
      <c r="J65" s="22">
        <f t="shared" ref="J65:J73" si="28">H65/I65</f>
        <v>112.0853081</v>
      </c>
      <c r="K65" s="22">
        <f t="shared" ref="K65:K73" si="29">125-J65</f>
        <v>12.91469194</v>
      </c>
      <c r="L65" s="23">
        <f t="shared" ref="L65:L73" si="30">(K65/125)*100</f>
        <v>10.33175355</v>
      </c>
      <c r="N65" s="33"/>
    </row>
    <row r="66">
      <c r="A66" s="14"/>
      <c r="B66" s="138"/>
      <c r="C66" s="138"/>
      <c r="D66" s="138"/>
      <c r="E66" s="54">
        <v>2.1150240349268E13</v>
      </c>
      <c r="F66" s="37" t="s">
        <v>104</v>
      </c>
      <c r="G66" s="148" t="s">
        <v>1035</v>
      </c>
      <c r="H66" s="20">
        <f>VLOOKUP(E66,'September Data 2022'!C:K,9,FALSE)/'September Data 2022'!I67</f>
        <v>44000</v>
      </c>
      <c r="I66" s="21">
        <v>325.0</v>
      </c>
      <c r="J66" s="22">
        <f t="shared" si="28"/>
        <v>135.3846154</v>
      </c>
      <c r="K66" s="22">
        <f t="shared" si="29"/>
        <v>-10.38461538</v>
      </c>
      <c r="L66" s="23">
        <f t="shared" si="30"/>
        <v>-8.307692308</v>
      </c>
      <c r="N66" s="33"/>
    </row>
    <row r="67">
      <c r="A67" s="79"/>
      <c r="B67" s="139"/>
      <c r="C67" s="139"/>
      <c r="D67" s="149"/>
      <c r="E67" s="80">
        <v>2.1150240349265E13</v>
      </c>
      <c r="F67" s="42" t="s">
        <v>105</v>
      </c>
      <c r="G67" s="150" t="s">
        <v>1035</v>
      </c>
      <c r="H67" s="20">
        <f>VLOOKUP(E67,'September Data 2022'!C:K,9,FALSE)/'September Data 2022'!I65</f>
        <v>49106.06061</v>
      </c>
      <c r="I67" s="62">
        <v>321.0</v>
      </c>
      <c r="J67" s="52">
        <f t="shared" si="28"/>
        <v>152.978382</v>
      </c>
      <c r="K67" s="52">
        <f t="shared" si="29"/>
        <v>-27.97838195</v>
      </c>
      <c r="L67" s="53">
        <f t="shared" si="30"/>
        <v>-22.38270556</v>
      </c>
      <c r="N67" s="33"/>
    </row>
    <row r="68">
      <c r="A68" s="55" t="s">
        <v>106</v>
      </c>
      <c r="B68" s="15">
        <v>20965.27</v>
      </c>
      <c r="C68" s="15">
        <v>24000.0</v>
      </c>
      <c r="D68" s="64">
        <f>C68-B68</f>
        <v>3034.73</v>
      </c>
      <c r="E68" s="69"/>
      <c r="F68" s="17"/>
      <c r="G68" s="29"/>
      <c r="H68" s="20"/>
      <c r="I68" s="81">
        <v>628.0</v>
      </c>
      <c r="J68" s="31">
        <f t="shared" si="28"/>
        <v>0</v>
      </c>
      <c r="K68" s="31">
        <f t="shared" si="29"/>
        <v>125</v>
      </c>
      <c r="L68" s="32">
        <f t="shared" si="30"/>
        <v>100</v>
      </c>
      <c r="M68" s="117" t="s">
        <v>930</v>
      </c>
      <c r="N68" s="25" t="s">
        <v>107</v>
      </c>
    </row>
    <row r="69">
      <c r="A69" s="40"/>
      <c r="B69" s="15"/>
      <c r="C69" s="15"/>
      <c r="D69" s="64"/>
      <c r="E69" s="51">
        <v>2.7064640202845E13</v>
      </c>
      <c r="F69" s="29" t="s">
        <v>108</v>
      </c>
      <c r="G69" s="29"/>
      <c r="H69" s="20">
        <f>VLOOKUP(E69,'September Data 2022'!C:K,9,FALSE)/'September Data 2022'!I73</f>
        <v>0</v>
      </c>
      <c r="I69" s="21"/>
      <c r="J69" s="22" t="str">
        <f t="shared" si="28"/>
        <v>#DIV/0!</v>
      </c>
      <c r="K69" s="22" t="str">
        <f t="shared" si="29"/>
        <v>#DIV/0!</v>
      </c>
      <c r="L69" s="23" t="str">
        <f t="shared" si="30"/>
        <v>#DIV/0!</v>
      </c>
      <c r="M69" s="94"/>
      <c r="N69" s="33"/>
    </row>
    <row r="70">
      <c r="A70" s="40"/>
      <c r="B70" s="15"/>
      <c r="C70" s="15"/>
      <c r="D70" s="64"/>
      <c r="E70" s="51">
        <v>2.7064640349496E13</v>
      </c>
      <c r="F70" s="29" t="s">
        <v>109</v>
      </c>
      <c r="G70" s="29"/>
      <c r="H70" s="20">
        <f>VLOOKUP(E70,'September Data 2022'!C:K,9,FALSE)/'September Data 2022'!I76</f>
        <v>37968.96552</v>
      </c>
      <c r="I70" s="21"/>
      <c r="J70" s="22" t="str">
        <f t="shared" si="28"/>
        <v>#DIV/0!</v>
      </c>
      <c r="K70" s="22" t="str">
        <f t="shared" si="29"/>
        <v>#DIV/0!</v>
      </c>
      <c r="L70" s="23" t="str">
        <f t="shared" si="30"/>
        <v>#DIV/0!</v>
      </c>
      <c r="M70" s="94"/>
      <c r="N70" s="33"/>
    </row>
    <row r="71">
      <c r="A71" s="40"/>
      <c r="B71" s="15"/>
      <c r="C71" s="15"/>
      <c r="D71" s="64"/>
      <c r="E71" s="51">
        <v>2.7064640202966E13</v>
      </c>
      <c r="F71" s="29" t="s">
        <v>110</v>
      </c>
      <c r="G71" s="29"/>
      <c r="H71" s="20">
        <f>VLOOKUP(E71,'September Data 2022'!C:K,9,FALSE)/'September Data 2022'!I74</f>
        <v>0</v>
      </c>
      <c r="I71" s="21"/>
      <c r="J71" s="22" t="str">
        <f t="shared" si="28"/>
        <v>#DIV/0!</v>
      </c>
      <c r="K71" s="22" t="str">
        <f t="shared" si="29"/>
        <v>#DIV/0!</v>
      </c>
      <c r="L71" s="23" t="str">
        <f t="shared" si="30"/>
        <v>#DIV/0!</v>
      </c>
      <c r="M71" s="94"/>
      <c r="N71" s="33"/>
    </row>
    <row r="72">
      <c r="A72" s="40"/>
      <c r="B72" s="15"/>
      <c r="C72" s="15"/>
      <c r="D72" s="64"/>
      <c r="E72" s="51">
        <v>2.7064640349495E13</v>
      </c>
      <c r="F72" s="29" t="s">
        <v>111</v>
      </c>
      <c r="G72" s="29"/>
      <c r="H72" s="20">
        <f>VLOOKUP(E72,'September Data 2022'!C:K,9,FALSE)/'September Data 2022'!I75</f>
        <v>25127.58621</v>
      </c>
      <c r="I72" s="21"/>
      <c r="J72" s="22" t="str">
        <f t="shared" si="28"/>
        <v>#DIV/0!</v>
      </c>
      <c r="K72" s="22" t="str">
        <f t="shared" si="29"/>
        <v>#DIV/0!</v>
      </c>
      <c r="L72" s="23" t="str">
        <f t="shared" si="30"/>
        <v>#DIV/0!</v>
      </c>
      <c r="M72" s="94"/>
      <c r="N72" s="33"/>
    </row>
    <row r="73">
      <c r="A73" s="49" t="s">
        <v>112</v>
      </c>
      <c r="B73" s="137">
        <v>2118.31</v>
      </c>
      <c r="C73" s="137">
        <v>3333.33</v>
      </c>
      <c r="D73" s="28">
        <f t="shared" ref="D73:D74" si="31">C73-B73</f>
        <v>1215.02</v>
      </c>
      <c r="E73" s="82">
        <v>5.29457135776E11</v>
      </c>
      <c r="F73" s="50">
        <v>6.1064633E7</v>
      </c>
      <c r="G73" s="145"/>
      <c r="H73" s="20" t="str">
        <f>VLOOKUP(E73,'September Data 2022'!C:K,9,FALSE)/'September Data 2022'!I74</f>
        <v>#N/A</v>
      </c>
      <c r="I73" s="30">
        <v>149.0</v>
      </c>
      <c r="J73" s="83" t="str">
        <f t="shared" si="28"/>
        <v>#N/A</v>
      </c>
      <c r="K73" s="31" t="str">
        <f t="shared" si="29"/>
        <v>#N/A</v>
      </c>
      <c r="L73" s="32" t="str">
        <f t="shared" si="30"/>
        <v>#N/A</v>
      </c>
      <c r="M73" s="113" t="s">
        <v>925</v>
      </c>
      <c r="N73" s="33" t="s">
        <v>113</v>
      </c>
    </row>
    <row r="74">
      <c r="A74" s="26" t="s">
        <v>114</v>
      </c>
      <c r="B74" s="137">
        <v>3075.08</v>
      </c>
      <c r="C74" s="137">
        <v>3333.33</v>
      </c>
      <c r="D74" s="28">
        <f t="shared" si="31"/>
        <v>258.25</v>
      </c>
      <c r="E74" s="27"/>
      <c r="F74" s="28"/>
      <c r="G74" s="28"/>
      <c r="H74" s="20"/>
      <c r="I74" s="30"/>
      <c r="J74" s="31"/>
      <c r="K74" s="31"/>
      <c r="L74" s="32"/>
      <c r="M74" s="113"/>
      <c r="N74" s="33" t="s">
        <v>17</v>
      </c>
    </row>
    <row r="75">
      <c r="A75" s="14"/>
      <c r="B75" s="138"/>
      <c r="C75" s="138"/>
      <c r="D75" s="138"/>
      <c r="E75" s="54">
        <v>4.8799006301001E13</v>
      </c>
      <c r="F75" s="37" t="s">
        <v>115</v>
      </c>
      <c r="G75" s="148" t="s">
        <v>1036</v>
      </c>
      <c r="H75" s="20">
        <f>VLOOKUP(E75,'September Data 2022'!C:K,9,FALSE)/'September Data 2022'!I77</f>
        <v>9001.793103</v>
      </c>
      <c r="I75" s="21">
        <v>76.0</v>
      </c>
      <c r="J75" s="22">
        <f t="shared" ref="J75:J76" si="32">H75/I75</f>
        <v>118.4446461</v>
      </c>
      <c r="K75" s="22">
        <f t="shared" ref="K75:K76" si="33">125-J75</f>
        <v>6.555353902</v>
      </c>
      <c r="L75" s="23">
        <f t="shared" ref="L75:L76" si="34">(K75/125)*100</f>
        <v>5.244283122</v>
      </c>
      <c r="M75" s="118"/>
      <c r="N75" s="33"/>
    </row>
    <row r="76">
      <c r="A76" s="40"/>
      <c r="B76" s="15"/>
      <c r="C76" s="15"/>
      <c r="D76" s="64"/>
      <c r="E76" s="54">
        <v>4.8799006301002E13</v>
      </c>
      <c r="F76" s="37" t="s">
        <v>116</v>
      </c>
      <c r="G76" s="148" t="s">
        <v>1017</v>
      </c>
      <c r="H76" s="20">
        <f>VLOOKUP(E76,'September Data 2022'!C:K,9,FALSE)/'September Data 2022'!I78</f>
        <v>1664.903226</v>
      </c>
      <c r="I76" s="21">
        <v>17.0</v>
      </c>
      <c r="J76" s="22">
        <f t="shared" si="32"/>
        <v>97.93548387</v>
      </c>
      <c r="K76" s="22">
        <f t="shared" si="33"/>
        <v>27.06451613</v>
      </c>
      <c r="L76" s="23">
        <f t="shared" si="34"/>
        <v>21.6516129</v>
      </c>
      <c r="M76" s="113"/>
      <c r="N76" s="25"/>
    </row>
    <row r="77">
      <c r="A77" s="26" t="s">
        <v>117</v>
      </c>
      <c r="B77" s="137">
        <v>8308.56</v>
      </c>
      <c r="C77" s="137">
        <v>7500.0</v>
      </c>
      <c r="D77" s="28">
        <f>C77-B77</f>
        <v>-808.56</v>
      </c>
      <c r="E77" s="27"/>
      <c r="F77" s="28"/>
      <c r="G77" s="28"/>
      <c r="H77" s="20"/>
      <c r="I77" s="30"/>
      <c r="J77" s="31"/>
      <c r="K77" s="31"/>
      <c r="L77" s="32"/>
      <c r="M77" s="113"/>
      <c r="N77" s="25" t="s">
        <v>118</v>
      </c>
    </row>
    <row r="78">
      <c r="A78" s="14"/>
      <c r="B78" s="138"/>
      <c r="C78" s="138"/>
      <c r="D78" s="138"/>
      <c r="E78" s="84" t="s">
        <v>303</v>
      </c>
      <c r="F78" s="37" t="s">
        <v>119</v>
      </c>
      <c r="G78" s="148"/>
      <c r="H78" s="20" t="str">
        <f>VLOOKUP(E78,'September Data 2022'!C:K,9,FALSE)/'September Data 2022'!I82</f>
        <v>#N/A</v>
      </c>
      <c r="I78" s="21">
        <v>182.0</v>
      </c>
      <c r="J78" s="22" t="str">
        <f t="shared" ref="J78:J80" si="35">H78/I78</f>
        <v>#N/A</v>
      </c>
      <c r="K78" s="22" t="str">
        <f t="shared" ref="K78:K80" si="36">125-J78</f>
        <v>#N/A</v>
      </c>
      <c r="L78" s="23" t="str">
        <f t="shared" ref="L78:L80" si="37">(K78/125)*100</f>
        <v>#N/A</v>
      </c>
      <c r="M78" s="71" t="s">
        <v>925</v>
      </c>
      <c r="N78" s="33"/>
    </row>
    <row r="79">
      <c r="A79" s="40"/>
      <c r="B79" s="15"/>
      <c r="C79" s="15"/>
      <c r="D79" s="64"/>
      <c r="E79" s="54">
        <v>1.02421003367439E15</v>
      </c>
      <c r="F79" s="37" t="s">
        <v>120</v>
      </c>
      <c r="G79" s="151" t="s">
        <v>935</v>
      </c>
      <c r="H79" s="20">
        <f>VLOOKUP(E79,'September Data 2022'!C:K,9,FALSE)/'September Data 2022'!I79</f>
        <v>14290.32258</v>
      </c>
      <c r="I79" s="21">
        <v>123.0</v>
      </c>
      <c r="J79" s="22">
        <f t="shared" si="35"/>
        <v>116.1814844</v>
      </c>
      <c r="K79" s="22">
        <f t="shared" si="36"/>
        <v>8.818515605</v>
      </c>
      <c r="L79" s="23">
        <f t="shared" si="37"/>
        <v>7.054812484</v>
      </c>
      <c r="M79" s="94"/>
      <c r="N79" s="25"/>
    </row>
    <row r="80">
      <c r="A80" s="26" t="s">
        <v>121</v>
      </c>
      <c r="B80" s="137">
        <v>1620.57</v>
      </c>
      <c r="C80" s="137">
        <v>1700.0</v>
      </c>
      <c r="D80" s="28">
        <f t="shared" ref="D80:D81" si="38">C80-B80</f>
        <v>79.43</v>
      </c>
      <c r="E80" s="27">
        <v>1.02421003530761E15</v>
      </c>
      <c r="F80" s="28" t="s">
        <v>122</v>
      </c>
      <c r="G80" s="144" t="s">
        <v>1032</v>
      </c>
      <c r="H80" s="20">
        <f>VLOOKUP(E80,'September Data 2022'!C:K,9,FALSE)/'September Data 2022'!I80</f>
        <v>5678.787879</v>
      </c>
      <c r="I80" s="30">
        <v>49.0</v>
      </c>
      <c r="J80" s="31">
        <f t="shared" si="35"/>
        <v>115.8936302</v>
      </c>
      <c r="K80" s="31">
        <f t="shared" si="36"/>
        <v>9.106369821</v>
      </c>
      <c r="L80" s="32">
        <f t="shared" si="37"/>
        <v>7.285095857</v>
      </c>
      <c r="M80" s="113"/>
      <c r="N80" s="25" t="s">
        <v>118</v>
      </c>
    </row>
    <row r="81">
      <c r="A81" s="26" t="s">
        <v>123</v>
      </c>
      <c r="B81" s="137">
        <v>3972.6</v>
      </c>
      <c r="C81" s="137">
        <v>3466.67</v>
      </c>
      <c r="D81" s="28">
        <f t="shared" si="38"/>
        <v>-505.93</v>
      </c>
      <c r="E81" s="27"/>
      <c r="F81" s="28"/>
      <c r="G81" s="28"/>
      <c r="H81" s="20"/>
      <c r="I81" s="30"/>
      <c r="J81" s="31"/>
      <c r="K81" s="31"/>
      <c r="L81" s="32"/>
      <c r="M81" s="113" t="s">
        <v>910</v>
      </c>
      <c r="N81" s="25" t="s">
        <v>29</v>
      </c>
    </row>
    <row r="82">
      <c r="A82" s="14"/>
      <c r="B82" s="138"/>
      <c r="C82" s="138"/>
      <c r="D82" s="138"/>
      <c r="E82" s="51">
        <v>9.005475438031E12</v>
      </c>
      <c r="F82" s="64" t="s">
        <v>124</v>
      </c>
      <c r="G82" s="141"/>
      <c r="H82" s="20" t="str">
        <f>VLOOKUP(E82,'September Data 2022'!C:K,9,FALSE)/'September Data 2022'!I87</f>
        <v>#N/A</v>
      </c>
      <c r="I82" s="21">
        <v>54.0</v>
      </c>
      <c r="J82" s="85" t="str">
        <f t="shared" ref="J82:J86" si="39">H82/I82</f>
        <v>#N/A</v>
      </c>
      <c r="K82" s="22" t="str">
        <f t="shared" ref="K82:K86" si="40">125-J82</f>
        <v>#N/A</v>
      </c>
      <c r="L82" s="23" t="str">
        <f t="shared" ref="L82:L86" si="41">(K82/125)*100</f>
        <v>#N/A</v>
      </c>
      <c r="M82" s="94"/>
      <c r="N82" s="33"/>
    </row>
    <row r="83">
      <c r="A83" s="14"/>
      <c r="B83" s="138"/>
      <c r="C83" s="138"/>
      <c r="D83" s="138"/>
      <c r="E83" s="51">
        <v>9.005475438032E12</v>
      </c>
      <c r="F83" s="64" t="s">
        <v>125</v>
      </c>
      <c r="G83" s="141"/>
      <c r="H83" s="20" t="str">
        <f>VLOOKUP(E83,'September Data 2022'!C:K,9,FALSE)/'September Data 2022'!I88</f>
        <v>#N/A</v>
      </c>
      <c r="I83" s="21">
        <v>54.0</v>
      </c>
      <c r="J83" s="85" t="str">
        <f t="shared" si="39"/>
        <v>#N/A</v>
      </c>
      <c r="K83" s="22" t="str">
        <f t="shared" si="40"/>
        <v>#N/A</v>
      </c>
      <c r="L83" s="23" t="str">
        <f t="shared" si="41"/>
        <v>#N/A</v>
      </c>
      <c r="M83" s="94"/>
      <c r="N83" s="33"/>
    </row>
    <row r="84">
      <c r="A84" s="14"/>
      <c r="B84" s="138"/>
      <c r="C84" s="138"/>
      <c r="D84" s="138"/>
      <c r="E84" s="51">
        <v>9.005475438033E12</v>
      </c>
      <c r="F84" s="64" t="s">
        <v>126</v>
      </c>
      <c r="G84" s="141"/>
      <c r="H84" s="20" t="str">
        <f>VLOOKUP(E84,'September Data 2022'!C:K,9,FALSE)/'September Data 2022'!I89</f>
        <v>#N/A</v>
      </c>
      <c r="I84" s="21">
        <v>54.0</v>
      </c>
      <c r="J84" s="85" t="str">
        <f t="shared" si="39"/>
        <v>#N/A</v>
      </c>
      <c r="K84" s="22" t="str">
        <f t="shared" si="40"/>
        <v>#N/A</v>
      </c>
      <c r="L84" s="23" t="str">
        <f t="shared" si="41"/>
        <v>#N/A</v>
      </c>
      <c r="M84" s="94"/>
      <c r="N84" s="33"/>
    </row>
    <row r="85">
      <c r="A85" s="14"/>
      <c r="B85" s="138"/>
      <c r="C85" s="138"/>
      <c r="D85" s="138"/>
      <c r="E85" s="51">
        <v>9.005475438034E12</v>
      </c>
      <c r="F85" s="64" t="s">
        <v>127</v>
      </c>
      <c r="G85" s="141"/>
      <c r="H85" s="20" t="str">
        <f>VLOOKUP(E85,'September Data 2022'!C:K,9,FALSE)/'September Data 2022'!I90</f>
        <v>#N/A</v>
      </c>
      <c r="I85" s="21">
        <v>54.0</v>
      </c>
      <c r="J85" s="85" t="str">
        <f t="shared" si="39"/>
        <v>#N/A</v>
      </c>
      <c r="K85" s="22" t="str">
        <f t="shared" si="40"/>
        <v>#N/A</v>
      </c>
      <c r="L85" s="23" t="str">
        <f t="shared" si="41"/>
        <v>#N/A</v>
      </c>
      <c r="M85" s="94"/>
      <c r="N85" s="33"/>
    </row>
    <row r="86">
      <c r="A86" s="61"/>
      <c r="B86" s="139"/>
      <c r="C86" s="139"/>
      <c r="D86" s="139"/>
      <c r="E86" s="86">
        <v>9.005475438035E12</v>
      </c>
      <c r="F86" s="75" t="s">
        <v>128</v>
      </c>
      <c r="G86" s="146"/>
      <c r="H86" s="20" t="str">
        <f>VLOOKUP(E86,'September Data 2022'!C:K,9,FALSE)/'September Data 2022'!I91</f>
        <v>#N/A</v>
      </c>
      <c r="I86" s="62">
        <v>54.0</v>
      </c>
      <c r="J86" s="20" t="str">
        <f t="shared" si="39"/>
        <v>#N/A</v>
      </c>
      <c r="K86" s="52" t="str">
        <f t="shared" si="40"/>
        <v>#N/A</v>
      </c>
      <c r="L86" s="53" t="str">
        <f t="shared" si="41"/>
        <v>#N/A</v>
      </c>
      <c r="M86" s="94"/>
      <c r="N86" s="33"/>
    </row>
    <row r="87">
      <c r="A87" s="87"/>
      <c r="B87" s="119">
        <f t="shared" ref="B87:C87" si="42">SUM(B2:B81)</f>
        <v>219642.26</v>
      </c>
      <c r="C87" s="119">
        <f t="shared" si="42"/>
        <v>200022.83</v>
      </c>
      <c r="D87" s="119">
        <f>B87-C87</f>
        <v>19619.43</v>
      </c>
      <c r="E87" s="88"/>
      <c r="F87" s="89"/>
      <c r="G87" s="89"/>
      <c r="H87" s="85"/>
      <c r="I87" s="21"/>
      <c r="J87" s="87"/>
      <c r="K87" s="87"/>
      <c r="L87" s="87"/>
      <c r="N87" s="33"/>
    </row>
    <row r="88">
      <c r="A88" s="90"/>
      <c r="E88" s="91"/>
      <c r="F88" s="92"/>
      <c r="G88" s="92"/>
      <c r="H88" s="93"/>
      <c r="I88" s="68"/>
      <c r="N88" s="33"/>
    </row>
    <row r="89">
      <c r="E89" s="91"/>
      <c r="F89" s="92"/>
      <c r="G89" s="92"/>
      <c r="H89" s="93"/>
      <c r="I89" s="68"/>
      <c r="N89" s="33"/>
    </row>
    <row r="90">
      <c r="E90" s="91"/>
      <c r="F90" s="92"/>
      <c r="G90" s="92"/>
      <c r="H90" s="93"/>
      <c r="I90" s="68"/>
      <c r="N90" s="33"/>
    </row>
    <row r="91">
      <c r="A91" s="94"/>
      <c r="E91" s="91"/>
      <c r="F91" s="92"/>
      <c r="G91" s="92"/>
      <c r="H91" s="93"/>
      <c r="I91" s="68"/>
      <c r="N91" s="33"/>
    </row>
    <row r="92">
      <c r="E92" s="91"/>
      <c r="F92" s="92"/>
      <c r="G92" s="92"/>
      <c r="H92" s="93"/>
      <c r="I92" s="68"/>
      <c r="N92" s="33"/>
    </row>
    <row r="93">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row r="1001">
      <c r="E1001" s="91"/>
      <c r="F1001" s="92"/>
      <c r="G1001" s="92"/>
      <c r="H1001" s="93"/>
      <c r="I1001" s="68"/>
      <c r="N1001" s="33"/>
    </row>
  </sheetData>
  <mergeCells count="1">
    <mergeCell ref="P1:T1"/>
  </mergeCells>
  <conditionalFormatting sqref="J2 J10:J37 J46:J57 J59:J86">
    <cfRule type="cellIs" dxfId="0" priority="1" operator="greaterThan">
      <formula>125</formula>
    </cfRule>
  </conditionalFormatting>
  <conditionalFormatting sqref="J2:J7 J59">
    <cfRule type="cellIs" dxfId="0" priority="2" operator="greaterThan">
      <formula>125</formula>
    </cfRule>
  </conditionalFormatting>
  <conditionalFormatting sqref="J8:J9">
    <cfRule type="cellIs" dxfId="0" priority="3" operator="greaterThan">
      <formula>125</formula>
    </cfRule>
  </conditionalFormatting>
  <conditionalFormatting sqref="J38:J45">
    <cfRule type="cellIs" dxfId="0" priority="4" operator="greaterThan">
      <formula>125</formula>
    </cfRule>
  </conditionalFormatting>
  <conditionalFormatting sqref="J58">
    <cfRule type="cellIs" dxfId="0" priority="5" operator="greaterThan">
      <formula>125</formula>
    </cfRule>
  </conditionalFormatting>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28.43"/>
    <col customWidth="1" min="2" max="2" width="13.71"/>
    <col customWidth="1" min="3" max="3" width="17.71"/>
    <col customWidth="1" min="4" max="4" width="25.14"/>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154" t="s">
        <v>129</v>
      </c>
      <c r="B1" s="155"/>
      <c r="C1" s="155"/>
      <c r="D1" s="155"/>
      <c r="E1" s="155"/>
      <c r="F1" s="155"/>
      <c r="G1" s="155"/>
      <c r="H1" s="155"/>
      <c r="I1" s="155"/>
      <c r="J1" s="155"/>
      <c r="K1" s="155"/>
      <c r="L1" s="155"/>
      <c r="M1" s="155"/>
    </row>
    <row r="2">
      <c r="A2" s="156" t="s">
        <v>130</v>
      </c>
      <c r="B2" s="157" t="s">
        <v>131</v>
      </c>
      <c r="C2" s="157" t="s">
        <v>132</v>
      </c>
      <c r="D2" s="157" t="s">
        <v>133</v>
      </c>
      <c r="E2" s="157" t="s">
        <v>134</v>
      </c>
      <c r="F2" s="157" t="s">
        <v>135</v>
      </c>
      <c r="G2" s="157" t="s">
        <v>136</v>
      </c>
      <c r="H2" s="157" t="s">
        <v>137</v>
      </c>
      <c r="I2" s="157" t="s">
        <v>138</v>
      </c>
      <c r="J2" s="157" t="s">
        <v>139</v>
      </c>
      <c r="K2" s="157" t="s">
        <v>140</v>
      </c>
      <c r="L2" s="157" t="s">
        <v>141</v>
      </c>
      <c r="M2" s="157" t="s">
        <v>142</v>
      </c>
    </row>
    <row r="3">
      <c r="A3" s="123" t="s">
        <v>143</v>
      </c>
      <c r="B3" s="124">
        <v>101.0</v>
      </c>
      <c r="C3" s="124">
        <v>2.772030277203E12</v>
      </c>
      <c r="D3" s="124" t="s">
        <v>144</v>
      </c>
      <c r="E3" s="125">
        <v>44818.0</v>
      </c>
      <c r="F3" s="126">
        <v>239.5</v>
      </c>
      <c r="G3" s="125">
        <v>44782.0</v>
      </c>
      <c r="H3" s="125">
        <v>44816.0</v>
      </c>
      <c r="I3" s="127">
        <v>34.0</v>
      </c>
      <c r="J3" s="126">
        <v>239.5</v>
      </c>
      <c r="K3" s="128">
        <v>16400.0</v>
      </c>
      <c r="L3" s="127">
        <v>11.0</v>
      </c>
      <c r="M3" s="129" t="s">
        <v>1037</v>
      </c>
    </row>
    <row r="4">
      <c r="A4" s="130" t="s">
        <v>143</v>
      </c>
      <c r="B4" s="131">
        <v>101.0</v>
      </c>
      <c r="C4" s="131">
        <v>5.324370277207E12</v>
      </c>
      <c r="D4" s="131" t="s">
        <v>144</v>
      </c>
      <c r="E4" s="132">
        <v>44818.0</v>
      </c>
      <c r="F4" s="133">
        <v>31.72</v>
      </c>
      <c r="G4" s="132">
        <v>44782.0</v>
      </c>
      <c r="H4" s="132">
        <v>44816.0</v>
      </c>
      <c r="I4" s="134">
        <v>34.0</v>
      </c>
      <c r="J4" s="133">
        <v>31.72</v>
      </c>
      <c r="K4" s="134">
        <v>800.0</v>
      </c>
      <c r="L4" s="134">
        <v>11.0</v>
      </c>
      <c r="M4" s="135" t="s">
        <v>1038</v>
      </c>
    </row>
    <row r="5">
      <c r="A5" s="130" t="s">
        <v>147</v>
      </c>
      <c r="B5" s="131">
        <v>107.0</v>
      </c>
      <c r="C5" s="131">
        <v>2.220180222018E12</v>
      </c>
      <c r="D5" s="131" t="s">
        <v>144</v>
      </c>
      <c r="E5" s="132">
        <v>44817.0</v>
      </c>
      <c r="F5" s="133">
        <v>1109.35</v>
      </c>
      <c r="G5" s="132">
        <v>44781.0</v>
      </c>
      <c r="H5" s="132">
        <v>44813.0</v>
      </c>
      <c r="I5" s="134">
        <v>32.0</v>
      </c>
      <c r="J5" s="133">
        <v>1109.35</v>
      </c>
      <c r="K5" s="136">
        <v>88800.0</v>
      </c>
      <c r="L5" s="134">
        <v>31.0</v>
      </c>
      <c r="M5" s="135" t="s">
        <v>1039</v>
      </c>
    </row>
    <row r="6">
      <c r="A6" s="130" t="s">
        <v>147</v>
      </c>
      <c r="B6" s="131">
        <v>107.0</v>
      </c>
      <c r="C6" s="131">
        <v>2.255730225573E12</v>
      </c>
      <c r="D6" s="131" t="s">
        <v>144</v>
      </c>
      <c r="E6" s="132">
        <v>44817.0</v>
      </c>
      <c r="F6" s="133">
        <v>16.3</v>
      </c>
      <c r="G6" s="132">
        <v>44781.0</v>
      </c>
      <c r="H6" s="132">
        <v>44813.0</v>
      </c>
      <c r="I6" s="134">
        <v>32.0</v>
      </c>
      <c r="J6" s="133">
        <v>16.3</v>
      </c>
      <c r="K6" s="134">
        <v>0.0</v>
      </c>
      <c r="L6" s="134">
        <v>31.0</v>
      </c>
      <c r="M6" s="135" t="s">
        <v>1040</v>
      </c>
    </row>
    <row r="7">
      <c r="A7" s="130" t="s">
        <v>150</v>
      </c>
      <c r="B7" s="131">
        <v>113.0</v>
      </c>
      <c r="C7" s="131">
        <v>4.6130006907001E13</v>
      </c>
      <c r="D7" s="131" t="s">
        <v>151</v>
      </c>
      <c r="E7" s="132">
        <v>44811.0</v>
      </c>
      <c r="F7" s="133">
        <v>3390.28</v>
      </c>
      <c r="G7" s="132">
        <v>44776.0</v>
      </c>
      <c r="H7" s="132">
        <v>44809.0</v>
      </c>
      <c r="I7" s="134">
        <v>33.0</v>
      </c>
      <c r="J7" s="133">
        <v>3196.87</v>
      </c>
      <c r="K7" s="136">
        <v>304436.0</v>
      </c>
      <c r="L7" s="134">
        <v>210.0</v>
      </c>
      <c r="M7" s="135" t="s">
        <v>1041</v>
      </c>
    </row>
    <row r="8">
      <c r="A8" s="130" t="s">
        <v>150</v>
      </c>
      <c r="B8" s="131">
        <v>113.0</v>
      </c>
      <c r="C8" s="131">
        <v>4.6130006907002E13</v>
      </c>
      <c r="D8" s="131" t="s">
        <v>151</v>
      </c>
      <c r="E8" s="132">
        <v>44811.0</v>
      </c>
      <c r="F8" s="133">
        <v>3398.15</v>
      </c>
      <c r="G8" s="132">
        <v>44776.0</v>
      </c>
      <c r="H8" s="132">
        <v>44809.0</v>
      </c>
      <c r="I8" s="134">
        <v>33.0</v>
      </c>
      <c r="J8" s="133">
        <v>3204.73</v>
      </c>
      <c r="K8" s="136">
        <v>305184.0</v>
      </c>
      <c r="L8" s="134">
        <v>210.0</v>
      </c>
      <c r="M8" s="135" t="s">
        <v>1042</v>
      </c>
    </row>
    <row r="9">
      <c r="A9" s="130" t="s">
        <v>150</v>
      </c>
      <c r="B9" s="131">
        <v>113.0</v>
      </c>
      <c r="C9" s="131">
        <v>4.6130006907003E13</v>
      </c>
      <c r="D9" s="131" t="s">
        <v>151</v>
      </c>
      <c r="E9" s="132">
        <v>44811.0</v>
      </c>
      <c r="F9" s="133">
        <v>2622.45</v>
      </c>
      <c r="G9" s="132">
        <v>44776.0</v>
      </c>
      <c r="H9" s="132">
        <v>44809.0</v>
      </c>
      <c r="I9" s="134">
        <v>33.0</v>
      </c>
      <c r="J9" s="133">
        <v>2429.04</v>
      </c>
      <c r="K9" s="136">
        <v>230384.0</v>
      </c>
      <c r="L9" s="134">
        <v>210.0</v>
      </c>
      <c r="M9" s="135" t="s">
        <v>1043</v>
      </c>
    </row>
    <row r="10">
      <c r="A10" s="130" t="s">
        <v>150</v>
      </c>
      <c r="B10" s="131">
        <v>113.0</v>
      </c>
      <c r="C10" s="131">
        <v>4.6130006907004E13</v>
      </c>
      <c r="D10" s="131" t="s">
        <v>151</v>
      </c>
      <c r="E10" s="132">
        <v>44811.0</v>
      </c>
      <c r="F10" s="133">
        <v>2451.45</v>
      </c>
      <c r="G10" s="132">
        <v>44776.0</v>
      </c>
      <c r="H10" s="132">
        <v>44809.0</v>
      </c>
      <c r="I10" s="134">
        <v>33.0</v>
      </c>
      <c r="J10" s="133">
        <v>2258.04</v>
      </c>
      <c r="K10" s="136">
        <v>213928.0</v>
      </c>
      <c r="L10" s="134">
        <v>210.0</v>
      </c>
      <c r="M10" s="135" t="s">
        <v>1044</v>
      </c>
    </row>
    <row r="11">
      <c r="A11" s="130" t="s">
        <v>156</v>
      </c>
      <c r="B11" s="131">
        <v>114.0</v>
      </c>
      <c r="C11" s="131">
        <v>5.96922007400001E14</v>
      </c>
      <c r="D11" s="131" t="s">
        <v>151</v>
      </c>
      <c r="E11" s="132">
        <v>44798.0</v>
      </c>
      <c r="F11" s="133">
        <v>13454.72</v>
      </c>
      <c r="G11" s="132">
        <v>44770.0</v>
      </c>
      <c r="H11" s="132">
        <v>44797.0</v>
      </c>
      <c r="I11" s="134">
        <v>27.0</v>
      </c>
      <c r="J11" s="133">
        <v>12013.12</v>
      </c>
      <c r="K11" s="136">
        <v>1220736.0</v>
      </c>
      <c r="L11" s="134">
        <v>43.0</v>
      </c>
      <c r="M11" s="135" t="s">
        <v>1045</v>
      </c>
    </row>
    <row r="12">
      <c r="A12" s="130" t="s">
        <v>158</v>
      </c>
      <c r="B12" s="131">
        <v>116.0</v>
      </c>
      <c r="C12" s="131">
        <v>4.8795006344001E13</v>
      </c>
      <c r="D12" s="131" t="s">
        <v>151</v>
      </c>
      <c r="E12" s="132">
        <v>44811.0</v>
      </c>
      <c r="F12" s="133">
        <v>1688.16</v>
      </c>
      <c r="G12" s="132">
        <v>44774.0</v>
      </c>
      <c r="H12" s="132">
        <v>44805.0</v>
      </c>
      <c r="I12" s="134">
        <v>31.0</v>
      </c>
      <c r="J12" s="133">
        <v>1347.98</v>
      </c>
      <c r="K12" s="136">
        <v>125664.0</v>
      </c>
      <c r="L12" s="134">
        <v>43.0</v>
      </c>
      <c r="M12" s="135" t="s">
        <v>1046</v>
      </c>
    </row>
    <row r="13">
      <c r="A13" s="130" t="s">
        <v>461</v>
      </c>
      <c r="B13" s="131">
        <v>117.0</v>
      </c>
      <c r="C13" s="131">
        <v>9.005688331901E12</v>
      </c>
      <c r="D13" s="131" t="s">
        <v>462</v>
      </c>
      <c r="E13" s="132">
        <v>44817.0</v>
      </c>
      <c r="F13" s="133">
        <v>940.8</v>
      </c>
      <c r="G13" s="132">
        <v>44713.0</v>
      </c>
      <c r="H13" s="132">
        <v>44806.0</v>
      </c>
      <c r="I13" s="134">
        <v>93.0</v>
      </c>
      <c r="J13" s="133">
        <v>940.8</v>
      </c>
      <c r="K13" s="136">
        <v>198000.0</v>
      </c>
      <c r="L13" s="134">
        <v>215.0</v>
      </c>
      <c r="M13" s="135" t="s">
        <v>1047</v>
      </c>
    </row>
    <row r="14">
      <c r="A14" s="130" t="s">
        <v>461</v>
      </c>
      <c r="B14" s="131">
        <v>117.0</v>
      </c>
      <c r="C14" s="131">
        <v>9.005688331902E12</v>
      </c>
      <c r="D14" s="131" t="s">
        <v>462</v>
      </c>
      <c r="E14" s="132">
        <v>44817.0</v>
      </c>
      <c r="F14" s="133">
        <v>128.4</v>
      </c>
      <c r="G14" s="132">
        <v>44713.0</v>
      </c>
      <c r="H14" s="132">
        <v>44806.0</v>
      </c>
      <c r="I14" s="134">
        <v>93.0</v>
      </c>
      <c r="J14" s="133">
        <v>128.4</v>
      </c>
      <c r="K14" s="136">
        <v>19000.0</v>
      </c>
      <c r="L14" s="134">
        <v>215.0</v>
      </c>
      <c r="M14" s="135" t="s">
        <v>1048</v>
      </c>
    </row>
    <row r="15">
      <c r="A15" s="130" t="s">
        <v>461</v>
      </c>
      <c r="B15" s="131">
        <v>117.0</v>
      </c>
      <c r="C15" s="131">
        <v>9.005688331903E12</v>
      </c>
      <c r="D15" s="131" t="s">
        <v>462</v>
      </c>
      <c r="E15" s="132">
        <v>44817.0</v>
      </c>
      <c r="F15" s="133">
        <v>553.2</v>
      </c>
      <c r="G15" s="132">
        <v>44713.0</v>
      </c>
      <c r="H15" s="132">
        <v>44806.0</v>
      </c>
      <c r="I15" s="134">
        <v>93.0</v>
      </c>
      <c r="J15" s="133">
        <v>553.2</v>
      </c>
      <c r="K15" s="136">
        <v>137000.0</v>
      </c>
      <c r="L15" s="134">
        <v>215.0</v>
      </c>
      <c r="M15" s="135" t="s">
        <v>1049</v>
      </c>
    </row>
    <row r="16">
      <c r="A16" s="130" t="s">
        <v>461</v>
      </c>
      <c r="B16" s="131">
        <v>117.0</v>
      </c>
      <c r="C16" s="131">
        <v>9.005688331904E12</v>
      </c>
      <c r="D16" s="131" t="s">
        <v>462</v>
      </c>
      <c r="E16" s="132">
        <v>44817.0</v>
      </c>
      <c r="F16" s="133">
        <v>870.0</v>
      </c>
      <c r="G16" s="132">
        <v>44713.0</v>
      </c>
      <c r="H16" s="132">
        <v>44806.0</v>
      </c>
      <c r="I16" s="134">
        <v>93.0</v>
      </c>
      <c r="J16" s="133">
        <v>870.0</v>
      </c>
      <c r="K16" s="136">
        <v>225000.0</v>
      </c>
      <c r="L16" s="134">
        <v>215.0</v>
      </c>
      <c r="M16" s="135" t="s">
        <v>1050</v>
      </c>
    </row>
    <row r="17">
      <c r="A17" s="130" t="s">
        <v>461</v>
      </c>
      <c r="B17" s="131">
        <v>117.0</v>
      </c>
      <c r="C17" s="131">
        <v>9.005688331905E12</v>
      </c>
      <c r="D17" s="131" t="s">
        <v>462</v>
      </c>
      <c r="E17" s="132">
        <v>44817.0</v>
      </c>
      <c r="F17" s="133">
        <v>294.0</v>
      </c>
      <c r="G17" s="132">
        <v>44713.0</v>
      </c>
      <c r="H17" s="132">
        <v>44806.0</v>
      </c>
      <c r="I17" s="134">
        <v>93.0</v>
      </c>
      <c r="J17" s="133">
        <v>294.0</v>
      </c>
      <c r="K17" s="136">
        <v>65000.0</v>
      </c>
      <c r="L17" s="134">
        <v>215.0</v>
      </c>
      <c r="M17" s="135" t="s">
        <v>1051</v>
      </c>
    </row>
    <row r="18">
      <c r="A18" s="130" t="s">
        <v>461</v>
      </c>
      <c r="B18" s="131">
        <v>117.0</v>
      </c>
      <c r="C18" s="131">
        <v>9.005688331906E12</v>
      </c>
      <c r="D18" s="131" t="s">
        <v>462</v>
      </c>
      <c r="E18" s="132">
        <v>44817.0</v>
      </c>
      <c r="F18" s="133">
        <v>279.6</v>
      </c>
      <c r="G18" s="132">
        <v>44713.0</v>
      </c>
      <c r="H18" s="132">
        <v>44806.0</v>
      </c>
      <c r="I18" s="134">
        <v>93.0</v>
      </c>
      <c r="J18" s="133">
        <v>279.6</v>
      </c>
      <c r="K18" s="136">
        <v>51000.0</v>
      </c>
      <c r="L18" s="134">
        <v>215.0</v>
      </c>
      <c r="M18" s="135" t="s">
        <v>1052</v>
      </c>
    </row>
    <row r="19">
      <c r="A19" s="130" t="s">
        <v>461</v>
      </c>
      <c r="B19" s="131">
        <v>117.0</v>
      </c>
      <c r="C19" s="131">
        <v>9.005688331907E12</v>
      </c>
      <c r="D19" s="131" t="s">
        <v>462</v>
      </c>
      <c r="E19" s="132">
        <v>44817.0</v>
      </c>
      <c r="F19" s="133">
        <v>603.6</v>
      </c>
      <c r="G19" s="132">
        <v>44713.0</v>
      </c>
      <c r="H19" s="132">
        <v>44806.0</v>
      </c>
      <c r="I19" s="134">
        <v>93.0</v>
      </c>
      <c r="J19" s="133">
        <v>603.6</v>
      </c>
      <c r="K19" s="136">
        <v>141000.0</v>
      </c>
      <c r="L19" s="134">
        <v>215.0</v>
      </c>
      <c r="M19" s="135" t="s">
        <v>1053</v>
      </c>
    </row>
    <row r="20">
      <c r="A20" s="130" t="s">
        <v>461</v>
      </c>
      <c r="B20" s="131">
        <v>117.0</v>
      </c>
      <c r="C20" s="131">
        <v>9.005688331908E12</v>
      </c>
      <c r="D20" s="131" t="s">
        <v>462</v>
      </c>
      <c r="E20" s="132">
        <v>44817.0</v>
      </c>
      <c r="F20" s="133">
        <v>672.0</v>
      </c>
      <c r="G20" s="132">
        <v>44713.0</v>
      </c>
      <c r="H20" s="132">
        <v>44806.0</v>
      </c>
      <c r="I20" s="134">
        <v>93.0</v>
      </c>
      <c r="J20" s="133">
        <v>672.0</v>
      </c>
      <c r="K20" s="136">
        <v>160000.0</v>
      </c>
      <c r="L20" s="134">
        <v>215.0</v>
      </c>
      <c r="M20" s="135" t="s">
        <v>1054</v>
      </c>
    </row>
    <row r="21">
      <c r="A21" s="130" t="s">
        <v>461</v>
      </c>
      <c r="B21" s="131">
        <v>117.0</v>
      </c>
      <c r="C21" s="131">
        <v>9.005688331909E12</v>
      </c>
      <c r="D21" s="131" t="s">
        <v>462</v>
      </c>
      <c r="E21" s="132">
        <v>44817.0</v>
      </c>
      <c r="F21" s="133">
        <v>114.0</v>
      </c>
      <c r="G21" s="132">
        <v>44713.0</v>
      </c>
      <c r="H21" s="132">
        <v>44806.0</v>
      </c>
      <c r="I21" s="134">
        <v>93.0</v>
      </c>
      <c r="J21" s="133">
        <v>114.0</v>
      </c>
      <c r="K21" s="136">
        <v>15000.0</v>
      </c>
      <c r="L21" s="134">
        <v>215.0</v>
      </c>
      <c r="M21" s="135" t="s">
        <v>1055</v>
      </c>
    </row>
    <row r="22">
      <c r="A22" s="130" t="s">
        <v>461</v>
      </c>
      <c r="B22" s="131">
        <v>117.0</v>
      </c>
      <c r="C22" s="131">
        <v>9.00568833191E12</v>
      </c>
      <c r="D22" s="131" t="s">
        <v>462</v>
      </c>
      <c r="E22" s="132">
        <v>44817.0</v>
      </c>
      <c r="F22" s="133">
        <v>657.6</v>
      </c>
      <c r="G22" s="132">
        <v>44713.0</v>
      </c>
      <c r="H22" s="132">
        <v>44806.0</v>
      </c>
      <c r="I22" s="134">
        <v>93.0</v>
      </c>
      <c r="J22" s="133">
        <v>657.6</v>
      </c>
      <c r="K22" s="136">
        <v>156000.0</v>
      </c>
      <c r="L22" s="134">
        <v>215.0</v>
      </c>
      <c r="M22" s="135" t="s">
        <v>1056</v>
      </c>
    </row>
    <row r="23">
      <c r="A23" s="130" t="s">
        <v>461</v>
      </c>
      <c r="B23" s="131">
        <v>117.0</v>
      </c>
      <c r="C23" s="131">
        <v>9.005688331911E12</v>
      </c>
      <c r="D23" s="131" t="s">
        <v>462</v>
      </c>
      <c r="E23" s="132">
        <v>44817.0</v>
      </c>
      <c r="F23" s="133">
        <v>949.2</v>
      </c>
      <c r="G23" s="132">
        <v>44726.0</v>
      </c>
      <c r="H23" s="132">
        <v>44806.0</v>
      </c>
      <c r="I23" s="134">
        <v>80.0</v>
      </c>
      <c r="J23" s="133">
        <v>949.2</v>
      </c>
      <c r="K23" s="136">
        <v>237000.0</v>
      </c>
      <c r="L23" s="134">
        <v>215.0</v>
      </c>
      <c r="M23" s="135" t="s">
        <v>1057</v>
      </c>
    </row>
    <row r="24">
      <c r="A24" s="130" t="s">
        <v>461</v>
      </c>
      <c r="B24" s="131">
        <v>117.0</v>
      </c>
      <c r="C24" s="131">
        <v>9.005688331912E12</v>
      </c>
      <c r="D24" s="131" t="s">
        <v>462</v>
      </c>
      <c r="E24" s="132">
        <v>44817.0</v>
      </c>
      <c r="F24" s="133">
        <v>786.0</v>
      </c>
      <c r="G24" s="132">
        <v>44713.0</v>
      </c>
      <c r="H24" s="132">
        <v>44806.0</v>
      </c>
      <c r="I24" s="134">
        <v>93.0</v>
      </c>
      <c r="J24" s="133">
        <v>786.0</v>
      </c>
      <c r="K24" s="136">
        <v>195000.0</v>
      </c>
      <c r="L24" s="134">
        <v>215.0</v>
      </c>
      <c r="M24" s="135" t="s">
        <v>1058</v>
      </c>
    </row>
    <row r="25">
      <c r="A25" s="130" t="s">
        <v>461</v>
      </c>
      <c r="B25" s="131">
        <v>117.0</v>
      </c>
      <c r="C25" s="131">
        <v>9.005688331913E12</v>
      </c>
      <c r="D25" s="131" t="s">
        <v>462</v>
      </c>
      <c r="E25" s="132">
        <v>44817.0</v>
      </c>
      <c r="F25" s="133">
        <v>368.4</v>
      </c>
      <c r="G25" s="132">
        <v>44713.0</v>
      </c>
      <c r="H25" s="132">
        <v>44806.0</v>
      </c>
      <c r="I25" s="134">
        <v>93.0</v>
      </c>
      <c r="J25" s="133">
        <v>368.4</v>
      </c>
      <c r="K25" s="136">
        <v>63000.0</v>
      </c>
      <c r="L25" s="134">
        <v>215.0</v>
      </c>
      <c r="M25" s="135" t="s">
        <v>1059</v>
      </c>
    </row>
    <row r="26">
      <c r="A26" s="130" t="s">
        <v>461</v>
      </c>
      <c r="B26" s="131">
        <v>117.0</v>
      </c>
      <c r="C26" s="131">
        <v>9.005688331914E12</v>
      </c>
      <c r="D26" s="131" t="s">
        <v>462</v>
      </c>
      <c r="E26" s="132">
        <v>44817.0</v>
      </c>
      <c r="F26" s="133">
        <v>441.6</v>
      </c>
      <c r="G26" s="132">
        <v>44713.0</v>
      </c>
      <c r="H26" s="132">
        <v>44806.0</v>
      </c>
      <c r="I26" s="134">
        <v>93.0</v>
      </c>
      <c r="J26" s="133">
        <v>441.6</v>
      </c>
      <c r="K26" s="136">
        <v>106000.0</v>
      </c>
      <c r="L26" s="134">
        <v>215.0</v>
      </c>
      <c r="M26" s="135" t="s">
        <v>1060</v>
      </c>
    </row>
    <row r="27">
      <c r="A27" s="130" t="s">
        <v>461</v>
      </c>
      <c r="B27" s="131">
        <v>117.0</v>
      </c>
      <c r="C27" s="131">
        <v>9.005688331915E12</v>
      </c>
      <c r="D27" s="131" t="s">
        <v>462</v>
      </c>
      <c r="E27" s="132">
        <v>44817.0</v>
      </c>
      <c r="F27" s="133">
        <v>225.6</v>
      </c>
      <c r="G27" s="132">
        <v>44713.0</v>
      </c>
      <c r="H27" s="132">
        <v>44806.0</v>
      </c>
      <c r="I27" s="134">
        <v>93.0</v>
      </c>
      <c r="J27" s="133">
        <v>225.6</v>
      </c>
      <c r="K27" s="136">
        <v>36000.0</v>
      </c>
      <c r="L27" s="134">
        <v>215.0</v>
      </c>
      <c r="M27" s="135" t="s">
        <v>1061</v>
      </c>
    </row>
    <row r="28">
      <c r="A28" s="130" t="s">
        <v>165</v>
      </c>
      <c r="B28" s="131">
        <v>122.0</v>
      </c>
      <c r="C28" s="131">
        <v>4.45464006905001E14</v>
      </c>
      <c r="D28" s="131" t="s">
        <v>151</v>
      </c>
      <c r="E28" s="132">
        <v>44811.0</v>
      </c>
      <c r="F28" s="133">
        <v>45.54</v>
      </c>
      <c r="G28" s="132">
        <v>44774.0</v>
      </c>
      <c r="H28" s="132">
        <v>44803.0</v>
      </c>
      <c r="I28" s="134">
        <v>29.0</v>
      </c>
      <c r="J28" s="133">
        <v>28.28</v>
      </c>
      <c r="K28" s="136">
        <v>1496.0</v>
      </c>
      <c r="L28" s="134">
        <v>67.0</v>
      </c>
      <c r="M28" s="135" t="s">
        <v>1062</v>
      </c>
    </row>
    <row r="29">
      <c r="A29" s="130" t="s">
        <v>165</v>
      </c>
      <c r="B29" s="131">
        <v>122.0</v>
      </c>
      <c r="C29" s="131">
        <v>4.45464006907001E14</v>
      </c>
      <c r="D29" s="131" t="s">
        <v>151</v>
      </c>
      <c r="E29" s="132">
        <v>44811.0</v>
      </c>
      <c r="F29" s="133">
        <v>701.41</v>
      </c>
      <c r="G29" s="132">
        <v>44774.0</v>
      </c>
      <c r="H29" s="132">
        <v>44803.0</v>
      </c>
      <c r="I29" s="134">
        <v>29.0</v>
      </c>
      <c r="J29" s="133">
        <v>549.02</v>
      </c>
      <c r="K29" s="136">
        <v>50864.0</v>
      </c>
      <c r="L29" s="134">
        <v>67.0</v>
      </c>
      <c r="M29" s="135" t="s">
        <v>1063</v>
      </c>
    </row>
    <row r="30">
      <c r="A30" s="130" t="s">
        <v>165</v>
      </c>
      <c r="B30" s="131">
        <v>122.0</v>
      </c>
      <c r="C30" s="131">
        <v>4.45464006907002E14</v>
      </c>
      <c r="D30" s="131" t="s">
        <v>151</v>
      </c>
      <c r="E30" s="132">
        <v>44811.0</v>
      </c>
      <c r="F30" s="133">
        <v>1267.54</v>
      </c>
      <c r="G30" s="132">
        <v>44774.0</v>
      </c>
      <c r="H30" s="132">
        <v>44803.0</v>
      </c>
      <c r="I30" s="134">
        <v>29.0</v>
      </c>
      <c r="J30" s="133">
        <v>1086.14</v>
      </c>
      <c r="K30" s="136">
        <v>103224.0</v>
      </c>
      <c r="L30" s="134">
        <v>67.0</v>
      </c>
      <c r="M30" s="135" t="s">
        <v>1064</v>
      </c>
    </row>
    <row r="31">
      <c r="A31" s="130" t="s">
        <v>171</v>
      </c>
      <c r="B31" s="131">
        <v>125.0</v>
      </c>
      <c r="C31" s="131">
        <v>1.95740001133001E14</v>
      </c>
      <c r="D31" s="131" t="s">
        <v>151</v>
      </c>
      <c r="E31" s="132">
        <v>44798.0</v>
      </c>
      <c r="F31" s="133">
        <v>2059.98</v>
      </c>
      <c r="G31" s="132">
        <v>44767.0</v>
      </c>
      <c r="H31" s="132">
        <v>44796.0</v>
      </c>
      <c r="I31" s="134">
        <v>29.0</v>
      </c>
      <c r="J31" s="133">
        <v>1658.36</v>
      </c>
      <c r="K31" s="136">
        <v>157828.0</v>
      </c>
      <c r="L31" s="134">
        <v>63.0</v>
      </c>
      <c r="M31" s="135" t="s">
        <v>1065</v>
      </c>
    </row>
    <row r="32">
      <c r="A32" s="130" t="s">
        <v>173</v>
      </c>
      <c r="B32" s="131">
        <v>127.0</v>
      </c>
      <c r="C32" s="131">
        <v>4.792300277215E12</v>
      </c>
      <c r="D32" s="131" t="s">
        <v>144</v>
      </c>
      <c r="E32" s="132">
        <v>44818.0</v>
      </c>
      <c r="F32" s="133">
        <v>152.27</v>
      </c>
      <c r="G32" s="132">
        <v>44782.0</v>
      </c>
      <c r="H32" s="132">
        <v>44816.0</v>
      </c>
      <c r="I32" s="134">
        <v>34.0</v>
      </c>
      <c r="J32" s="133">
        <v>152.27</v>
      </c>
      <c r="K32" s="136">
        <v>9400.0</v>
      </c>
      <c r="L32" s="134">
        <v>3.0</v>
      </c>
      <c r="M32" s="135" t="s">
        <v>1066</v>
      </c>
    </row>
    <row r="33">
      <c r="A33" s="130" t="s">
        <v>175</v>
      </c>
      <c r="B33" s="131">
        <v>129.0</v>
      </c>
      <c r="C33" s="131">
        <v>4.17234003900001E14</v>
      </c>
      <c r="D33" s="131" t="s">
        <v>151</v>
      </c>
      <c r="E33" s="132">
        <v>44805.0</v>
      </c>
      <c r="F33" s="133">
        <v>768.07</v>
      </c>
      <c r="G33" s="132">
        <v>44772.0</v>
      </c>
      <c r="H33" s="132">
        <v>44781.0</v>
      </c>
      <c r="I33" s="134">
        <v>9.0</v>
      </c>
      <c r="J33" s="133">
        <v>456.76</v>
      </c>
      <c r="K33" s="136">
        <v>42636.0</v>
      </c>
      <c r="L33" s="134">
        <v>216.0</v>
      </c>
      <c r="M33" s="135" t="s">
        <v>1067</v>
      </c>
    </row>
    <row r="34">
      <c r="A34" s="130" t="s">
        <v>175</v>
      </c>
      <c r="B34" s="131">
        <v>129.0</v>
      </c>
      <c r="C34" s="131">
        <v>4.17234003900002E14</v>
      </c>
      <c r="D34" s="131" t="s">
        <v>151</v>
      </c>
      <c r="E34" s="132">
        <v>44805.0</v>
      </c>
      <c r="F34" s="133">
        <v>7359.27</v>
      </c>
      <c r="G34" s="132">
        <v>44768.0</v>
      </c>
      <c r="H34" s="132">
        <v>44798.0</v>
      </c>
      <c r="I34" s="134">
        <v>30.0</v>
      </c>
      <c r="J34" s="133">
        <v>5870.04</v>
      </c>
      <c r="K34" s="136">
        <v>557260.0</v>
      </c>
      <c r="L34" s="134">
        <v>216.0</v>
      </c>
      <c r="M34" s="135" t="s">
        <v>1068</v>
      </c>
    </row>
    <row r="35">
      <c r="A35" s="130" t="s">
        <v>180</v>
      </c>
      <c r="B35" s="131">
        <v>131.0</v>
      </c>
      <c r="C35" s="131">
        <v>3.94124007400002E14</v>
      </c>
      <c r="D35" s="131" t="s">
        <v>151</v>
      </c>
      <c r="E35" s="132">
        <v>44798.0</v>
      </c>
      <c r="F35" s="133">
        <v>9437.55</v>
      </c>
      <c r="G35" s="132">
        <v>44763.0</v>
      </c>
      <c r="H35" s="132">
        <v>44797.0</v>
      </c>
      <c r="I35" s="134">
        <v>34.0</v>
      </c>
      <c r="J35" s="133">
        <v>7987.06</v>
      </c>
      <c r="K35" s="136">
        <v>765952.0</v>
      </c>
      <c r="L35" s="134">
        <v>159.0</v>
      </c>
      <c r="M35" s="135" t="s">
        <v>1069</v>
      </c>
    </row>
    <row r="36">
      <c r="A36" s="130" t="s">
        <v>182</v>
      </c>
      <c r="B36" s="131">
        <v>135.0</v>
      </c>
      <c r="C36" s="131">
        <v>5.91698002370001E14</v>
      </c>
      <c r="D36" s="131" t="s">
        <v>151</v>
      </c>
      <c r="E36" s="132">
        <v>44802.0</v>
      </c>
      <c r="F36" s="133">
        <v>1446.25</v>
      </c>
      <c r="G36" s="132">
        <v>44770.0</v>
      </c>
      <c r="H36" s="132">
        <v>44798.0</v>
      </c>
      <c r="I36" s="134">
        <v>28.0</v>
      </c>
      <c r="J36" s="133">
        <v>1290.98</v>
      </c>
      <c r="K36" s="136">
        <v>120428.0</v>
      </c>
      <c r="L36" s="134">
        <v>120.0</v>
      </c>
      <c r="M36" s="135" t="s">
        <v>1070</v>
      </c>
    </row>
    <row r="37">
      <c r="A37" s="130" t="s">
        <v>182</v>
      </c>
      <c r="B37" s="131">
        <v>135.0</v>
      </c>
      <c r="C37" s="131">
        <v>5.91698002371001E14</v>
      </c>
      <c r="D37" s="131" t="s">
        <v>151</v>
      </c>
      <c r="E37" s="132">
        <v>44798.0</v>
      </c>
      <c r="F37" s="133">
        <v>1891.23</v>
      </c>
      <c r="G37" s="132">
        <v>44764.0</v>
      </c>
      <c r="H37" s="132">
        <v>44793.0</v>
      </c>
      <c r="I37" s="134">
        <v>29.0</v>
      </c>
      <c r="J37" s="133">
        <v>1735.97</v>
      </c>
      <c r="K37" s="136">
        <v>163812.0</v>
      </c>
      <c r="L37" s="134">
        <v>120.0</v>
      </c>
      <c r="M37" s="135" t="s">
        <v>1071</v>
      </c>
    </row>
    <row r="38">
      <c r="A38" s="130" t="s">
        <v>182</v>
      </c>
      <c r="B38" s="131">
        <v>135.0</v>
      </c>
      <c r="C38" s="131">
        <v>5.91698002400001E14</v>
      </c>
      <c r="D38" s="131" t="s">
        <v>151</v>
      </c>
      <c r="E38" s="132">
        <v>44798.0</v>
      </c>
      <c r="F38" s="133">
        <v>2192.02</v>
      </c>
      <c r="G38" s="132">
        <v>44770.0</v>
      </c>
      <c r="H38" s="132">
        <v>44797.0</v>
      </c>
      <c r="I38" s="134">
        <v>27.0</v>
      </c>
      <c r="J38" s="133">
        <v>1551.84</v>
      </c>
      <c r="K38" s="136">
        <v>145860.0</v>
      </c>
      <c r="L38" s="134">
        <v>120.0</v>
      </c>
      <c r="M38" s="135" t="s">
        <v>1072</v>
      </c>
    </row>
    <row r="39">
      <c r="A39" s="130" t="s">
        <v>186</v>
      </c>
      <c r="B39" s="131">
        <v>136.0</v>
      </c>
      <c r="C39" s="131">
        <v>4.17234003600001E14</v>
      </c>
      <c r="D39" s="131" t="s">
        <v>151</v>
      </c>
      <c r="E39" s="132">
        <v>44806.0</v>
      </c>
      <c r="F39" s="133">
        <v>38.1</v>
      </c>
      <c r="G39" s="132">
        <v>44768.0</v>
      </c>
      <c r="H39" s="132">
        <v>44801.0</v>
      </c>
      <c r="I39" s="134">
        <v>33.0</v>
      </c>
      <c r="J39" s="133">
        <v>85.27</v>
      </c>
      <c r="K39" s="134">
        <v>0.0</v>
      </c>
      <c r="L39" s="134">
        <v>402.0</v>
      </c>
      <c r="M39" s="135" t="s">
        <v>1073</v>
      </c>
    </row>
    <row r="40">
      <c r="A40" s="130" t="s">
        <v>186</v>
      </c>
      <c r="B40" s="131">
        <v>136.0</v>
      </c>
      <c r="C40" s="131">
        <v>4.17234003700001E14</v>
      </c>
      <c r="D40" s="131" t="s">
        <v>151</v>
      </c>
      <c r="E40" s="132">
        <v>44805.0</v>
      </c>
      <c r="F40" s="133">
        <v>6058.1</v>
      </c>
      <c r="G40" s="132">
        <v>44768.0</v>
      </c>
      <c r="H40" s="132">
        <v>44798.0</v>
      </c>
      <c r="I40" s="134">
        <v>30.0</v>
      </c>
      <c r="J40" s="133">
        <v>5125.42</v>
      </c>
      <c r="K40" s="136">
        <v>490688.0</v>
      </c>
      <c r="L40" s="134">
        <v>402.0</v>
      </c>
      <c r="M40" s="135" t="s">
        <v>1074</v>
      </c>
    </row>
    <row r="41">
      <c r="A41" s="130" t="s">
        <v>186</v>
      </c>
      <c r="B41" s="131">
        <v>136.0</v>
      </c>
      <c r="C41" s="131">
        <v>4.17234003800001E14</v>
      </c>
      <c r="D41" s="131" t="s">
        <v>151</v>
      </c>
      <c r="E41" s="132">
        <v>44805.0</v>
      </c>
      <c r="F41" s="133">
        <v>6384.74</v>
      </c>
      <c r="G41" s="132">
        <v>44768.0</v>
      </c>
      <c r="H41" s="132">
        <v>44798.0</v>
      </c>
      <c r="I41" s="134">
        <v>30.0</v>
      </c>
      <c r="J41" s="133">
        <v>5547.38</v>
      </c>
      <c r="K41" s="136">
        <v>531828.0</v>
      </c>
      <c r="L41" s="134">
        <v>402.0</v>
      </c>
      <c r="M41" s="135" t="s">
        <v>1075</v>
      </c>
    </row>
    <row r="42">
      <c r="A42" s="130" t="s">
        <v>244</v>
      </c>
      <c r="B42" s="131">
        <v>141.0</v>
      </c>
      <c r="C42" s="131">
        <v>6.7334001320001E13</v>
      </c>
      <c r="D42" s="131" t="s">
        <v>151</v>
      </c>
      <c r="E42" s="132">
        <v>44813.0</v>
      </c>
      <c r="F42" s="133">
        <v>10123.84</v>
      </c>
      <c r="G42" s="132">
        <v>44776.0</v>
      </c>
      <c r="H42" s="132">
        <v>44811.0</v>
      </c>
      <c r="I42" s="134">
        <v>35.0</v>
      </c>
      <c r="J42" s="133">
        <v>9834.83</v>
      </c>
      <c r="K42" s="136">
        <v>941732.0</v>
      </c>
      <c r="L42" s="134">
        <v>222.0</v>
      </c>
      <c r="M42" s="135" t="s">
        <v>1076</v>
      </c>
    </row>
    <row r="43">
      <c r="A43" s="130" t="s">
        <v>244</v>
      </c>
      <c r="B43" s="131">
        <v>141.0</v>
      </c>
      <c r="C43" s="131" t="s">
        <v>245</v>
      </c>
      <c r="D43" s="131" t="s">
        <v>151</v>
      </c>
      <c r="E43" s="132">
        <v>44805.0</v>
      </c>
      <c r="F43" s="133">
        <v>40.62</v>
      </c>
      <c r="G43" s="132">
        <v>44775.0</v>
      </c>
      <c r="H43" s="132">
        <v>44805.0</v>
      </c>
      <c r="I43" s="134">
        <v>30.0</v>
      </c>
      <c r="J43" s="133">
        <v>40.62</v>
      </c>
      <c r="K43" s="134">
        <v>0.0</v>
      </c>
      <c r="L43" s="134">
        <v>222.0</v>
      </c>
      <c r="M43" s="135" t="s">
        <v>1077</v>
      </c>
    </row>
    <row r="44">
      <c r="A44" s="130" t="s">
        <v>248</v>
      </c>
      <c r="B44" s="131">
        <v>142.0</v>
      </c>
      <c r="C44" s="131">
        <v>6.6130005325001E13</v>
      </c>
      <c r="D44" s="131" t="s">
        <v>151</v>
      </c>
      <c r="E44" s="132">
        <v>44813.0</v>
      </c>
      <c r="F44" s="133">
        <v>12620.2</v>
      </c>
      <c r="G44" s="132">
        <v>44780.0</v>
      </c>
      <c r="H44" s="132">
        <v>44812.0</v>
      </c>
      <c r="I44" s="134">
        <v>32.0</v>
      </c>
      <c r="J44" s="133">
        <v>11949.04</v>
      </c>
      <c r="K44" s="136">
        <v>1183336.0</v>
      </c>
      <c r="L44" s="134">
        <v>203.0</v>
      </c>
      <c r="M44" s="135" t="s">
        <v>1078</v>
      </c>
    </row>
    <row r="45">
      <c r="A45" s="130" t="s">
        <v>250</v>
      </c>
      <c r="B45" s="131">
        <v>145.0</v>
      </c>
      <c r="C45" s="131">
        <v>3.28224002607001E14</v>
      </c>
      <c r="D45" s="131" t="s">
        <v>151</v>
      </c>
      <c r="E45" s="132">
        <v>44824.0</v>
      </c>
      <c r="F45" s="133">
        <v>20856.6</v>
      </c>
      <c r="G45" s="132">
        <v>44785.0</v>
      </c>
      <c r="H45" s="132">
        <v>44823.0</v>
      </c>
      <c r="I45" s="134">
        <v>38.0</v>
      </c>
      <c r="J45" s="133">
        <v>17400.99</v>
      </c>
      <c r="K45" s="136">
        <v>1706188.0</v>
      </c>
      <c r="L45" s="134">
        <v>312.0</v>
      </c>
      <c r="M45" s="135" t="s">
        <v>1079</v>
      </c>
    </row>
    <row r="46">
      <c r="A46" s="130" t="s">
        <v>253</v>
      </c>
      <c r="B46" s="131">
        <v>147.0</v>
      </c>
      <c r="C46" s="131">
        <v>3.28224002901001E14</v>
      </c>
      <c r="D46" s="131" t="s">
        <v>151</v>
      </c>
      <c r="E46" s="132">
        <v>44823.0</v>
      </c>
      <c r="F46" s="133">
        <v>7996.73</v>
      </c>
      <c r="G46" s="132">
        <v>44785.0</v>
      </c>
      <c r="H46" s="132">
        <v>44817.0</v>
      </c>
      <c r="I46" s="134">
        <v>32.0</v>
      </c>
      <c r="J46" s="133">
        <v>6860.63</v>
      </c>
      <c r="K46" s="136">
        <v>641036.0</v>
      </c>
      <c r="L46" s="134">
        <v>115.0</v>
      </c>
      <c r="M46" s="135" t="s">
        <v>1080</v>
      </c>
    </row>
    <row r="47">
      <c r="A47" s="130" t="s">
        <v>255</v>
      </c>
      <c r="B47" s="131">
        <v>152.0</v>
      </c>
      <c r="C47" s="131">
        <v>4.3750001100001E13</v>
      </c>
      <c r="D47" s="131" t="s">
        <v>151</v>
      </c>
      <c r="E47" s="132">
        <v>44811.0</v>
      </c>
      <c r="F47" s="133">
        <v>2775.27</v>
      </c>
      <c r="G47" s="132">
        <v>44776.0</v>
      </c>
      <c r="H47" s="132">
        <v>44808.0</v>
      </c>
      <c r="I47" s="134">
        <v>32.0</v>
      </c>
      <c r="J47" s="133">
        <v>2345.85</v>
      </c>
      <c r="K47" s="136">
        <v>217668.0</v>
      </c>
      <c r="L47" s="134">
        <v>111.0</v>
      </c>
      <c r="M47" s="135" t="s">
        <v>1081</v>
      </c>
    </row>
    <row r="48">
      <c r="A48" s="130" t="s">
        <v>257</v>
      </c>
      <c r="B48" s="131">
        <v>155.0</v>
      </c>
      <c r="C48" s="131">
        <v>1.250110125011E12</v>
      </c>
      <c r="D48" s="131" t="s">
        <v>144</v>
      </c>
      <c r="E48" s="132">
        <v>44820.0</v>
      </c>
      <c r="F48" s="133">
        <v>3770.29</v>
      </c>
      <c r="G48" s="132">
        <v>44785.0</v>
      </c>
      <c r="H48" s="132">
        <v>44818.0</v>
      </c>
      <c r="I48" s="134">
        <v>33.0</v>
      </c>
      <c r="J48" s="133">
        <v>3770.29</v>
      </c>
      <c r="K48" s="136">
        <v>345500.0</v>
      </c>
      <c r="L48" s="134">
        <v>77.0</v>
      </c>
      <c r="M48" s="135" t="s">
        <v>1082</v>
      </c>
    </row>
    <row r="49">
      <c r="A49" s="130" t="s">
        <v>259</v>
      </c>
      <c r="B49" s="131">
        <v>157.0</v>
      </c>
      <c r="C49" s="131">
        <v>1.9677290117812E13</v>
      </c>
      <c r="D49" s="131" t="s">
        <v>144</v>
      </c>
      <c r="E49" s="132">
        <v>44817.0</v>
      </c>
      <c r="F49" s="133">
        <v>20.51</v>
      </c>
      <c r="G49" s="132">
        <v>44781.0</v>
      </c>
      <c r="H49" s="132">
        <v>44813.0</v>
      </c>
      <c r="I49" s="134">
        <v>32.0</v>
      </c>
      <c r="J49" s="133">
        <v>20.51</v>
      </c>
      <c r="K49" s="134">
        <v>0.0</v>
      </c>
      <c r="L49" s="134">
        <v>534.0</v>
      </c>
      <c r="M49" s="135" t="s">
        <v>1083</v>
      </c>
    </row>
    <row r="50">
      <c r="A50" s="130" t="s">
        <v>259</v>
      </c>
      <c r="B50" s="131">
        <v>157.0</v>
      </c>
      <c r="C50" s="131">
        <v>1.9677290348716E13</v>
      </c>
      <c r="D50" s="131" t="s">
        <v>144</v>
      </c>
      <c r="E50" s="132">
        <v>44805.0</v>
      </c>
      <c r="F50" s="133">
        <v>357.7</v>
      </c>
      <c r="G50" s="132">
        <v>44771.0</v>
      </c>
      <c r="H50" s="132">
        <v>44804.0</v>
      </c>
      <c r="I50" s="134">
        <v>33.0</v>
      </c>
      <c r="J50" s="133">
        <v>357.7</v>
      </c>
      <c r="K50" s="134">
        <v>0.0</v>
      </c>
      <c r="L50" s="134">
        <v>534.0</v>
      </c>
      <c r="M50" s="135" t="s">
        <v>1084</v>
      </c>
    </row>
    <row r="51">
      <c r="A51" s="130" t="s">
        <v>259</v>
      </c>
      <c r="B51" s="131">
        <v>157.0</v>
      </c>
      <c r="C51" s="131">
        <v>1.9677290349305E13</v>
      </c>
      <c r="D51" s="131" t="s">
        <v>144</v>
      </c>
      <c r="E51" s="132">
        <v>44817.0</v>
      </c>
      <c r="F51" s="133">
        <v>11802.63</v>
      </c>
      <c r="G51" s="132">
        <v>44781.0</v>
      </c>
      <c r="H51" s="132">
        <v>44813.0</v>
      </c>
      <c r="I51" s="134">
        <v>32.0</v>
      </c>
      <c r="J51" s="133">
        <v>11802.63</v>
      </c>
      <c r="K51" s="136">
        <v>1164700.0</v>
      </c>
      <c r="L51" s="134">
        <v>534.0</v>
      </c>
      <c r="M51" s="135" t="s">
        <v>1085</v>
      </c>
    </row>
    <row r="52">
      <c r="A52" s="130" t="s">
        <v>259</v>
      </c>
      <c r="B52" s="131">
        <v>157.0</v>
      </c>
      <c r="C52" s="131">
        <v>1.9677290349306E13</v>
      </c>
      <c r="D52" s="131" t="s">
        <v>144</v>
      </c>
      <c r="E52" s="132">
        <v>44817.0</v>
      </c>
      <c r="F52" s="133">
        <v>7286.27</v>
      </c>
      <c r="G52" s="132">
        <v>44781.0</v>
      </c>
      <c r="H52" s="132">
        <v>44813.0</v>
      </c>
      <c r="I52" s="134">
        <v>32.0</v>
      </c>
      <c r="J52" s="133">
        <v>7286.27</v>
      </c>
      <c r="K52" s="136">
        <v>721500.0</v>
      </c>
      <c r="L52" s="134">
        <v>534.0</v>
      </c>
      <c r="M52" s="135" t="s">
        <v>1086</v>
      </c>
    </row>
    <row r="53">
      <c r="A53" s="130" t="s">
        <v>259</v>
      </c>
      <c r="B53" s="131">
        <v>157.0</v>
      </c>
      <c r="C53" s="131">
        <v>1.9677290349307E13</v>
      </c>
      <c r="D53" s="131" t="s">
        <v>144</v>
      </c>
      <c r="E53" s="132">
        <v>44817.0</v>
      </c>
      <c r="F53" s="133">
        <v>2081.25</v>
      </c>
      <c r="G53" s="132">
        <v>44781.0</v>
      </c>
      <c r="H53" s="132">
        <v>44813.0</v>
      </c>
      <c r="I53" s="134">
        <v>32.0</v>
      </c>
      <c r="J53" s="133">
        <v>2081.25</v>
      </c>
      <c r="K53" s="136">
        <v>163000.0</v>
      </c>
      <c r="L53" s="134">
        <v>534.0</v>
      </c>
      <c r="M53" s="135" t="s">
        <v>1087</v>
      </c>
    </row>
    <row r="54">
      <c r="A54" s="130" t="s">
        <v>259</v>
      </c>
      <c r="B54" s="131">
        <v>157.0</v>
      </c>
      <c r="C54" s="131">
        <v>1.9677290349308E13</v>
      </c>
      <c r="D54" s="131" t="s">
        <v>144</v>
      </c>
      <c r="E54" s="132">
        <v>44817.0</v>
      </c>
      <c r="F54" s="133">
        <v>5604.45</v>
      </c>
      <c r="G54" s="132">
        <v>44781.0</v>
      </c>
      <c r="H54" s="132">
        <v>44813.0</v>
      </c>
      <c r="I54" s="134">
        <v>32.0</v>
      </c>
      <c r="J54" s="133">
        <v>5604.45</v>
      </c>
      <c r="K54" s="136">
        <v>524000.0</v>
      </c>
      <c r="L54" s="134">
        <v>534.0</v>
      </c>
      <c r="M54" s="135" t="s">
        <v>1088</v>
      </c>
    </row>
    <row r="55">
      <c r="A55" s="130" t="s">
        <v>259</v>
      </c>
      <c r="B55" s="131">
        <v>157.0</v>
      </c>
      <c r="C55" s="131">
        <v>1.9677290349309E13</v>
      </c>
      <c r="D55" s="131" t="s">
        <v>144</v>
      </c>
      <c r="E55" s="132">
        <v>44817.0</v>
      </c>
      <c r="F55" s="133">
        <v>2575.76</v>
      </c>
      <c r="G55" s="132">
        <v>44781.0</v>
      </c>
      <c r="H55" s="132">
        <v>44813.0</v>
      </c>
      <c r="I55" s="134">
        <v>32.0</v>
      </c>
      <c r="J55" s="133">
        <v>2575.76</v>
      </c>
      <c r="K55" s="136">
        <v>211400.0</v>
      </c>
      <c r="L55" s="134">
        <v>534.0</v>
      </c>
      <c r="M55" s="135" t="s">
        <v>1089</v>
      </c>
    </row>
    <row r="56">
      <c r="A56" s="130" t="s">
        <v>267</v>
      </c>
      <c r="B56" s="131">
        <v>170.0</v>
      </c>
      <c r="C56" s="131">
        <v>1.95740001601001E14</v>
      </c>
      <c r="D56" s="131" t="s">
        <v>151</v>
      </c>
      <c r="E56" s="132">
        <v>44799.0</v>
      </c>
      <c r="F56" s="133">
        <v>27834.3</v>
      </c>
      <c r="G56" s="132">
        <v>44767.0</v>
      </c>
      <c r="H56" s="132">
        <v>44796.0</v>
      </c>
      <c r="I56" s="134">
        <v>29.0</v>
      </c>
      <c r="J56" s="133">
        <v>27529.8</v>
      </c>
      <c r="K56" s="136">
        <v>2947120.0</v>
      </c>
      <c r="L56" s="134">
        <v>100.0</v>
      </c>
      <c r="M56" s="135" t="s">
        <v>1090</v>
      </c>
    </row>
    <row r="57">
      <c r="A57" s="130" t="s">
        <v>269</v>
      </c>
      <c r="B57" s="131">
        <v>173.0</v>
      </c>
      <c r="C57" s="131">
        <v>1.8120070107444E13</v>
      </c>
      <c r="D57" s="131" t="s">
        <v>144</v>
      </c>
      <c r="E57" s="132">
        <v>44823.0</v>
      </c>
      <c r="F57" s="133">
        <v>421.67</v>
      </c>
      <c r="G57" s="132">
        <v>44788.0</v>
      </c>
      <c r="H57" s="132">
        <v>44819.0</v>
      </c>
      <c r="I57" s="134">
        <v>31.0</v>
      </c>
      <c r="J57" s="133">
        <v>421.67</v>
      </c>
      <c r="K57" s="136">
        <v>30000.0</v>
      </c>
      <c r="L57" s="134">
        <v>32.0</v>
      </c>
      <c r="M57" s="135" t="s">
        <v>1091</v>
      </c>
    </row>
    <row r="58">
      <c r="A58" s="130" t="s">
        <v>269</v>
      </c>
      <c r="B58" s="131">
        <v>173.0</v>
      </c>
      <c r="C58" s="131">
        <v>1.8120070107445E13</v>
      </c>
      <c r="D58" s="131" t="s">
        <v>144</v>
      </c>
      <c r="E58" s="132">
        <v>44823.0</v>
      </c>
      <c r="F58" s="133">
        <v>256.65</v>
      </c>
      <c r="G58" s="132">
        <v>44788.0</v>
      </c>
      <c r="H58" s="132">
        <v>44819.0</v>
      </c>
      <c r="I58" s="134">
        <v>31.0</v>
      </c>
      <c r="J58" s="133">
        <v>256.65</v>
      </c>
      <c r="K58" s="136">
        <v>16600.0</v>
      </c>
      <c r="L58" s="134">
        <v>32.0</v>
      </c>
      <c r="M58" s="135" t="s">
        <v>1092</v>
      </c>
    </row>
    <row r="59">
      <c r="A59" s="130" t="s">
        <v>269</v>
      </c>
      <c r="B59" s="131">
        <v>173.0</v>
      </c>
      <c r="C59" s="131">
        <v>1.8120070107446E13</v>
      </c>
      <c r="D59" s="131" t="s">
        <v>144</v>
      </c>
      <c r="E59" s="132">
        <v>44823.0</v>
      </c>
      <c r="F59" s="133">
        <v>193.39</v>
      </c>
      <c r="G59" s="132">
        <v>44788.0</v>
      </c>
      <c r="H59" s="132">
        <v>44819.0</v>
      </c>
      <c r="I59" s="134">
        <v>31.0</v>
      </c>
      <c r="J59" s="133">
        <v>193.39</v>
      </c>
      <c r="K59" s="136">
        <v>11500.0</v>
      </c>
      <c r="L59" s="134">
        <v>32.0</v>
      </c>
      <c r="M59" s="135" t="s">
        <v>1093</v>
      </c>
    </row>
    <row r="60">
      <c r="A60" s="130" t="s">
        <v>269</v>
      </c>
      <c r="B60" s="131">
        <v>173.0</v>
      </c>
      <c r="C60" s="131">
        <v>1.8120070117915E13</v>
      </c>
      <c r="D60" s="131" t="s">
        <v>144</v>
      </c>
      <c r="E60" s="132">
        <v>44823.0</v>
      </c>
      <c r="F60" s="133">
        <v>606.68</v>
      </c>
      <c r="G60" s="132">
        <v>44788.0</v>
      </c>
      <c r="H60" s="132">
        <v>44819.0</v>
      </c>
      <c r="I60" s="134">
        <v>31.0</v>
      </c>
      <c r="J60" s="133">
        <v>606.68</v>
      </c>
      <c r="K60" s="136">
        <v>39600.0</v>
      </c>
      <c r="L60" s="134">
        <v>32.0</v>
      </c>
      <c r="M60" s="135" t="s">
        <v>1094</v>
      </c>
    </row>
    <row r="61">
      <c r="A61" s="130" t="s">
        <v>274</v>
      </c>
      <c r="B61" s="131">
        <v>175.0</v>
      </c>
      <c r="C61" s="131">
        <v>2.1150240128111E13</v>
      </c>
      <c r="D61" s="131" t="s">
        <v>144</v>
      </c>
      <c r="E61" s="132">
        <v>44819.0</v>
      </c>
      <c r="F61" s="133">
        <v>243.4</v>
      </c>
      <c r="G61" s="132">
        <v>44784.0</v>
      </c>
      <c r="H61" s="132">
        <v>44817.0</v>
      </c>
      <c r="I61" s="134">
        <v>33.0</v>
      </c>
      <c r="J61" s="133">
        <v>243.4</v>
      </c>
      <c r="K61" s="134">
        <v>0.0</v>
      </c>
      <c r="L61" s="134">
        <v>1112.0</v>
      </c>
      <c r="M61" s="135" t="s">
        <v>1095</v>
      </c>
    </row>
    <row r="62">
      <c r="A62" s="130" t="s">
        <v>274</v>
      </c>
      <c r="B62" s="131">
        <v>175.0</v>
      </c>
      <c r="C62" s="131">
        <v>2.1150240128113E13</v>
      </c>
      <c r="D62" s="131" t="s">
        <v>144</v>
      </c>
      <c r="E62" s="132">
        <v>44819.0</v>
      </c>
      <c r="F62" s="133">
        <v>430.04</v>
      </c>
      <c r="G62" s="132">
        <v>44784.0</v>
      </c>
      <c r="H62" s="132">
        <v>44817.0</v>
      </c>
      <c r="I62" s="134">
        <v>33.0</v>
      </c>
      <c r="J62" s="133">
        <v>430.04</v>
      </c>
      <c r="K62" s="134">
        <v>400.0</v>
      </c>
      <c r="L62" s="134">
        <v>1112.0</v>
      </c>
      <c r="M62" s="135" t="s">
        <v>1096</v>
      </c>
    </row>
    <row r="63">
      <c r="A63" s="130" t="s">
        <v>274</v>
      </c>
      <c r="B63" s="131">
        <v>175.0</v>
      </c>
      <c r="C63" s="131">
        <v>2.1150240128117E13</v>
      </c>
      <c r="D63" s="131" t="s">
        <v>144</v>
      </c>
      <c r="E63" s="132">
        <v>44819.0</v>
      </c>
      <c r="F63" s="133">
        <v>424.5</v>
      </c>
      <c r="G63" s="132">
        <v>44784.0</v>
      </c>
      <c r="H63" s="132">
        <v>44817.0</v>
      </c>
      <c r="I63" s="134">
        <v>33.0</v>
      </c>
      <c r="J63" s="133">
        <v>424.5</v>
      </c>
      <c r="K63" s="134">
        <v>0.0</v>
      </c>
      <c r="L63" s="134">
        <v>1112.0</v>
      </c>
      <c r="M63" s="135" t="s">
        <v>1097</v>
      </c>
    </row>
    <row r="64">
      <c r="A64" s="130" t="s">
        <v>274</v>
      </c>
      <c r="B64" s="131">
        <v>175.0</v>
      </c>
      <c r="C64" s="131">
        <v>2.1150240348703E13</v>
      </c>
      <c r="D64" s="131" t="s">
        <v>144</v>
      </c>
      <c r="E64" s="132">
        <v>44805.0</v>
      </c>
      <c r="F64" s="133">
        <v>153.3</v>
      </c>
      <c r="G64" s="132">
        <v>44771.0</v>
      </c>
      <c r="H64" s="132">
        <v>44804.0</v>
      </c>
      <c r="I64" s="134">
        <v>33.0</v>
      </c>
      <c r="J64" s="133">
        <v>153.3</v>
      </c>
      <c r="K64" s="134">
        <v>0.0</v>
      </c>
      <c r="L64" s="134">
        <v>1112.0</v>
      </c>
      <c r="M64" s="135" t="s">
        <v>1098</v>
      </c>
    </row>
    <row r="65">
      <c r="A65" s="130" t="s">
        <v>274</v>
      </c>
      <c r="B65" s="131">
        <v>175.0</v>
      </c>
      <c r="C65" s="131">
        <v>2.1150240349265E13</v>
      </c>
      <c r="D65" s="131" t="s">
        <v>144</v>
      </c>
      <c r="E65" s="132">
        <v>44819.0</v>
      </c>
      <c r="F65" s="133">
        <v>38116.08</v>
      </c>
      <c r="G65" s="132">
        <v>44784.0</v>
      </c>
      <c r="H65" s="132">
        <v>44817.0</v>
      </c>
      <c r="I65" s="134">
        <v>33.0</v>
      </c>
      <c r="J65" s="133">
        <v>16064.82</v>
      </c>
      <c r="K65" s="136">
        <v>1620500.0</v>
      </c>
      <c r="L65" s="134">
        <v>1112.0</v>
      </c>
      <c r="M65" s="135" t="s">
        <v>1099</v>
      </c>
    </row>
    <row r="66">
      <c r="A66" s="130" t="s">
        <v>274</v>
      </c>
      <c r="B66" s="131">
        <v>175.0</v>
      </c>
      <c r="C66" s="131">
        <v>2.1150240349266E13</v>
      </c>
      <c r="D66" s="131" t="s">
        <v>144</v>
      </c>
      <c r="E66" s="132">
        <v>44819.0</v>
      </c>
      <c r="F66" s="133">
        <v>40090.5</v>
      </c>
      <c r="G66" s="132">
        <v>44784.0</v>
      </c>
      <c r="H66" s="132">
        <v>44817.0</v>
      </c>
      <c r="I66" s="134">
        <v>33.0</v>
      </c>
      <c r="J66" s="133">
        <v>15507.5</v>
      </c>
      <c r="K66" s="136">
        <v>1560900.0</v>
      </c>
      <c r="L66" s="134">
        <v>1112.0</v>
      </c>
      <c r="M66" s="135" t="s">
        <v>1100</v>
      </c>
    </row>
    <row r="67">
      <c r="A67" s="130" t="s">
        <v>274</v>
      </c>
      <c r="B67" s="131">
        <v>175.0</v>
      </c>
      <c r="C67" s="131">
        <v>2.1150240349268E13</v>
      </c>
      <c r="D67" s="131" t="s">
        <v>144</v>
      </c>
      <c r="E67" s="132">
        <v>44819.0</v>
      </c>
      <c r="F67" s="133">
        <v>36120.11</v>
      </c>
      <c r="G67" s="132">
        <v>44784.0</v>
      </c>
      <c r="H67" s="132">
        <v>44817.0</v>
      </c>
      <c r="I67" s="134">
        <v>33.0</v>
      </c>
      <c r="J67" s="133">
        <v>14489.17</v>
      </c>
      <c r="K67" s="136">
        <v>1452000.0</v>
      </c>
      <c r="L67" s="134">
        <v>1112.0</v>
      </c>
      <c r="M67" s="135" t="s">
        <v>1101</v>
      </c>
    </row>
    <row r="68">
      <c r="A68" s="130" t="s">
        <v>274</v>
      </c>
      <c r="B68" s="131">
        <v>175.0</v>
      </c>
      <c r="C68" s="131">
        <v>2.1150240390742E13</v>
      </c>
      <c r="D68" s="131" t="s">
        <v>144</v>
      </c>
      <c r="E68" s="132">
        <v>44819.0</v>
      </c>
      <c r="F68" s="133">
        <v>1641.3</v>
      </c>
      <c r="G68" s="132">
        <v>44784.0</v>
      </c>
      <c r="H68" s="132">
        <v>44817.0</v>
      </c>
      <c r="I68" s="134">
        <v>33.0</v>
      </c>
      <c r="J68" s="133">
        <v>897.62</v>
      </c>
      <c r="K68" s="136">
        <v>63300.0</v>
      </c>
      <c r="L68" s="134">
        <v>1112.0</v>
      </c>
      <c r="M68" s="135" t="s">
        <v>1102</v>
      </c>
    </row>
    <row r="69">
      <c r="A69" s="130" t="s">
        <v>274</v>
      </c>
      <c r="B69" s="131">
        <v>175.0</v>
      </c>
      <c r="C69" s="131">
        <v>2.1150240390743E13</v>
      </c>
      <c r="D69" s="131" t="s">
        <v>144</v>
      </c>
      <c r="E69" s="132">
        <v>44819.0</v>
      </c>
      <c r="F69" s="133">
        <v>243.4</v>
      </c>
      <c r="G69" s="132">
        <v>44784.0</v>
      </c>
      <c r="H69" s="132">
        <v>44817.0</v>
      </c>
      <c r="I69" s="134">
        <v>33.0</v>
      </c>
      <c r="J69" s="133">
        <v>243.4</v>
      </c>
      <c r="K69" s="134">
        <v>0.0</v>
      </c>
      <c r="L69" s="134">
        <v>1112.0</v>
      </c>
      <c r="M69" s="135" t="s">
        <v>1103</v>
      </c>
    </row>
    <row r="70">
      <c r="A70" s="130" t="s">
        <v>284</v>
      </c>
      <c r="B70" s="131">
        <v>183.0</v>
      </c>
      <c r="C70" s="131">
        <v>1.9732750276007E13</v>
      </c>
      <c r="D70" s="131" t="s">
        <v>144</v>
      </c>
      <c r="E70" s="132">
        <v>44818.0</v>
      </c>
      <c r="F70" s="133">
        <v>41.39</v>
      </c>
      <c r="G70" s="132">
        <v>44782.0</v>
      </c>
      <c r="H70" s="132">
        <v>44816.0</v>
      </c>
      <c r="I70" s="134">
        <v>34.0</v>
      </c>
      <c r="J70" s="133">
        <v>41.39</v>
      </c>
      <c r="K70" s="136">
        <v>1600.0</v>
      </c>
      <c r="L70" s="134">
        <v>31.0</v>
      </c>
      <c r="M70" s="135" t="s">
        <v>1104</v>
      </c>
    </row>
    <row r="71">
      <c r="A71" s="130" t="s">
        <v>284</v>
      </c>
      <c r="B71" s="131">
        <v>183.0</v>
      </c>
      <c r="C71" s="131">
        <v>1.973275027988E13</v>
      </c>
      <c r="D71" s="131" t="s">
        <v>144</v>
      </c>
      <c r="E71" s="132">
        <v>44818.0</v>
      </c>
      <c r="F71" s="133">
        <v>243.4</v>
      </c>
      <c r="G71" s="132">
        <v>44782.0</v>
      </c>
      <c r="H71" s="132">
        <v>44816.0</v>
      </c>
      <c r="I71" s="134">
        <v>34.0</v>
      </c>
      <c r="J71" s="133">
        <v>243.4</v>
      </c>
      <c r="K71" s="134">
        <v>0.0</v>
      </c>
      <c r="L71" s="134">
        <v>31.0</v>
      </c>
      <c r="M71" s="135" t="s">
        <v>1105</v>
      </c>
    </row>
    <row r="72">
      <c r="A72" s="130" t="s">
        <v>284</v>
      </c>
      <c r="B72" s="131">
        <v>183.0</v>
      </c>
      <c r="C72" s="131">
        <v>1.9837910277272E13</v>
      </c>
      <c r="D72" s="131" t="s">
        <v>144</v>
      </c>
      <c r="E72" s="132">
        <v>44818.0</v>
      </c>
      <c r="F72" s="133">
        <v>815.1</v>
      </c>
      <c r="G72" s="132">
        <v>44782.0</v>
      </c>
      <c r="H72" s="132">
        <v>44816.0</v>
      </c>
      <c r="I72" s="134">
        <v>34.0</v>
      </c>
      <c r="J72" s="133">
        <v>815.1</v>
      </c>
      <c r="K72" s="136">
        <v>60000.0</v>
      </c>
      <c r="L72" s="134">
        <v>31.0</v>
      </c>
      <c r="M72" s="135" t="s">
        <v>1106</v>
      </c>
    </row>
    <row r="73">
      <c r="A73" s="130" t="s">
        <v>292</v>
      </c>
      <c r="B73" s="131">
        <v>185.0</v>
      </c>
      <c r="C73" s="131">
        <v>2.7064640202845E13</v>
      </c>
      <c r="D73" s="131" t="s">
        <v>144</v>
      </c>
      <c r="E73" s="132">
        <v>44823.0</v>
      </c>
      <c r="F73" s="133">
        <v>243.4</v>
      </c>
      <c r="G73" s="132">
        <v>44790.0</v>
      </c>
      <c r="H73" s="132">
        <v>44819.0</v>
      </c>
      <c r="I73" s="134">
        <v>29.0</v>
      </c>
      <c r="J73" s="133">
        <v>243.4</v>
      </c>
      <c r="K73" s="134">
        <v>0.0</v>
      </c>
      <c r="L73" s="134">
        <v>628.0</v>
      </c>
      <c r="M73" s="135" t="s">
        <v>1107</v>
      </c>
    </row>
    <row r="74">
      <c r="A74" s="130" t="s">
        <v>292</v>
      </c>
      <c r="B74" s="131">
        <v>185.0</v>
      </c>
      <c r="C74" s="131">
        <v>2.7064640202966E13</v>
      </c>
      <c r="D74" s="131" t="s">
        <v>144</v>
      </c>
      <c r="E74" s="132">
        <v>44823.0</v>
      </c>
      <c r="F74" s="133">
        <v>243.4</v>
      </c>
      <c r="G74" s="132">
        <v>44790.0</v>
      </c>
      <c r="H74" s="132">
        <v>44819.0</v>
      </c>
      <c r="I74" s="134">
        <v>29.0</v>
      </c>
      <c r="J74" s="133">
        <v>243.4</v>
      </c>
      <c r="K74" s="134">
        <v>0.0</v>
      </c>
      <c r="L74" s="134">
        <v>628.0</v>
      </c>
      <c r="M74" s="135" t="s">
        <v>1108</v>
      </c>
    </row>
    <row r="75">
      <c r="A75" s="130" t="s">
        <v>292</v>
      </c>
      <c r="B75" s="131">
        <v>185.0</v>
      </c>
      <c r="C75" s="131">
        <v>2.7064640349495E13</v>
      </c>
      <c r="D75" s="131" t="s">
        <v>144</v>
      </c>
      <c r="E75" s="132">
        <v>44823.0</v>
      </c>
      <c r="F75" s="133">
        <v>7725.6</v>
      </c>
      <c r="G75" s="132">
        <v>44790.0</v>
      </c>
      <c r="H75" s="132">
        <v>44819.0</v>
      </c>
      <c r="I75" s="134">
        <v>29.0</v>
      </c>
      <c r="J75" s="133">
        <v>7725.6</v>
      </c>
      <c r="K75" s="136">
        <v>728700.0</v>
      </c>
      <c r="L75" s="134">
        <v>628.0</v>
      </c>
      <c r="M75" s="135" t="s">
        <v>1109</v>
      </c>
    </row>
    <row r="76">
      <c r="A76" s="130" t="s">
        <v>292</v>
      </c>
      <c r="B76" s="131">
        <v>185.0</v>
      </c>
      <c r="C76" s="131">
        <v>2.7064640349496E13</v>
      </c>
      <c r="D76" s="131" t="s">
        <v>144</v>
      </c>
      <c r="E76" s="132">
        <v>44823.0</v>
      </c>
      <c r="F76" s="133">
        <v>24718.95</v>
      </c>
      <c r="G76" s="132">
        <v>44790.0</v>
      </c>
      <c r="H76" s="132">
        <v>44819.0</v>
      </c>
      <c r="I76" s="134">
        <v>29.0</v>
      </c>
      <c r="J76" s="133">
        <v>11776.91</v>
      </c>
      <c r="K76" s="136">
        <v>1101100.0</v>
      </c>
      <c r="L76" s="134">
        <v>628.0</v>
      </c>
      <c r="M76" s="135" t="s">
        <v>1110</v>
      </c>
    </row>
    <row r="77">
      <c r="A77" s="130" t="s">
        <v>297</v>
      </c>
      <c r="B77" s="131">
        <v>190.0</v>
      </c>
      <c r="C77" s="131">
        <v>4.8799006301001E13</v>
      </c>
      <c r="D77" s="131" t="s">
        <v>151</v>
      </c>
      <c r="E77" s="132">
        <v>44811.0</v>
      </c>
      <c r="F77" s="133">
        <v>2924.21</v>
      </c>
      <c r="G77" s="132">
        <v>44776.0</v>
      </c>
      <c r="H77" s="132">
        <v>44805.0</v>
      </c>
      <c r="I77" s="134">
        <v>29.0</v>
      </c>
      <c r="J77" s="133">
        <v>2777.54</v>
      </c>
      <c r="K77" s="136">
        <v>261052.0</v>
      </c>
      <c r="L77" s="134">
        <v>93.0</v>
      </c>
      <c r="M77" s="135" t="s">
        <v>1111</v>
      </c>
    </row>
    <row r="78">
      <c r="A78" s="130" t="s">
        <v>297</v>
      </c>
      <c r="B78" s="131">
        <v>190.0</v>
      </c>
      <c r="C78" s="131">
        <v>4.8799006301002E13</v>
      </c>
      <c r="D78" s="131" t="s">
        <v>151</v>
      </c>
      <c r="E78" s="132">
        <v>44811.0</v>
      </c>
      <c r="F78" s="133">
        <v>717.0</v>
      </c>
      <c r="G78" s="132">
        <v>44774.0</v>
      </c>
      <c r="H78" s="132">
        <v>44805.0</v>
      </c>
      <c r="I78" s="134">
        <v>31.0</v>
      </c>
      <c r="J78" s="133">
        <v>570.32</v>
      </c>
      <c r="K78" s="136">
        <v>51612.0</v>
      </c>
      <c r="L78" s="134">
        <v>93.0</v>
      </c>
      <c r="M78" s="135" t="s">
        <v>1112</v>
      </c>
    </row>
    <row r="79">
      <c r="A79" s="130" t="s">
        <v>300</v>
      </c>
      <c r="B79" s="131">
        <v>191.0</v>
      </c>
      <c r="C79" s="131">
        <v>1.02421003367439E15</v>
      </c>
      <c r="D79" s="131" t="s">
        <v>301</v>
      </c>
      <c r="E79" s="132">
        <v>44816.0</v>
      </c>
      <c r="F79" s="133">
        <v>4589.51</v>
      </c>
      <c r="G79" s="132">
        <v>44782.0</v>
      </c>
      <c r="H79" s="132">
        <v>44813.0</v>
      </c>
      <c r="I79" s="134">
        <v>31.0</v>
      </c>
      <c r="J79" s="133">
        <v>4589.51</v>
      </c>
      <c r="K79" s="136">
        <v>443000.0</v>
      </c>
      <c r="L79" s="134">
        <v>196.0</v>
      </c>
      <c r="M79" s="135" t="s">
        <v>1113</v>
      </c>
    </row>
    <row r="80">
      <c r="A80" s="130" t="s">
        <v>305</v>
      </c>
      <c r="B80" s="131">
        <v>192.0</v>
      </c>
      <c r="C80" s="131">
        <v>1.02421003530761E15</v>
      </c>
      <c r="D80" s="131" t="s">
        <v>301</v>
      </c>
      <c r="E80" s="132">
        <v>44819.0</v>
      </c>
      <c r="F80" s="133">
        <v>1974.45</v>
      </c>
      <c r="G80" s="132">
        <v>44785.0</v>
      </c>
      <c r="H80" s="132">
        <v>44818.0</v>
      </c>
      <c r="I80" s="134">
        <v>33.0</v>
      </c>
      <c r="J80" s="133">
        <v>1974.45</v>
      </c>
      <c r="K80" s="136">
        <v>187400.0</v>
      </c>
      <c r="L80" s="134">
        <v>49.0</v>
      </c>
      <c r="M80" s="135" t="s">
        <v>1114</v>
      </c>
    </row>
    <row r="81">
      <c r="A81" s="130" t="s">
        <v>309</v>
      </c>
      <c r="B81" s="131">
        <v>510.0</v>
      </c>
      <c r="C81" s="131">
        <v>2.77203027569E12</v>
      </c>
      <c r="D81" s="131" t="s">
        <v>144</v>
      </c>
      <c r="E81" s="132">
        <v>44818.0</v>
      </c>
      <c r="F81" s="133">
        <v>125.41</v>
      </c>
      <c r="G81" s="132">
        <v>44782.0</v>
      </c>
      <c r="H81" s="132">
        <v>44816.0</v>
      </c>
      <c r="I81" s="134">
        <v>34.0</v>
      </c>
      <c r="J81" s="133">
        <v>125.41</v>
      </c>
      <c r="K81" s="136">
        <v>7100.0</v>
      </c>
      <c r="L81" s="134">
        <v>0.0</v>
      </c>
      <c r="M81" s="135" t="s">
        <v>1115</v>
      </c>
    </row>
    <row r="82">
      <c r="A82" s="130" t="s">
        <v>309</v>
      </c>
      <c r="B82" s="131">
        <v>510.0</v>
      </c>
      <c r="C82" s="131">
        <v>1.9732750276009E13</v>
      </c>
      <c r="D82" s="131" t="s">
        <v>144</v>
      </c>
      <c r="E82" s="132">
        <v>44818.0</v>
      </c>
      <c r="F82" s="133">
        <v>1524.39</v>
      </c>
      <c r="G82" s="132">
        <v>44782.0</v>
      </c>
      <c r="H82" s="132">
        <v>44816.0</v>
      </c>
      <c r="I82" s="134">
        <v>34.0</v>
      </c>
      <c r="J82" s="133">
        <v>1524.39</v>
      </c>
      <c r="K82" s="136">
        <v>95100.0</v>
      </c>
      <c r="L82" s="134">
        <v>0.0</v>
      </c>
      <c r="M82" s="135" t="s">
        <v>1116</v>
      </c>
    </row>
    <row r="83">
      <c r="A83" s="130" t="s">
        <v>309</v>
      </c>
      <c r="B83" s="131">
        <v>510.0</v>
      </c>
      <c r="C83" s="131">
        <v>1.9732750277275E13</v>
      </c>
      <c r="D83" s="131" t="s">
        <v>144</v>
      </c>
      <c r="E83" s="132">
        <v>44818.0</v>
      </c>
      <c r="F83" s="133">
        <v>128.48</v>
      </c>
      <c r="G83" s="132">
        <v>44782.0</v>
      </c>
      <c r="H83" s="132">
        <v>44816.0</v>
      </c>
      <c r="I83" s="134">
        <v>34.0</v>
      </c>
      <c r="J83" s="133">
        <v>128.48</v>
      </c>
      <c r="K83" s="136">
        <v>4900.0</v>
      </c>
      <c r="L83" s="134">
        <v>0.0</v>
      </c>
      <c r="M83" s="135" t="s">
        <v>1117</v>
      </c>
    </row>
    <row r="84">
      <c r="A84" s="130" t="s">
        <v>309</v>
      </c>
      <c r="B84" s="131">
        <v>510.0</v>
      </c>
      <c r="C84" s="131">
        <v>1.9732750277276E13</v>
      </c>
      <c r="D84" s="131" t="s">
        <v>144</v>
      </c>
      <c r="E84" s="132">
        <v>44818.0</v>
      </c>
      <c r="F84" s="133">
        <v>756.63</v>
      </c>
      <c r="G84" s="132">
        <v>44782.0</v>
      </c>
      <c r="H84" s="132">
        <v>44816.0</v>
      </c>
      <c r="I84" s="134">
        <v>34.0</v>
      </c>
      <c r="J84" s="133">
        <v>756.63</v>
      </c>
      <c r="K84" s="136">
        <v>49500.0</v>
      </c>
      <c r="L84" s="134">
        <v>0.0</v>
      </c>
      <c r="M84" s="135" t="s">
        <v>1118</v>
      </c>
    </row>
    <row r="85">
      <c r="A85" s="130" t="s">
        <v>309</v>
      </c>
      <c r="B85" s="131">
        <v>510.0</v>
      </c>
      <c r="C85" s="131">
        <v>1.9732750279889E13</v>
      </c>
      <c r="D85" s="131" t="s">
        <v>144</v>
      </c>
      <c r="E85" s="132">
        <v>44818.0</v>
      </c>
      <c r="F85" s="133">
        <v>243.4</v>
      </c>
      <c r="G85" s="132">
        <v>44782.0</v>
      </c>
      <c r="H85" s="132">
        <v>44816.0</v>
      </c>
      <c r="I85" s="134">
        <v>34.0</v>
      </c>
      <c r="J85" s="133">
        <v>243.4</v>
      </c>
      <c r="K85" s="134">
        <v>0.0</v>
      </c>
      <c r="L85" s="134">
        <v>0.0</v>
      </c>
      <c r="M85" s="135" t="s">
        <v>1119</v>
      </c>
    </row>
    <row r="86">
      <c r="A86" s="130" t="s">
        <v>309</v>
      </c>
      <c r="B86" s="131">
        <v>510.0</v>
      </c>
      <c r="C86" s="131">
        <v>2.0556260276069E13</v>
      </c>
      <c r="D86" s="131" t="s">
        <v>144</v>
      </c>
      <c r="E86" s="132">
        <v>44818.0</v>
      </c>
      <c r="F86" s="133">
        <v>60.52</v>
      </c>
      <c r="G86" s="132">
        <v>44782.0</v>
      </c>
      <c r="H86" s="132">
        <v>44816.0</v>
      </c>
      <c r="I86" s="134">
        <v>34.0</v>
      </c>
      <c r="J86" s="133">
        <v>60.52</v>
      </c>
      <c r="K86" s="136">
        <v>2900.0</v>
      </c>
      <c r="L86" s="134">
        <v>0.0</v>
      </c>
      <c r="M86" s="135" t="s">
        <v>1120</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 r:id="rId79" ref="M81"/>
    <hyperlink r:id="rId80" ref="M82"/>
    <hyperlink r:id="rId81" ref="M83"/>
    <hyperlink r:id="rId82" ref="M84"/>
    <hyperlink r:id="rId83" ref="M85"/>
    <hyperlink r:id="rId84" ref="M86"/>
  </hyperlinks>
  <drawing r:id="rId85"/>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3" width="12.0"/>
    <col customWidth="1" min="4" max="4" width="12.86"/>
    <col customWidth="1" min="5" max="5" width="18.71"/>
    <col customWidth="1" min="6" max="6" width="17.86"/>
    <col customWidth="1" min="7" max="7" width="23.29"/>
    <col customWidth="1" min="8" max="8" width="13.29"/>
    <col customWidth="1" min="9" max="9" width="5.14"/>
    <col customWidth="1" min="10" max="10" width="14.29"/>
    <col customWidth="1" min="11" max="11" width="11.29"/>
    <col customWidth="1" min="12" max="12" width="10.29"/>
    <col customWidth="1" min="13" max="13" width="46.0"/>
    <col customWidth="1" min="14" max="14" width="10.71"/>
    <col customWidth="1" min="15" max="15" width="1.57"/>
    <col customWidth="1" min="16" max="16" width="30.29"/>
    <col customWidth="1" min="17" max="26" width="8.0"/>
  </cols>
  <sheetData>
    <row r="1">
      <c r="A1" s="1" t="s">
        <v>0</v>
      </c>
      <c r="B1" s="1" t="s">
        <v>902</v>
      </c>
      <c r="C1" s="1" t="s">
        <v>903</v>
      </c>
      <c r="D1" s="1" t="s">
        <v>904</v>
      </c>
      <c r="E1" s="3" t="s">
        <v>2</v>
      </c>
      <c r="F1" s="4" t="s">
        <v>3</v>
      </c>
      <c r="G1" s="4" t="s">
        <v>905</v>
      </c>
      <c r="H1" s="7" t="s">
        <v>6</v>
      </c>
      <c r="I1" s="1" t="s">
        <v>7</v>
      </c>
      <c r="J1" s="1" t="s">
        <v>8</v>
      </c>
      <c r="K1" s="8" t="s">
        <v>9</v>
      </c>
      <c r="L1" s="1" t="s">
        <v>10</v>
      </c>
      <c r="M1" s="9" t="s">
        <v>11</v>
      </c>
      <c r="N1" s="10" t="s">
        <v>12</v>
      </c>
      <c r="P1" s="11" t="s">
        <v>13</v>
      </c>
      <c r="Q1" s="12"/>
      <c r="R1" s="12"/>
      <c r="S1" s="12"/>
      <c r="T1" s="13"/>
    </row>
    <row r="2">
      <c r="A2" s="14" t="s">
        <v>14</v>
      </c>
      <c r="B2" s="15">
        <v>1390.38</v>
      </c>
      <c r="C2" s="15">
        <v>566.67</v>
      </c>
      <c r="D2" s="64">
        <f>C2-B2</f>
        <v>-823.71</v>
      </c>
      <c r="E2" s="16">
        <v>2.220180222018E12</v>
      </c>
      <c r="F2" s="17">
        <v>1.8142067E7</v>
      </c>
      <c r="G2" s="29" t="s">
        <v>1121</v>
      </c>
      <c r="H2" s="85">
        <f>VLOOKUP(E2,'August Data 2022'!C:K,9,FALSE)/'August Data 2022'!I7</f>
        <v>3100</v>
      </c>
      <c r="I2" s="21">
        <v>31.0</v>
      </c>
      <c r="J2" s="22">
        <f t="shared" ref="J2:J3" si="1">H2/I2</f>
        <v>100</v>
      </c>
      <c r="K2" s="22">
        <f t="shared" ref="K2:K3" si="2">125-J2</f>
        <v>25</v>
      </c>
      <c r="L2" s="23">
        <f t="shared" ref="L2:L3" si="3">(K2/125)*100</f>
        <v>20</v>
      </c>
      <c r="M2" s="113"/>
      <c r="N2" s="25" t="s">
        <v>15</v>
      </c>
    </row>
    <row r="3">
      <c r="A3" s="40"/>
      <c r="B3" s="15"/>
      <c r="C3" s="15"/>
      <c r="D3" s="64"/>
      <c r="E3" s="16">
        <v>2.220180222018E12</v>
      </c>
      <c r="F3" s="17">
        <v>1.8142067E7</v>
      </c>
      <c r="G3" s="29" t="s">
        <v>1122</v>
      </c>
      <c r="H3" s="85">
        <f>VLOOKUP(E3,'August Data 2022'!C:K,9,FALSE)/'August Data 2022'!I8</f>
        <v>3653.571429</v>
      </c>
      <c r="I3" s="21">
        <v>31.0</v>
      </c>
      <c r="J3" s="22">
        <f t="shared" si="1"/>
        <v>117.8571429</v>
      </c>
      <c r="K3" s="22">
        <f t="shared" si="2"/>
        <v>7.142857143</v>
      </c>
      <c r="L3" s="23">
        <f t="shared" si="3"/>
        <v>5.714285714</v>
      </c>
      <c r="M3" s="113"/>
      <c r="N3" s="33"/>
      <c r="P3" s="94"/>
      <c r="Q3" s="158"/>
      <c r="R3" s="158"/>
      <c r="S3" s="158"/>
    </row>
    <row r="4">
      <c r="A4" s="26" t="s">
        <v>16</v>
      </c>
      <c r="B4" s="137">
        <v>13232.94</v>
      </c>
      <c r="C4" s="137">
        <v>7116.67</v>
      </c>
      <c r="D4" s="28">
        <f>C4-B4</f>
        <v>-6116.27</v>
      </c>
      <c r="E4" s="27"/>
      <c r="F4" s="28"/>
      <c r="G4" s="28"/>
      <c r="H4" s="159"/>
      <c r="I4" s="30"/>
      <c r="J4" s="31"/>
      <c r="K4" s="31"/>
      <c r="L4" s="32"/>
      <c r="M4" s="113"/>
      <c r="N4" s="33" t="s">
        <v>17</v>
      </c>
      <c r="P4" s="34" t="s">
        <v>18</v>
      </c>
      <c r="Q4" s="35"/>
      <c r="R4" s="35"/>
      <c r="S4" s="35"/>
    </row>
    <row r="5">
      <c r="A5" s="14"/>
      <c r="B5" s="138"/>
      <c r="C5" s="138"/>
      <c r="D5" s="87"/>
      <c r="E5" s="36">
        <v>4.6130006907001E13</v>
      </c>
      <c r="F5" s="37" t="s">
        <v>19</v>
      </c>
      <c r="G5" s="29" t="s">
        <v>1123</v>
      </c>
      <c r="H5" s="85">
        <f>VLOOKUP(E5,'August Data 2022'!C:K,9,FALSE)/'August Data 2022'!I11</f>
        <v>6611.354839</v>
      </c>
      <c r="I5" s="21">
        <v>59.0</v>
      </c>
      <c r="J5" s="22">
        <f t="shared" ref="J5:J15" si="4">H5/I5</f>
        <v>112.0568617</v>
      </c>
      <c r="K5" s="22">
        <f t="shared" ref="K5:K15" si="5">125-J5</f>
        <v>12.94313833</v>
      </c>
      <c r="L5" s="23">
        <f t="shared" ref="L5:L15" si="6">(K5/125)*100</f>
        <v>10.35451066</v>
      </c>
      <c r="M5" s="71"/>
      <c r="N5" s="33"/>
    </row>
    <row r="6">
      <c r="A6" s="14"/>
      <c r="B6" s="138"/>
      <c r="C6" s="138"/>
      <c r="D6" s="87"/>
      <c r="E6" s="36">
        <v>4.6130006907001E13</v>
      </c>
      <c r="F6" s="37" t="s">
        <v>19</v>
      </c>
      <c r="G6" s="29" t="s">
        <v>1124</v>
      </c>
      <c r="H6" s="85">
        <f>VLOOKUP(E6,'August Data 2022'!C:K,9,FALSE)/'August Data 2022'!I12</f>
        <v>6611.354839</v>
      </c>
      <c r="I6" s="21">
        <v>59.0</v>
      </c>
      <c r="J6" s="22">
        <f t="shared" si="4"/>
        <v>112.0568617</v>
      </c>
      <c r="K6" s="22">
        <f t="shared" si="5"/>
        <v>12.94313833</v>
      </c>
      <c r="L6" s="23">
        <f t="shared" si="6"/>
        <v>10.35451066</v>
      </c>
      <c r="M6" s="71"/>
      <c r="N6" s="33"/>
    </row>
    <row r="7">
      <c r="A7" s="14"/>
      <c r="B7" s="138"/>
      <c r="C7" s="138"/>
      <c r="D7" s="87"/>
      <c r="E7" s="36">
        <v>4.6130006907002E13</v>
      </c>
      <c r="F7" s="37" t="s">
        <v>20</v>
      </c>
      <c r="G7" s="29" t="s">
        <v>1123</v>
      </c>
      <c r="H7" s="85">
        <f>VLOOKUP(E7,'August Data 2022'!C:K,9,FALSE)/'August Data 2022'!I13</f>
        <v>5742.709677</v>
      </c>
      <c r="I7" s="21">
        <v>59.0</v>
      </c>
      <c r="J7" s="22">
        <f t="shared" si="4"/>
        <v>97.33406233</v>
      </c>
      <c r="K7" s="22">
        <f t="shared" si="5"/>
        <v>27.66593767</v>
      </c>
      <c r="L7" s="23">
        <f t="shared" si="6"/>
        <v>22.13275014</v>
      </c>
      <c r="M7" s="71"/>
      <c r="N7" s="33"/>
    </row>
    <row r="8">
      <c r="A8" s="14"/>
      <c r="B8" s="138"/>
      <c r="C8" s="138"/>
      <c r="D8" s="138"/>
      <c r="E8" s="36">
        <v>4.6130006907002E13</v>
      </c>
      <c r="F8" s="37" t="s">
        <v>20</v>
      </c>
      <c r="G8" s="29" t="s">
        <v>1124</v>
      </c>
      <c r="H8" s="85">
        <f>VLOOKUP(E8,'August Data 2022'!C:K,9,FALSE)/'August Data 2022'!I14</f>
        <v>5742.709677</v>
      </c>
      <c r="I8" s="21">
        <v>59.0</v>
      </c>
      <c r="J8" s="22">
        <f t="shared" si="4"/>
        <v>97.33406233</v>
      </c>
      <c r="K8" s="22">
        <f t="shared" si="5"/>
        <v>27.66593767</v>
      </c>
      <c r="L8" s="23">
        <f t="shared" si="6"/>
        <v>22.13275014</v>
      </c>
      <c r="M8" s="71"/>
      <c r="N8" s="33"/>
    </row>
    <row r="9">
      <c r="A9" s="14"/>
      <c r="B9" s="138"/>
      <c r="C9" s="138"/>
      <c r="D9" s="138"/>
      <c r="E9" s="36">
        <v>4.6130006907004E13</v>
      </c>
      <c r="F9" s="37" t="s">
        <v>21</v>
      </c>
      <c r="G9" s="29" t="s">
        <v>1123</v>
      </c>
      <c r="H9" s="85">
        <f>VLOOKUP(E9,'August Data 2022'!C:K,9,FALSE)/'August Data 2022'!I15</f>
        <v>4994.709677</v>
      </c>
      <c r="I9" s="21">
        <v>46.0</v>
      </c>
      <c r="J9" s="22">
        <f t="shared" si="4"/>
        <v>108.5806452</v>
      </c>
      <c r="K9" s="22">
        <f t="shared" si="5"/>
        <v>16.41935484</v>
      </c>
      <c r="L9" s="23">
        <f t="shared" si="6"/>
        <v>13.13548387</v>
      </c>
      <c r="M9" s="114"/>
      <c r="N9" s="33"/>
    </row>
    <row r="10">
      <c r="A10" s="14"/>
      <c r="B10" s="138"/>
      <c r="C10" s="138"/>
      <c r="D10" s="138"/>
      <c r="E10" s="36">
        <v>4.6130006907004E13</v>
      </c>
      <c r="F10" s="37" t="s">
        <v>21</v>
      </c>
      <c r="G10" s="29" t="s">
        <v>1124</v>
      </c>
      <c r="H10" s="85">
        <f>VLOOKUP(E10,'August Data 2022'!C:K,9,FALSE)/'August Data 2022'!I16</f>
        <v>4994.709677</v>
      </c>
      <c r="I10" s="21">
        <v>46.0</v>
      </c>
      <c r="J10" s="22">
        <f t="shared" si="4"/>
        <v>108.5806452</v>
      </c>
      <c r="K10" s="22">
        <f t="shared" si="5"/>
        <v>16.41935484</v>
      </c>
      <c r="L10" s="23">
        <f t="shared" si="6"/>
        <v>13.13548387</v>
      </c>
      <c r="M10" s="71"/>
      <c r="N10" s="33"/>
    </row>
    <row r="11">
      <c r="A11" s="40"/>
      <c r="B11" s="138"/>
      <c r="C11" s="138"/>
      <c r="D11" s="138"/>
      <c r="E11" s="36">
        <v>4.6130006907003E13</v>
      </c>
      <c r="F11" s="37" t="s">
        <v>22</v>
      </c>
      <c r="G11" s="29" t="s">
        <v>1123</v>
      </c>
      <c r="H11" s="85">
        <f>VLOOKUP(E11,'August Data 2022'!C:K,9,FALSE)/'August Data 2022'!I17</f>
        <v>5139.483871</v>
      </c>
      <c r="I11" s="21">
        <v>46.0</v>
      </c>
      <c r="J11" s="22">
        <f t="shared" si="4"/>
        <v>111.7279102</v>
      </c>
      <c r="K11" s="22">
        <f t="shared" si="5"/>
        <v>13.27208976</v>
      </c>
      <c r="L11" s="23">
        <f t="shared" si="6"/>
        <v>10.61767181</v>
      </c>
      <c r="M11" s="71"/>
      <c r="N11" s="33"/>
    </row>
    <row r="12">
      <c r="A12" s="61"/>
      <c r="B12" s="139"/>
      <c r="C12" s="139"/>
      <c r="D12" s="139"/>
      <c r="E12" s="36">
        <v>4.6130006907003E13</v>
      </c>
      <c r="F12" s="42" t="s">
        <v>22</v>
      </c>
      <c r="G12" s="29" t="s">
        <v>1124</v>
      </c>
      <c r="H12" s="20">
        <f>VLOOKUP(E12,'August Data 2022'!C:K,9,FALSE)/'August Data 2022'!I18</f>
        <v>5139.483871</v>
      </c>
      <c r="I12" s="62">
        <v>46.0</v>
      </c>
      <c r="J12" s="52">
        <f t="shared" si="4"/>
        <v>111.7279102</v>
      </c>
      <c r="K12" s="52">
        <f t="shared" si="5"/>
        <v>13.27208976</v>
      </c>
      <c r="L12" s="53">
        <f t="shared" si="6"/>
        <v>10.61767181</v>
      </c>
      <c r="M12" s="71"/>
      <c r="N12" s="33"/>
    </row>
    <row r="13">
      <c r="A13" s="43" t="s">
        <v>23</v>
      </c>
      <c r="B13" s="140">
        <v>13716.62</v>
      </c>
      <c r="C13" s="140">
        <v>7700.0</v>
      </c>
      <c r="D13" s="75">
        <f t="shared" ref="D13:D14" si="7">C13-B13</f>
        <v>-6016.62</v>
      </c>
      <c r="E13" s="44">
        <v>5.96922007400001E14</v>
      </c>
      <c r="F13" s="17" t="s">
        <v>24</v>
      </c>
      <c r="G13" s="58" t="s">
        <v>1125</v>
      </c>
      <c r="H13" s="20">
        <f>VLOOKUP(E13,'August Data 2022'!C:K,9,FALSE)/'August Data 2022'!I19</f>
        <v>36423.44444</v>
      </c>
      <c r="I13" s="45">
        <v>196.0</v>
      </c>
      <c r="J13" s="46">
        <f t="shared" si="4"/>
        <v>185.8339002</v>
      </c>
      <c r="K13" s="46">
        <f t="shared" si="5"/>
        <v>-60.83390023</v>
      </c>
      <c r="L13" s="47">
        <f t="shared" si="6"/>
        <v>-48.66712018</v>
      </c>
      <c r="M13" s="94"/>
      <c r="N13" s="33" t="s">
        <v>25</v>
      </c>
    </row>
    <row r="14" ht="27.0" customHeight="1">
      <c r="A14" s="49" t="s">
        <v>26</v>
      </c>
      <c r="B14" s="137">
        <v>2435.79</v>
      </c>
      <c r="C14" s="137">
        <v>1291.67</v>
      </c>
      <c r="D14" s="64">
        <f t="shared" si="7"/>
        <v>-1144.12</v>
      </c>
      <c r="E14" s="44">
        <v>4.8795006344001E13</v>
      </c>
      <c r="F14" s="50" t="s">
        <v>27</v>
      </c>
      <c r="G14" s="29" t="s">
        <v>1123</v>
      </c>
      <c r="H14" s="85">
        <f>VLOOKUP(E14,'August Data 2022'!C:K,9,FALSE)/'August Data 2022'!I20</f>
        <v>4801.677419</v>
      </c>
      <c r="I14" s="30">
        <v>43.0</v>
      </c>
      <c r="J14" s="31">
        <f t="shared" si="4"/>
        <v>111.6669167</v>
      </c>
      <c r="K14" s="31">
        <f t="shared" si="5"/>
        <v>13.33308327</v>
      </c>
      <c r="L14" s="32">
        <f t="shared" si="6"/>
        <v>10.66646662</v>
      </c>
      <c r="M14" s="71"/>
      <c r="N14" s="33" t="s">
        <v>17</v>
      </c>
    </row>
    <row r="15">
      <c r="A15" s="40"/>
      <c r="B15" s="15"/>
      <c r="C15" s="15"/>
      <c r="D15" s="64"/>
      <c r="E15" s="36">
        <v>4.8795006344001E13</v>
      </c>
      <c r="F15" s="17" t="s">
        <v>27</v>
      </c>
      <c r="G15" s="29" t="s">
        <v>1126</v>
      </c>
      <c r="H15" s="85">
        <f>VLOOKUP(E15,'August Data 2022'!C:K,9,FALSE)/'August Data 2022'!I21</f>
        <v>5132.827586</v>
      </c>
      <c r="I15" s="21">
        <v>43.0</v>
      </c>
      <c r="J15" s="22">
        <f t="shared" si="4"/>
        <v>119.3680834</v>
      </c>
      <c r="K15" s="22">
        <f t="shared" si="5"/>
        <v>5.6319166</v>
      </c>
      <c r="L15" s="23">
        <f t="shared" si="6"/>
        <v>4.50553328</v>
      </c>
      <c r="M15" s="113"/>
      <c r="N15" s="25"/>
    </row>
    <row r="16">
      <c r="A16" s="26" t="s">
        <v>28</v>
      </c>
      <c r="B16" s="137">
        <v>2568.04</v>
      </c>
      <c r="C16" s="137">
        <v>2958.33</v>
      </c>
      <c r="D16" s="28">
        <f>C16-B16</f>
        <v>390.29</v>
      </c>
      <c r="E16" s="27"/>
      <c r="F16" s="28"/>
      <c r="G16" s="28"/>
      <c r="H16" s="159"/>
      <c r="I16" s="30"/>
      <c r="J16" s="31"/>
      <c r="K16" s="31"/>
      <c r="L16" s="32"/>
      <c r="M16" s="113" t="s">
        <v>910</v>
      </c>
      <c r="N16" s="25" t="s">
        <v>29</v>
      </c>
    </row>
    <row r="17">
      <c r="A17" s="14"/>
      <c r="B17" s="138"/>
      <c r="C17" s="138"/>
      <c r="D17" s="138"/>
      <c r="E17" s="51">
        <v>9.005688331901E12</v>
      </c>
      <c r="F17" s="37" t="s">
        <v>30</v>
      </c>
      <c r="G17" s="141"/>
      <c r="H17" s="85" t="str">
        <f>VLOOKUP(E17,'August Data 2022'!C:K,9,FALSE)/'August Data 2022'!I22</f>
        <v>#N/A</v>
      </c>
      <c r="I17" s="21">
        <v>12.0</v>
      </c>
      <c r="J17" s="22" t="str">
        <f t="shared" ref="J17:J30" si="8">H17/I17</f>
        <v>#N/A</v>
      </c>
      <c r="K17" s="22" t="str">
        <f t="shared" ref="K17:K30" si="9">125-J17</f>
        <v>#N/A</v>
      </c>
      <c r="L17" s="23" t="str">
        <f t="shared" ref="L17:L30" si="10">(K17/125)*100</f>
        <v>#N/A</v>
      </c>
      <c r="M17" s="113"/>
      <c r="N17" s="33"/>
    </row>
    <row r="18">
      <c r="A18" s="14"/>
      <c r="B18" s="138"/>
      <c r="C18" s="138"/>
      <c r="D18" s="138"/>
      <c r="E18" s="51">
        <v>9.005688331902E12</v>
      </c>
      <c r="F18" s="37" t="s">
        <v>31</v>
      </c>
      <c r="G18" s="141"/>
      <c r="H18" s="85" t="str">
        <f>VLOOKUP(E18,'August Data 2022'!C:K,9,FALSE)/'August Data 2022'!I23</f>
        <v>#N/A</v>
      </c>
      <c r="I18" s="21">
        <v>12.0</v>
      </c>
      <c r="J18" s="22" t="str">
        <f t="shared" si="8"/>
        <v>#N/A</v>
      </c>
      <c r="K18" s="22" t="str">
        <f t="shared" si="9"/>
        <v>#N/A</v>
      </c>
      <c r="L18" s="23" t="str">
        <f t="shared" si="10"/>
        <v>#N/A</v>
      </c>
      <c r="M18" s="113"/>
      <c r="N18" s="33"/>
    </row>
    <row r="19">
      <c r="A19" s="14"/>
      <c r="B19" s="138"/>
      <c r="C19" s="138"/>
      <c r="D19" s="138"/>
      <c r="E19" s="51">
        <v>9.005688331903E12</v>
      </c>
      <c r="F19" s="37" t="s">
        <v>32</v>
      </c>
      <c r="G19" s="141"/>
      <c r="H19" s="85" t="str">
        <f>VLOOKUP(E19,'August Data 2022'!C:K,9,FALSE)/'August Data 2022'!I24</f>
        <v>#N/A</v>
      </c>
      <c r="I19" s="21">
        <v>24.0</v>
      </c>
      <c r="J19" s="22" t="str">
        <f t="shared" si="8"/>
        <v>#N/A</v>
      </c>
      <c r="K19" s="22" t="str">
        <f t="shared" si="9"/>
        <v>#N/A</v>
      </c>
      <c r="L19" s="23" t="str">
        <f t="shared" si="10"/>
        <v>#N/A</v>
      </c>
      <c r="M19" s="113"/>
      <c r="N19" s="33"/>
    </row>
    <row r="20">
      <c r="A20" s="14"/>
      <c r="B20" s="138"/>
      <c r="C20" s="138"/>
      <c r="D20" s="138"/>
      <c r="E20" s="51">
        <v>9.005688331904E12</v>
      </c>
      <c r="F20" s="37" t="s">
        <v>33</v>
      </c>
      <c r="G20" s="141"/>
      <c r="H20" s="85" t="str">
        <f>VLOOKUP(E20,'August Data 2022'!C:K,9,FALSE)/'August Data 2022'!I25</f>
        <v>#N/A</v>
      </c>
      <c r="I20" s="21">
        <v>24.0</v>
      </c>
      <c r="J20" s="22" t="str">
        <f t="shared" si="8"/>
        <v>#N/A</v>
      </c>
      <c r="K20" s="22" t="str">
        <f t="shared" si="9"/>
        <v>#N/A</v>
      </c>
      <c r="L20" s="23" t="str">
        <f t="shared" si="10"/>
        <v>#N/A</v>
      </c>
      <c r="M20" s="113"/>
      <c r="N20" s="33"/>
    </row>
    <row r="21">
      <c r="A21" s="14"/>
      <c r="B21" s="138"/>
      <c r="C21" s="138"/>
      <c r="D21" s="138"/>
      <c r="E21" s="51">
        <v>9.005688331905E12</v>
      </c>
      <c r="F21" s="37" t="s">
        <v>34</v>
      </c>
      <c r="G21" s="141"/>
      <c r="H21" s="85" t="str">
        <f>VLOOKUP(E21,'August Data 2022'!C:K,9,FALSE)/'August Data 2022'!I26</f>
        <v>#N/A</v>
      </c>
      <c r="I21" s="21">
        <v>12.0</v>
      </c>
      <c r="J21" s="22" t="str">
        <f t="shared" si="8"/>
        <v>#N/A</v>
      </c>
      <c r="K21" s="22" t="str">
        <f t="shared" si="9"/>
        <v>#N/A</v>
      </c>
      <c r="L21" s="23" t="str">
        <f t="shared" si="10"/>
        <v>#N/A</v>
      </c>
      <c r="M21" s="113"/>
      <c r="N21" s="33"/>
    </row>
    <row r="22">
      <c r="A22" s="14"/>
      <c r="B22" s="138"/>
      <c r="C22" s="138"/>
      <c r="D22" s="138"/>
      <c r="E22" s="51">
        <v>9.005688331906E12</v>
      </c>
      <c r="F22" s="37" t="s">
        <v>35</v>
      </c>
      <c r="G22" s="141"/>
      <c r="H22" s="85" t="str">
        <f>VLOOKUP(E22,'August Data 2022'!C:K,9,FALSE)/'August Data 2022'!I27</f>
        <v>#N/A</v>
      </c>
      <c r="I22" s="21">
        <v>12.0</v>
      </c>
      <c r="J22" s="22" t="str">
        <f t="shared" si="8"/>
        <v>#N/A</v>
      </c>
      <c r="K22" s="22" t="str">
        <f t="shared" si="9"/>
        <v>#N/A</v>
      </c>
      <c r="L22" s="23" t="str">
        <f t="shared" si="10"/>
        <v>#N/A</v>
      </c>
      <c r="M22" s="113"/>
      <c r="N22" s="33"/>
    </row>
    <row r="23">
      <c r="A23" s="14"/>
      <c r="B23" s="138"/>
      <c r="C23" s="138"/>
      <c r="D23" s="138"/>
      <c r="E23" s="51">
        <v>9.005688331907E12</v>
      </c>
      <c r="F23" s="37" t="s">
        <v>36</v>
      </c>
      <c r="G23" s="141"/>
      <c r="H23" s="85" t="str">
        <f>VLOOKUP(E23,'August Data 2022'!C:K,9,FALSE)/'August Data 2022'!I28</f>
        <v>#N/A</v>
      </c>
      <c r="I23" s="21">
        <v>24.0</v>
      </c>
      <c r="J23" s="22" t="str">
        <f t="shared" si="8"/>
        <v>#N/A</v>
      </c>
      <c r="K23" s="22" t="str">
        <f t="shared" si="9"/>
        <v>#N/A</v>
      </c>
      <c r="L23" s="23" t="str">
        <f t="shared" si="10"/>
        <v>#N/A</v>
      </c>
      <c r="M23" s="113"/>
      <c r="N23" s="33"/>
    </row>
    <row r="24">
      <c r="A24" s="14"/>
      <c r="B24" s="138"/>
      <c r="C24" s="138"/>
      <c r="D24" s="138"/>
      <c r="E24" s="51">
        <v>9.005688331908E12</v>
      </c>
      <c r="F24" s="37" t="s">
        <v>37</v>
      </c>
      <c r="G24" s="141"/>
      <c r="H24" s="85" t="str">
        <f>VLOOKUP(E24,'August Data 2022'!C:K,9,FALSE)/'August Data 2022'!I29</f>
        <v>#N/A</v>
      </c>
      <c r="I24" s="21">
        <v>12.0</v>
      </c>
      <c r="J24" s="22" t="str">
        <f t="shared" si="8"/>
        <v>#N/A</v>
      </c>
      <c r="K24" s="22" t="str">
        <f t="shared" si="9"/>
        <v>#N/A</v>
      </c>
      <c r="L24" s="23" t="str">
        <f t="shared" si="10"/>
        <v>#N/A</v>
      </c>
      <c r="M24" s="113"/>
      <c r="N24" s="33"/>
    </row>
    <row r="25">
      <c r="A25" s="14"/>
      <c r="B25" s="138"/>
      <c r="C25" s="138"/>
      <c r="D25" s="138"/>
      <c r="E25" s="51">
        <v>9.005688331909E12</v>
      </c>
      <c r="F25" s="37" t="s">
        <v>38</v>
      </c>
      <c r="G25" s="141"/>
      <c r="H25" s="85" t="str">
        <f>VLOOKUP(E25,'August Data 2022'!C:K,9,FALSE)/'August Data 2022'!I30</f>
        <v>#N/A</v>
      </c>
      <c r="I25" s="21">
        <v>24.0</v>
      </c>
      <c r="J25" s="22" t="str">
        <f t="shared" si="8"/>
        <v>#N/A</v>
      </c>
      <c r="K25" s="22" t="str">
        <f t="shared" si="9"/>
        <v>#N/A</v>
      </c>
      <c r="L25" s="23" t="str">
        <f t="shared" si="10"/>
        <v>#N/A</v>
      </c>
      <c r="M25" s="113"/>
      <c r="N25" s="33"/>
    </row>
    <row r="26">
      <c r="A26" s="14"/>
      <c r="B26" s="138"/>
      <c r="C26" s="138"/>
      <c r="D26" s="138"/>
      <c r="E26" s="51">
        <v>9.00568833191E12</v>
      </c>
      <c r="F26" s="37" t="s">
        <v>39</v>
      </c>
      <c r="G26" s="141"/>
      <c r="H26" s="85" t="str">
        <f>VLOOKUP(E26,'August Data 2022'!C:K,9,FALSE)/'August Data 2022'!I31</f>
        <v>#N/A</v>
      </c>
      <c r="I26" s="21">
        <v>13.0</v>
      </c>
      <c r="J26" s="22" t="str">
        <f t="shared" si="8"/>
        <v>#N/A</v>
      </c>
      <c r="K26" s="22" t="str">
        <f t="shared" si="9"/>
        <v>#N/A</v>
      </c>
      <c r="L26" s="23" t="str">
        <f t="shared" si="10"/>
        <v>#N/A</v>
      </c>
      <c r="M26" s="113"/>
      <c r="N26" s="33"/>
    </row>
    <row r="27">
      <c r="A27" s="14"/>
      <c r="B27" s="138"/>
      <c r="C27" s="138"/>
      <c r="D27" s="138"/>
      <c r="E27" s="51">
        <v>9.005688331911E12</v>
      </c>
      <c r="F27" s="37" t="s">
        <v>40</v>
      </c>
      <c r="G27" s="141"/>
      <c r="H27" s="85" t="str">
        <f>VLOOKUP(E27,'August Data 2022'!C:K,9,FALSE)/'August Data 2022'!I32</f>
        <v>#N/A</v>
      </c>
      <c r="I27" s="21">
        <v>24.0</v>
      </c>
      <c r="J27" s="22" t="str">
        <f t="shared" si="8"/>
        <v>#N/A</v>
      </c>
      <c r="K27" s="22" t="str">
        <f t="shared" si="9"/>
        <v>#N/A</v>
      </c>
      <c r="L27" s="23" t="str">
        <f t="shared" si="10"/>
        <v>#N/A</v>
      </c>
      <c r="M27" s="113"/>
      <c r="N27" s="33"/>
    </row>
    <row r="28">
      <c r="A28" s="14"/>
      <c r="B28" s="138"/>
      <c r="C28" s="138"/>
      <c r="D28" s="138"/>
      <c r="E28" s="51">
        <v>9.005688331912E12</v>
      </c>
      <c r="F28" s="37" t="s">
        <v>41</v>
      </c>
      <c r="G28" s="141"/>
      <c r="H28" s="85" t="str">
        <f>VLOOKUP(E28,'August Data 2022'!C:K,9,FALSE)/'August Data 2022'!I33</f>
        <v>#N/A</v>
      </c>
      <c r="I28" s="21">
        <v>12.0</v>
      </c>
      <c r="J28" s="22" t="str">
        <f t="shared" si="8"/>
        <v>#N/A</v>
      </c>
      <c r="K28" s="22" t="str">
        <f t="shared" si="9"/>
        <v>#N/A</v>
      </c>
      <c r="L28" s="23" t="str">
        <f t="shared" si="10"/>
        <v>#N/A</v>
      </c>
      <c r="M28" s="113"/>
      <c r="N28" s="33"/>
    </row>
    <row r="29">
      <c r="A29" s="14"/>
      <c r="B29" s="138"/>
      <c r="C29" s="138"/>
      <c r="D29" s="138"/>
      <c r="E29" s="51">
        <v>9.005688331914E12</v>
      </c>
      <c r="F29" s="37" t="s">
        <v>42</v>
      </c>
      <c r="G29" s="141"/>
      <c r="H29" s="85" t="str">
        <f>VLOOKUP(E29,'August Data 2022'!C:K,9,FALSE)/'August Data 2022'!I34</f>
        <v>#N/A</v>
      </c>
      <c r="I29" s="21">
        <v>12.0</v>
      </c>
      <c r="J29" s="22" t="str">
        <f t="shared" si="8"/>
        <v>#N/A</v>
      </c>
      <c r="K29" s="22" t="str">
        <f t="shared" si="9"/>
        <v>#N/A</v>
      </c>
      <c r="L29" s="23" t="str">
        <f t="shared" si="10"/>
        <v>#N/A</v>
      </c>
      <c r="M29" s="113"/>
      <c r="N29" s="33"/>
    </row>
    <row r="30">
      <c r="A30" s="14"/>
      <c r="B30" s="138"/>
      <c r="C30" s="138"/>
      <c r="D30" s="139"/>
      <c r="E30" s="51">
        <v>9.005688331915E12</v>
      </c>
      <c r="F30" s="37" t="s">
        <v>43</v>
      </c>
      <c r="G30" s="141"/>
      <c r="H30" s="20" t="str">
        <f>VLOOKUP(E30,'August Data 2022'!C:K,9,FALSE)/'August Data 2022'!I35</f>
        <v>#N/A</v>
      </c>
      <c r="I30" s="21">
        <v>12.0</v>
      </c>
      <c r="J30" s="52" t="str">
        <f t="shared" si="8"/>
        <v>#N/A</v>
      </c>
      <c r="K30" s="52" t="str">
        <f t="shared" si="9"/>
        <v>#N/A</v>
      </c>
      <c r="L30" s="53" t="str">
        <f t="shared" si="10"/>
        <v>#N/A</v>
      </c>
      <c r="M30" s="113"/>
      <c r="N30" s="33"/>
    </row>
    <row r="31">
      <c r="A31" s="49" t="s">
        <v>44</v>
      </c>
      <c r="B31" s="137">
        <v>2736.47</v>
      </c>
      <c r="C31" s="137">
        <v>2641.67</v>
      </c>
      <c r="D31" s="64">
        <f>C31-B31</f>
        <v>-94.8</v>
      </c>
      <c r="E31" s="27"/>
      <c r="F31" s="28"/>
      <c r="G31" s="28"/>
      <c r="H31" s="85"/>
      <c r="I31" s="30"/>
      <c r="J31" s="22"/>
      <c r="K31" s="22"/>
      <c r="L31" s="23"/>
      <c r="M31" s="113"/>
      <c r="N31" s="33" t="s">
        <v>45</v>
      </c>
    </row>
    <row r="32">
      <c r="A32" s="14"/>
      <c r="B32" s="138"/>
      <c r="C32" s="138"/>
      <c r="D32" s="138"/>
      <c r="E32" s="54">
        <v>3.44620000900001E14</v>
      </c>
      <c r="F32" s="37" t="s">
        <v>46</v>
      </c>
      <c r="G32" s="29" t="s">
        <v>1127</v>
      </c>
      <c r="H32" s="85">
        <f>VLOOKUP(E32,'August Data 2022'!C:K,9,FALSE)/'August Data 2022'!I22</f>
        <v>2717.733333</v>
      </c>
      <c r="I32" s="21">
        <v>22.0</v>
      </c>
      <c r="J32" s="22">
        <f t="shared" ref="J32:J37" si="11">H32/I32</f>
        <v>123.5333333</v>
      </c>
      <c r="K32" s="22">
        <f t="shared" ref="K32:K37" si="12">125-J32</f>
        <v>1.466666667</v>
      </c>
      <c r="L32" s="23">
        <f t="shared" ref="L32:L37" si="13">(K32/125)*100</f>
        <v>1.173333333</v>
      </c>
      <c r="M32" s="113"/>
      <c r="N32" s="33"/>
    </row>
    <row r="33">
      <c r="A33" s="14"/>
      <c r="B33" s="138"/>
      <c r="C33" s="138"/>
      <c r="D33" s="138"/>
      <c r="E33" s="54">
        <v>3.44620000900001E14</v>
      </c>
      <c r="F33" s="37" t="s">
        <v>46</v>
      </c>
      <c r="G33" s="29" t="s">
        <v>1128</v>
      </c>
      <c r="H33" s="85">
        <f>VLOOKUP(E33,'August Data 2022'!C:K,9,FALSE)/'August Data 2022'!I23</f>
        <v>2911.857143</v>
      </c>
      <c r="I33" s="21">
        <v>22.0</v>
      </c>
      <c r="J33" s="22">
        <f t="shared" si="11"/>
        <v>132.3571429</v>
      </c>
      <c r="K33" s="22">
        <f t="shared" si="12"/>
        <v>-7.357142857</v>
      </c>
      <c r="L33" s="23">
        <f t="shared" si="13"/>
        <v>-5.885714286</v>
      </c>
      <c r="M33" s="113"/>
      <c r="N33" s="33"/>
    </row>
    <row r="34">
      <c r="A34" s="14"/>
      <c r="B34" s="138"/>
      <c r="C34" s="138"/>
      <c r="D34" s="138"/>
      <c r="E34" s="54">
        <v>3.44620000900002E14</v>
      </c>
      <c r="F34" s="37" t="s">
        <v>47</v>
      </c>
      <c r="G34" s="29" t="s">
        <v>1129</v>
      </c>
      <c r="H34" s="85">
        <f>VLOOKUP(E34,'August Data 2022'!C:K,9,FALSE)/'August Data 2022'!I24</f>
        <v>3740</v>
      </c>
      <c r="I34" s="21">
        <v>22.0</v>
      </c>
      <c r="J34" s="22">
        <f t="shared" si="11"/>
        <v>170</v>
      </c>
      <c r="K34" s="22">
        <f t="shared" si="12"/>
        <v>-45</v>
      </c>
      <c r="L34" s="23">
        <f t="shared" si="13"/>
        <v>-36</v>
      </c>
      <c r="M34" s="113"/>
      <c r="N34" s="33"/>
    </row>
    <row r="35">
      <c r="A35" s="40"/>
      <c r="B35" s="138"/>
      <c r="C35" s="138"/>
      <c r="D35" s="138"/>
      <c r="E35" s="54">
        <v>3.44620000900002E14</v>
      </c>
      <c r="F35" s="37" t="s">
        <v>47</v>
      </c>
      <c r="G35" s="29" t="s">
        <v>1130</v>
      </c>
      <c r="H35" s="85">
        <f>VLOOKUP(E35,'August Data 2022'!C:K,9,FALSE)/'August Data 2022'!I25</f>
        <v>4571.111111</v>
      </c>
      <c r="I35" s="21">
        <v>22.0</v>
      </c>
      <c r="J35" s="22">
        <f t="shared" si="11"/>
        <v>207.7777778</v>
      </c>
      <c r="K35" s="22">
        <f t="shared" si="12"/>
        <v>-82.77777778</v>
      </c>
      <c r="L35" s="23">
        <f t="shared" si="13"/>
        <v>-66.22222222</v>
      </c>
      <c r="M35" s="113"/>
      <c r="N35" s="33"/>
    </row>
    <row r="36">
      <c r="A36" s="40"/>
      <c r="B36" s="138"/>
      <c r="C36" s="138"/>
      <c r="D36" s="138"/>
      <c r="E36" s="54">
        <v>3.44620000900003E14</v>
      </c>
      <c r="F36" s="37" t="s">
        <v>48</v>
      </c>
      <c r="G36" s="29" t="s">
        <v>1131</v>
      </c>
      <c r="H36" s="85">
        <f>VLOOKUP(E36,'August Data 2022'!C:K,9,FALSE)/'August Data 2022'!I26</f>
        <v>2244</v>
      </c>
      <c r="I36" s="21">
        <v>22.0</v>
      </c>
      <c r="J36" s="22">
        <f t="shared" si="11"/>
        <v>102</v>
      </c>
      <c r="K36" s="22">
        <f t="shared" si="12"/>
        <v>23</v>
      </c>
      <c r="L36" s="23">
        <f t="shared" si="13"/>
        <v>18.4</v>
      </c>
      <c r="M36" s="113"/>
      <c r="N36" s="33"/>
    </row>
    <row r="37">
      <c r="A37" s="40"/>
      <c r="B37" s="15"/>
      <c r="C37" s="15"/>
      <c r="D37" s="64"/>
      <c r="E37" s="54">
        <v>3.44620000900003E14</v>
      </c>
      <c r="F37" s="37" t="s">
        <v>48</v>
      </c>
      <c r="G37" s="29" t="s">
        <v>1132</v>
      </c>
      <c r="H37" s="20">
        <f>VLOOKUP(E37,'August Data 2022'!C:K,9,FALSE)/'August Data 2022'!I27</f>
        <v>2805</v>
      </c>
      <c r="I37" s="21">
        <v>22.0</v>
      </c>
      <c r="J37" s="22">
        <f t="shared" si="11"/>
        <v>127.5</v>
      </c>
      <c r="K37" s="22">
        <f t="shared" si="12"/>
        <v>-2.5</v>
      </c>
      <c r="L37" s="23">
        <f t="shared" si="13"/>
        <v>-2</v>
      </c>
      <c r="M37" s="113"/>
      <c r="N37" s="33"/>
    </row>
    <row r="38">
      <c r="A38" s="26" t="s">
        <v>49</v>
      </c>
      <c r="B38" s="137">
        <v>1724.29</v>
      </c>
      <c r="C38" s="137">
        <v>1666.67</v>
      </c>
      <c r="D38" s="28">
        <f>C38-B38</f>
        <v>-57.62</v>
      </c>
      <c r="E38" s="27"/>
      <c r="F38" s="28"/>
      <c r="G38" s="28"/>
      <c r="H38" s="85"/>
      <c r="I38" s="30"/>
      <c r="J38" s="31"/>
      <c r="K38" s="31"/>
      <c r="L38" s="32"/>
      <c r="M38" s="113"/>
      <c r="N38" s="33" t="s">
        <v>45</v>
      </c>
    </row>
    <row r="39">
      <c r="A39" s="14"/>
      <c r="B39" s="138"/>
      <c r="C39" s="138"/>
      <c r="D39" s="138"/>
      <c r="E39" s="54">
        <v>4.45464006907001E14</v>
      </c>
      <c r="F39" s="37" t="s">
        <v>50</v>
      </c>
      <c r="G39" s="29" t="s">
        <v>1133</v>
      </c>
      <c r="H39" s="85">
        <f>VLOOKUP(E39,'August Data 2022'!C:K,9,FALSE)/'August Data 2022'!I30</f>
        <v>1379.125</v>
      </c>
      <c r="I39" s="21">
        <v>38.0</v>
      </c>
      <c r="J39" s="22">
        <f t="shared" ref="J39:J45" si="14">H39/I39</f>
        <v>36.29276316</v>
      </c>
      <c r="K39" s="22">
        <f t="shared" ref="K39:K45" si="15">125-J39</f>
        <v>88.70723684</v>
      </c>
      <c r="L39" s="23">
        <f t="shared" ref="L39:L45" si="16">(K39/125)*100</f>
        <v>70.96578947</v>
      </c>
      <c r="M39" s="94"/>
      <c r="N39" s="33"/>
    </row>
    <row r="40">
      <c r="A40" s="40"/>
      <c r="B40" s="138"/>
      <c r="C40" s="138"/>
      <c r="D40" s="138"/>
      <c r="E40" s="54">
        <v>4.45464006907001E14</v>
      </c>
      <c r="F40" s="37" t="s">
        <v>50</v>
      </c>
      <c r="G40" s="29" t="s">
        <v>1134</v>
      </c>
      <c r="H40" s="85">
        <f>VLOOKUP(E40,'August Data 2022'!C:K,9,FALSE)/'August Data 2022'!I31</f>
        <v>1337.333333</v>
      </c>
      <c r="I40" s="21">
        <v>38.0</v>
      </c>
      <c r="J40" s="22">
        <f t="shared" si="14"/>
        <v>35.19298246</v>
      </c>
      <c r="K40" s="22">
        <f t="shared" si="15"/>
        <v>89.80701754</v>
      </c>
      <c r="L40" s="23">
        <f t="shared" si="16"/>
        <v>71.84561404</v>
      </c>
      <c r="M40" s="94"/>
      <c r="N40" s="33"/>
    </row>
    <row r="41">
      <c r="A41" s="40"/>
      <c r="B41" s="138"/>
      <c r="C41" s="138"/>
      <c r="D41" s="138"/>
      <c r="E41" s="54">
        <v>4.45464006907002E14</v>
      </c>
      <c r="F41" s="37" t="s">
        <v>51</v>
      </c>
      <c r="G41" s="29" t="s">
        <v>1133</v>
      </c>
      <c r="H41" s="85">
        <f>VLOOKUP(E41,'August Data 2022'!C:K,9,FALSE)/'August Data 2022'!I32</f>
        <v>3321.12</v>
      </c>
      <c r="I41" s="21">
        <v>30.0</v>
      </c>
      <c r="J41" s="22">
        <f t="shared" si="14"/>
        <v>110.704</v>
      </c>
      <c r="K41" s="22">
        <f t="shared" si="15"/>
        <v>14.296</v>
      </c>
      <c r="L41" s="23">
        <f t="shared" si="16"/>
        <v>11.4368</v>
      </c>
      <c r="M41" s="94"/>
      <c r="N41" s="33"/>
    </row>
    <row r="42">
      <c r="A42" s="55"/>
      <c r="B42" s="15"/>
      <c r="C42" s="15"/>
      <c r="D42" s="64"/>
      <c r="E42" s="54">
        <v>4.45464006907002E14</v>
      </c>
      <c r="F42" s="37" t="s">
        <v>51</v>
      </c>
      <c r="G42" s="29" t="s">
        <v>1134</v>
      </c>
      <c r="H42" s="20">
        <f>VLOOKUP(E42,'August Data 2022'!C:K,9,FALSE)/'August Data 2022'!I33</f>
        <v>2516</v>
      </c>
      <c r="I42" s="21">
        <v>30.0</v>
      </c>
      <c r="J42" s="22">
        <f t="shared" si="14"/>
        <v>83.86666667</v>
      </c>
      <c r="K42" s="22">
        <f t="shared" si="15"/>
        <v>41.13333333</v>
      </c>
      <c r="L42" s="23">
        <f t="shared" si="16"/>
        <v>32.90666667</v>
      </c>
      <c r="M42" s="71"/>
      <c r="N42" s="25"/>
    </row>
    <row r="43">
      <c r="A43" s="160" t="s">
        <v>52</v>
      </c>
      <c r="B43" s="137">
        <v>2195.17</v>
      </c>
      <c r="C43" s="137">
        <v>600.0</v>
      </c>
      <c r="D43" s="28">
        <f>C43-B43</f>
        <v>-1595.17</v>
      </c>
      <c r="E43" s="161">
        <v>3.57156000540001E14</v>
      </c>
      <c r="F43" s="145">
        <v>555661.0</v>
      </c>
      <c r="G43" s="145" t="s">
        <v>1135</v>
      </c>
      <c r="H43" s="85">
        <f>VLOOKUP(E43,'August Data 2022'!C:K,9,FALSE)/'August Data 2022'!I34</f>
        <v>3833.5</v>
      </c>
      <c r="I43" s="76">
        <v>18.0</v>
      </c>
      <c r="J43" s="31">
        <f t="shared" si="14"/>
        <v>212.9722222</v>
      </c>
      <c r="K43" s="31">
        <f t="shared" si="15"/>
        <v>-87.97222222</v>
      </c>
      <c r="L43" s="32">
        <f t="shared" si="16"/>
        <v>-70.37777778</v>
      </c>
      <c r="M43" s="71"/>
      <c r="N43" s="25" t="s">
        <v>45</v>
      </c>
    </row>
    <row r="44">
      <c r="A44" s="79"/>
      <c r="B44" s="162"/>
      <c r="C44" s="162"/>
      <c r="D44" s="75"/>
      <c r="E44" s="86">
        <v>3.57156000540001E14</v>
      </c>
      <c r="F44" s="143">
        <v>555661.0</v>
      </c>
      <c r="G44" s="143" t="s">
        <v>1136</v>
      </c>
      <c r="H44" s="20">
        <f>VLOOKUP(E44,'August Data 2022'!C:K,9,FALSE)/'August Data 2022'!I35</f>
        <v>4089.066667</v>
      </c>
      <c r="I44" s="163">
        <v>18.0</v>
      </c>
      <c r="J44" s="52">
        <f t="shared" si="14"/>
        <v>227.1703704</v>
      </c>
      <c r="K44" s="52">
        <f t="shared" si="15"/>
        <v>-102.1703704</v>
      </c>
      <c r="L44" s="53">
        <f t="shared" si="16"/>
        <v>-81.7362963</v>
      </c>
      <c r="M44" s="94"/>
      <c r="N44" s="33"/>
    </row>
    <row r="45">
      <c r="A45" s="40" t="s">
        <v>53</v>
      </c>
      <c r="B45" s="15">
        <v>1810.35</v>
      </c>
      <c r="C45" s="15">
        <v>1600.0</v>
      </c>
      <c r="D45" s="64">
        <f t="shared" ref="D45:D46" si="17">C45-B45</f>
        <v>-210.35</v>
      </c>
      <c r="E45" s="54">
        <v>1.95740001133001E14</v>
      </c>
      <c r="F45" s="17" t="s">
        <v>54</v>
      </c>
      <c r="G45" s="29" t="s">
        <v>1137</v>
      </c>
      <c r="H45" s="85">
        <f>VLOOKUP(E45,'August Data 2022'!C:K,9,FALSE)/'August Data 2022'!I36</f>
        <v>5259.375</v>
      </c>
      <c r="I45" s="21">
        <v>61.0</v>
      </c>
      <c r="J45" s="22">
        <f t="shared" si="14"/>
        <v>86.2192623</v>
      </c>
      <c r="K45" s="22">
        <f t="shared" si="15"/>
        <v>38.7807377</v>
      </c>
      <c r="L45" s="23">
        <f t="shared" si="16"/>
        <v>31.02459016</v>
      </c>
      <c r="M45" s="94"/>
      <c r="N45" s="33" t="s">
        <v>45</v>
      </c>
    </row>
    <row r="46">
      <c r="A46" s="49" t="s">
        <v>55</v>
      </c>
      <c r="B46" s="137">
        <v>5747.15</v>
      </c>
      <c r="C46" s="137">
        <v>5666.67</v>
      </c>
      <c r="D46" s="28">
        <f t="shared" si="17"/>
        <v>-80.48</v>
      </c>
      <c r="E46" s="27"/>
      <c r="F46" s="28"/>
      <c r="G46" s="28"/>
      <c r="H46" s="159"/>
      <c r="I46" s="30"/>
      <c r="J46" s="31"/>
      <c r="K46" s="31"/>
      <c r="L46" s="32"/>
      <c r="M46" s="94"/>
      <c r="N46" s="33" t="s">
        <v>56</v>
      </c>
    </row>
    <row r="47">
      <c r="A47" s="14"/>
      <c r="B47" s="138"/>
      <c r="C47" s="138"/>
      <c r="D47" s="138"/>
      <c r="E47" s="54">
        <v>4.17234003900001E14</v>
      </c>
      <c r="F47" s="37" t="s">
        <v>57</v>
      </c>
      <c r="G47" s="29" t="s">
        <v>1138</v>
      </c>
      <c r="H47" s="85">
        <f>VLOOKUP(E47,'August Data 2022'!C:K,9,FALSE)/'August Data 2022'!I39</f>
        <v>1320</v>
      </c>
      <c r="I47" s="21">
        <v>48.0</v>
      </c>
      <c r="J47" s="22">
        <f t="shared" ref="J47:J49" si="18">H47/I47</f>
        <v>27.5</v>
      </c>
      <c r="K47" s="22">
        <f t="shared" ref="K47:K49" si="19">125-J47</f>
        <v>97.5</v>
      </c>
      <c r="L47" s="23">
        <f t="shared" ref="L47:L49" si="20">(K47/125)*100</f>
        <v>78</v>
      </c>
      <c r="M47" s="114"/>
      <c r="N47" s="33"/>
    </row>
    <row r="48">
      <c r="A48" s="61"/>
      <c r="B48" s="139"/>
      <c r="C48" s="139"/>
      <c r="D48" s="139"/>
      <c r="E48" s="54">
        <v>4.17234003900002E14</v>
      </c>
      <c r="F48" s="42" t="s">
        <v>58</v>
      </c>
      <c r="G48" s="143" t="s">
        <v>1139</v>
      </c>
      <c r="H48" s="20">
        <f>VLOOKUP(E48,'August Data 2022'!C:K,9,FALSE)/'August Data 2022'!I40</f>
        <v>15782.8</v>
      </c>
      <c r="I48" s="62">
        <v>168.0</v>
      </c>
      <c r="J48" s="52">
        <f t="shared" si="18"/>
        <v>93.9452381</v>
      </c>
      <c r="K48" s="52">
        <f t="shared" si="19"/>
        <v>31.0547619</v>
      </c>
      <c r="L48" s="53">
        <f t="shared" si="20"/>
        <v>24.84380952</v>
      </c>
      <c r="M48" s="114"/>
      <c r="N48" s="33"/>
    </row>
    <row r="49">
      <c r="A49" s="14" t="s">
        <v>59</v>
      </c>
      <c r="B49" s="15">
        <v>5139.39</v>
      </c>
      <c r="C49" s="15">
        <v>7200.0</v>
      </c>
      <c r="D49" s="75">
        <f t="shared" ref="D49:D50" si="21">C49-B49</f>
        <v>2060.61</v>
      </c>
      <c r="E49" s="63">
        <v>3.94124007400002E14</v>
      </c>
      <c r="F49" s="64" t="s">
        <v>60</v>
      </c>
      <c r="G49" s="29" t="s">
        <v>1140</v>
      </c>
      <c r="H49" s="20">
        <f>VLOOKUP(E49,'August Data 2022'!C:K,9,FALSE)/'August Data 2022'!I41</f>
        <v>20819.33333</v>
      </c>
      <c r="I49" s="21">
        <v>158.0</v>
      </c>
      <c r="J49" s="22">
        <f t="shared" si="18"/>
        <v>131.7679325</v>
      </c>
      <c r="K49" s="46">
        <f t="shared" si="19"/>
        <v>-6.767932489</v>
      </c>
      <c r="L49" s="47">
        <f t="shared" si="20"/>
        <v>-5.414345992</v>
      </c>
      <c r="M49" s="94"/>
      <c r="N49" s="25" t="s">
        <v>61</v>
      </c>
    </row>
    <row r="50">
      <c r="A50" s="49" t="s">
        <v>62</v>
      </c>
      <c r="B50" s="137">
        <v>4111.97</v>
      </c>
      <c r="C50" s="137">
        <v>5450.0</v>
      </c>
      <c r="D50" s="64">
        <f t="shared" si="21"/>
        <v>1338.03</v>
      </c>
      <c r="E50" s="27"/>
      <c r="F50" s="28"/>
      <c r="G50" s="144"/>
      <c r="H50" s="85"/>
      <c r="I50" s="30"/>
      <c r="J50" s="31"/>
      <c r="K50" s="22"/>
      <c r="L50" s="23"/>
      <c r="M50" s="94"/>
      <c r="N50" s="33" t="s">
        <v>63</v>
      </c>
    </row>
    <row r="51">
      <c r="A51" s="14"/>
      <c r="B51" s="138"/>
      <c r="C51" s="138"/>
      <c r="D51" s="138"/>
      <c r="E51" s="54">
        <v>5.91698002370001E14</v>
      </c>
      <c r="F51" s="37" t="s">
        <v>64</v>
      </c>
      <c r="G51" s="29" t="s">
        <v>1141</v>
      </c>
      <c r="H51" s="85">
        <f>VLOOKUP(E51,'August Data 2022'!C:K,9,FALSE)/'August Data 2022'!I45</f>
        <v>4213.733333</v>
      </c>
      <c r="I51" s="21">
        <v>37.0</v>
      </c>
      <c r="J51" s="22">
        <f t="shared" ref="J51:J53" si="22">H51/I51</f>
        <v>113.8846847</v>
      </c>
      <c r="K51" s="22">
        <f t="shared" ref="K51:K53" si="23">125-J51</f>
        <v>11.11531532</v>
      </c>
      <c r="L51" s="23">
        <f t="shared" ref="L51:L53" si="24">(K51/125)*100</f>
        <v>8.892252252</v>
      </c>
      <c r="M51" s="94"/>
      <c r="N51" s="33"/>
    </row>
    <row r="52">
      <c r="A52" s="14"/>
      <c r="B52" s="138"/>
      <c r="C52" s="138"/>
      <c r="D52" s="138"/>
      <c r="E52" s="54">
        <v>5.91698002400001E14</v>
      </c>
      <c r="F52" s="37" t="s">
        <v>65</v>
      </c>
      <c r="G52" s="29" t="s">
        <v>1142</v>
      </c>
      <c r="H52" s="85">
        <f>VLOOKUP(E52,'August Data 2022'!C:K,9,FALSE)/'August Data 2022'!I44</f>
        <v>4936.8</v>
      </c>
      <c r="I52" s="21">
        <v>41.0</v>
      </c>
      <c r="J52" s="22">
        <f t="shared" si="22"/>
        <v>120.4097561</v>
      </c>
      <c r="K52" s="22">
        <f t="shared" si="23"/>
        <v>4.590243902</v>
      </c>
      <c r="L52" s="23">
        <f t="shared" si="24"/>
        <v>3.672195122</v>
      </c>
      <c r="M52" s="94"/>
      <c r="N52" s="33"/>
    </row>
    <row r="53">
      <c r="A53" s="61"/>
      <c r="B53" s="139"/>
      <c r="C53" s="139"/>
      <c r="D53" s="139"/>
      <c r="E53" s="54">
        <v>5.91698002371001E14</v>
      </c>
      <c r="F53" s="37" t="s">
        <v>66</v>
      </c>
      <c r="G53" s="29" t="s">
        <v>1143</v>
      </c>
      <c r="H53" s="20">
        <f>VLOOKUP(E53,'August Data 2022'!C:K,9,FALSE)/'August Data 2022'!I43</f>
        <v>5460.4</v>
      </c>
      <c r="I53" s="21">
        <v>41.0</v>
      </c>
      <c r="J53" s="52">
        <f t="shared" si="22"/>
        <v>133.1804878</v>
      </c>
      <c r="K53" s="52">
        <f t="shared" si="23"/>
        <v>-8.180487805</v>
      </c>
      <c r="L53" s="53">
        <f t="shared" si="24"/>
        <v>-6.544390244</v>
      </c>
      <c r="M53" s="94"/>
      <c r="N53" s="33"/>
      <c r="Q53" s="65"/>
      <c r="R53" s="66"/>
      <c r="S53" s="67"/>
      <c r="T53" s="68"/>
    </row>
    <row r="54">
      <c r="A54" s="49" t="s">
        <v>67</v>
      </c>
      <c r="B54" s="137">
        <v>-16320.86</v>
      </c>
      <c r="C54" s="137">
        <v>12000.0</v>
      </c>
      <c r="D54" s="64">
        <f>C54-B54</f>
        <v>28320.86</v>
      </c>
      <c r="E54" s="27"/>
      <c r="F54" s="28"/>
      <c r="G54" s="28"/>
      <c r="H54" s="85"/>
      <c r="I54" s="30"/>
      <c r="J54" s="31"/>
      <c r="K54" s="22"/>
      <c r="L54" s="23"/>
      <c r="M54" s="94"/>
      <c r="N54" s="33" t="s">
        <v>56</v>
      </c>
      <c r="Q54" s="65"/>
      <c r="R54" s="66"/>
      <c r="S54" s="67"/>
      <c r="T54" s="68"/>
    </row>
    <row r="55">
      <c r="A55" s="14"/>
      <c r="B55" s="138"/>
      <c r="C55" s="138"/>
      <c r="D55" s="138"/>
      <c r="E55" s="69">
        <v>4.17234003600001E14</v>
      </c>
      <c r="F55" s="37" t="s">
        <v>68</v>
      </c>
      <c r="G55" s="29"/>
      <c r="H55" s="164">
        <v>0.0</v>
      </c>
      <c r="I55" s="21">
        <v>150.0</v>
      </c>
      <c r="J55" s="22">
        <f t="shared" ref="J55:J84" si="25">H55/I55</f>
        <v>0</v>
      </c>
      <c r="K55" s="22">
        <f t="shared" ref="K55:K84" si="26">125-J55</f>
        <v>125</v>
      </c>
      <c r="L55" s="23">
        <f t="shared" ref="L55:L84" si="27">(K55/125)*100</f>
        <v>100</v>
      </c>
      <c r="M55" s="113" t="s">
        <v>1144</v>
      </c>
      <c r="N55" s="33"/>
      <c r="Q55" s="65"/>
      <c r="R55" s="66"/>
      <c r="S55" s="67"/>
      <c r="T55" s="68"/>
    </row>
    <row r="56">
      <c r="A56" s="14"/>
      <c r="B56" s="138"/>
      <c r="C56" s="138"/>
      <c r="D56" s="138"/>
      <c r="E56" s="54">
        <v>4.17234003700001E14</v>
      </c>
      <c r="F56" s="37" t="s">
        <v>69</v>
      </c>
      <c r="G56" s="29" t="s">
        <v>1139</v>
      </c>
      <c r="H56" s="85">
        <f>VLOOKUP(E56,'August Data 2022'!C:K,9,FALSE)/'August Data 2022'!I45</f>
        <v>15034.8</v>
      </c>
      <c r="I56" s="21">
        <v>147.0</v>
      </c>
      <c r="J56" s="22">
        <f t="shared" si="25"/>
        <v>102.277551</v>
      </c>
      <c r="K56" s="22">
        <f t="shared" si="26"/>
        <v>22.72244898</v>
      </c>
      <c r="L56" s="23">
        <f t="shared" si="27"/>
        <v>18.17795918</v>
      </c>
      <c r="M56" s="94"/>
      <c r="N56" s="33"/>
    </row>
    <row r="57">
      <c r="A57" s="61"/>
      <c r="B57" s="139"/>
      <c r="C57" s="139"/>
      <c r="D57" s="139"/>
      <c r="E57" s="70">
        <v>4.17234003800001E14</v>
      </c>
      <c r="F57" s="42" t="s">
        <v>70</v>
      </c>
      <c r="G57" s="29" t="s">
        <v>1139</v>
      </c>
      <c r="H57" s="20">
        <f>VLOOKUP(E57,'August Data 2022'!C:K,9,FALSE)/'August Data 2022'!I46</f>
        <v>13264.53333</v>
      </c>
      <c r="I57" s="62">
        <v>100.0</v>
      </c>
      <c r="J57" s="52">
        <f t="shared" si="25"/>
        <v>132.6453333</v>
      </c>
      <c r="K57" s="52">
        <f t="shared" si="26"/>
        <v>-7.645333333</v>
      </c>
      <c r="L57" s="53">
        <f t="shared" si="27"/>
        <v>-6.116266667</v>
      </c>
      <c r="M57" s="94"/>
      <c r="N57" s="33"/>
    </row>
    <row r="58">
      <c r="A58" s="49" t="s">
        <v>71</v>
      </c>
      <c r="B58" s="137">
        <v>12876.59</v>
      </c>
      <c r="C58" s="137">
        <v>8000.0</v>
      </c>
      <c r="D58" s="64">
        <f>C58-B58</f>
        <v>-4876.59</v>
      </c>
      <c r="E58" s="44">
        <v>6.7334001320001E13</v>
      </c>
      <c r="F58" s="28" t="s">
        <v>72</v>
      </c>
      <c r="G58" s="145" t="s">
        <v>1145</v>
      </c>
      <c r="H58" s="85">
        <f>VLOOKUP(E58,'August Data 2022'!C:K,9,FALSE)/'August Data 2022'!I47</f>
        <v>31438.66667</v>
      </c>
      <c r="I58" s="30">
        <v>224.0</v>
      </c>
      <c r="J58" s="31">
        <f t="shared" si="25"/>
        <v>140.3511905</v>
      </c>
      <c r="K58" s="31">
        <f t="shared" si="26"/>
        <v>-15.35119048</v>
      </c>
      <c r="L58" s="32">
        <f t="shared" si="27"/>
        <v>-12.28095238</v>
      </c>
      <c r="M58" s="71"/>
      <c r="N58" s="25" t="s">
        <v>73</v>
      </c>
    </row>
    <row r="59">
      <c r="A59" s="40"/>
      <c r="B59" s="15"/>
      <c r="C59" s="15"/>
      <c r="D59" s="64"/>
      <c r="E59" s="36">
        <v>6.7334001320001E13</v>
      </c>
      <c r="F59" s="64" t="s">
        <v>72</v>
      </c>
      <c r="G59" s="29" t="s">
        <v>1146</v>
      </c>
      <c r="H59" s="85">
        <f>VLOOKUP(E59,'August Data 2022'!C:K,9,FALSE)/'August Data 2022'!I48</f>
        <v>39902.92308</v>
      </c>
      <c r="I59" s="21">
        <v>224.0</v>
      </c>
      <c r="J59" s="22">
        <f t="shared" si="25"/>
        <v>178.1380495</v>
      </c>
      <c r="K59" s="22">
        <f t="shared" si="26"/>
        <v>-53.13804945</v>
      </c>
      <c r="L59" s="23">
        <f t="shared" si="27"/>
        <v>-42.51043956</v>
      </c>
      <c r="M59" s="71"/>
      <c r="N59" s="33"/>
    </row>
    <row r="60">
      <c r="A60" s="26" t="s">
        <v>74</v>
      </c>
      <c r="B60" s="137">
        <v>-3975.93</v>
      </c>
      <c r="C60" s="137">
        <v>9250.0</v>
      </c>
      <c r="D60" s="28">
        <f>C60-B60</f>
        <v>13225.93</v>
      </c>
      <c r="E60" s="44">
        <v>6.6130005325001E13</v>
      </c>
      <c r="F60" s="28" t="s">
        <v>75</v>
      </c>
      <c r="G60" s="145" t="s">
        <v>1147</v>
      </c>
      <c r="H60" s="159">
        <f>VLOOKUP(E60,'August Data 2022'!C:K,9,FALSE)/'August Data 2022'!I50</f>
        <v>35735.09677</v>
      </c>
      <c r="I60" s="30">
        <v>210.0</v>
      </c>
      <c r="J60" s="31">
        <f t="shared" si="25"/>
        <v>170.1671275</v>
      </c>
      <c r="K60" s="31">
        <f t="shared" si="26"/>
        <v>-45.1671275</v>
      </c>
      <c r="L60" s="32">
        <f t="shared" si="27"/>
        <v>-36.133702</v>
      </c>
      <c r="M60" s="71"/>
      <c r="N60" s="33" t="s">
        <v>76</v>
      </c>
    </row>
    <row r="61">
      <c r="A61" s="40"/>
      <c r="B61" s="15"/>
      <c r="C61" s="15"/>
      <c r="D61" s="64"/>
      <c r="E61" s="36">
        <v>6.6130005325001E13</v>
      </c>
      <c r="F61" s="64" t="s">
        <v>75</v>
      </c>
      <c r="G61" s="29" t="s">
        <v>1148</v>
      </c>
      <c r="H61" s="85">
        <f>VLOOKUP(E61,'August Data 2022'!C:K,9,FALSE)/'August Data 2022'!I51</f>
        <v>36926.26667</v>
      </c>
      <c r="I61" s="21">
        <v>210.0</v>
      </c>
      <c r="J61" s="22">
        <f t="shared" si="25"/>
        <v>175.8393651</v>
      </c>
      <c r="K61" s="22">
        <f t="shared" si="26"/>
        <v>-50.83936508</v>
      </c>
      <c r="L61" s="23">
        <f t="shared" si="27"/>
        <v>-40.67149206</v>
      </c>
      <c r="M61" s="71"/>
      <c r="N61" s="33"/>
    </row>
    <row r="62">
      <c r="A62" s="26" t="s">
        <v>77</v>
      </c>
      <c r="B62" s="137">
        <v>17255.79</v>
      </c>
      <c r="C62" s="137">
        <v>12239.06</v>
      </c>
      <c r="D62" s="28">
        <f>C62-B62</f>
        <v>-5016.73</v>
      </c>
      <c r="E62" s="44">
        <v>3.28224002607001E14</v>
      </c>
      <c r="F62" s="28" t="s">
        <v>78</v>
      </c>
      <c r="G62" s="144" t="s">
        <v>1149</v>
      </c>
      <c r="H62" s="159">
        <f>VLOOKUP(E62,'August Data 2022'!C:K,9,FALSE)/'August Data 2022'!I52</f>
        <v>49705.80645</v>
      </c>
      <c r="I62" s="30">
        <v>312.0</v>
      </c>
      <c r="J62" s="31">
        <f t="shared" si="25"/>
        <v>159.3134822</v>
      </c>
      <c r="K62" s="31">
        <f t="shared" si="26"/>
        <v>-34.31348222</v>
      </c>
      <c r="L62" s="32">
        <f t="shared" si="27"/>
        <v>-27.45078577</v>
      </c>
      <c r="M62" s="71"/>
      <c r="N62" s="33" t="s">
        <v>25</v>
      </c>
    </row>
    <row r="63">
      <c r="A63" s="40"/>
      <c r="B63" s="15"/>
      <c r="C63" s="15"/>
      <c r="D63" s="64"/>
      <c r="E63" s="36">
        <v>3.28224002607001E14</v>
      </c>
      <c r="F63" s="64" t="s">
        <v>78</v>
      </c>
      <c r="G63" s="141" t="s">
        <v>1150</v>
      </c>
      <c r="H63" s="85">
        <f>VLOOKUP(E63,'August Data 2022'!C:K,9,FALSE)/'August Data 2022'!I53</f>
        <v>57069.62963</v>
      </c>
      <c r="I63" s="21">
        <v>312.0</v>
      </c>
      <c r="J63" s="22">
        <f t="shared" si="25"/>
        <v>182.9154796</v>
      </c>
      <c r="K63" s="22">
        <f t="shared" si="26"/>
        <v>-57.91547958</v>
      </c>
      <c r="L63" s="23">
        <f t="shared" si="27"/>
        <v>-46.33238367</v>
      </c>
      <c r="M63" s="71"/>
      <c r="N63" s="25"/>
    </row>
    <row r="64">
      <c r="A64" s="26" t="s">
        <v>79</v>
      </c>
      <c r="B64" s="137">
        <v>5987.94</v>
      </c>
      <c r="C64" s="137">
        <v>3575.42</v>
      </c>
      <c r="D64" s="28">
        <f t="shared" ref="D64:D65" si="28">C64-B64</f>
        <v>-2412.52</v>
      </c>
      <c r="E64" s="44">
        <v>3.28224002901001E14</v>
      </c>
      <c r="F64" s="28" t="s">
        <v>80</v>
      </c>
      <c r="G64" s="144" t="s">
        <v>1151</v>
      </c>
      <c r="H64" s="159">
        <f>VLOOKUP(E64,'August Data 2022'!C:K,9,FALSE)/'August Data 2022'!I54</f>
        <v>17436.13793</v>
      </c>
      <c r="I64" s="30">
        <v>115.0</v>
      </c>
      <c r="J64" s="31">
        <f t="shared" si="25"/>
        <v>151.6185907</v>
      </c>
      <c r="K64" s="31">
        <f t="shared" si="26"/>
        <v>-26.6185907</v>
      </c>
      <c r="L64" s="32">
        <f t="shared" si="27"/>
        <v>-21.29487256</v>
      </c>
      <c r="M64" s="71"/>
      <c r="N64" s="25" t="s">
        <v>25</v>
      </c>
    </row>
    <row r="65">
      <c r="A65" s="26" t="s">
        <v>81</v>
      </c>
      <c r="B65" s="137">
        <v>1725.58</v>
      </c>
      <c r="C65" s="137">
        <v>2041.67</v>
      </c>
      <c r="D65" s="28">
        <f t="shared" si="28"/>
        <v>316.09</v>
      </c>
      <c r="E65" s="44">
        <v>4.3750001100001E13</v>
      </c>
      <c r="F65" s="28" t="s">
        <v>82</v>
      </c>
      <c r="G65" s="145" t="s">
        <v>1152</v>
      </c>
      <c r="H65" s="159">
        <f>VLOOKUP(E65,'August Data 2022'!C:K,9,FALSE)/'August Data 2022'!I55</f>
        <v>6438.142857</v>
      </c>
      <c r="I65" s="30">
        <v>112.0</v>
      </c>
      <c r="J65" s="31">
        <f t="shared" si="25"/>
        <v>57.48341837</v>
      </c>
      <c r="K65" s="31">
        <f t="shared" si="26"/>
        <v>67.51658163</v>
      </c>
      <c r="L65" s="32">
        <f t="shared" si="27"/>
        <v>54.01326531</v>
      </c>
      <c r="M65" s="71"/>
      <c r="N65" s="25" t="s">
        <v>73</v>
      </c>
    </row>
    <row r="66">
      <c r="A66" s="40"/>
      <c r="B66" s="15"/>
      <c r="C66" s="15"/>
      <c r="D66" s="64"/>
      <c r="E66" s="36">
        <v>4.3750001100001E13</v>
      </c>
      <c r="F66" s="64" t="s">
        <v>82</v>
      </c>
      <c r="G66" s="29" t="s">
        <v>1124</v>
      </c>
      <c r="H66" s="85">
        <f>VLOOKUP(E66,'August Data 2022'!C:K,9,FALSE)/'August Data 2022'!I56</f>
        <v>5815.096774</v>
      </c>
      <c r="I66" s="21">
        <v>112.0</v>
      </c>
      <c r="J66" s="22">
        <f t="shared" si="25"/>
        <v>51.92050691</v>
      </c>
      <c r="K66" s="22">
        <f t="shared" si="26"/>
        <v>73.07949309</v>
      </c>
      <c r="L66" s="23">
        <f t="shared" si="27"/>
        <v>58.46359447</v>
      </c>
      <c r="M66" s="71"/>
      <c r="N66" s="25"/>
      <c r="P66" s="71"/>
    </row>
    <row r="67">
      <c r="A67" s="26" t="s">
        <v>83</v>
      </c>
      <c r="B67" s="137">
        <v>6128.02</v>
      </c>
      <c r="C67" s="137">
        <v>2791.67</v>
      </c>
      <c r="D67" s="28">
        <f>C67-B67</f>
        <v>-3336.35</v>
      </c>
      <c r="E67" s="44">
        <v>1.250110125011E12</v>
      </c>
      <c r="F67" s="28" t="s">
        <v>84</v>
      </c>
      <c r="G67" s="145" t="s">
        <v>1153</v>
      </c>
      <c r="H67" s="159">
        <f>VLOOKUP(E67,'August Data 2022'!C:K,9,FALSE)/'August Data 2022'!I57</f>
        <v>9806.451613</v>
      </c>
      <c r="I67" s="30">
        <v>77.0</v>
      </c>
      <c r="J67" s="31">
        <f t="shared" si="25"/>
        <v>127.3565145</v>
      </c>
      <c r="K67" s="31">
        <f t="shared" si="26"/>
        <v>-2.356514453</v>
      </c>
      <c r="L67" s="32">
        <f t="shared" si="27"/>
        <v>-1.885211563</v>
      </c>
      <c r="M67" s="71"/>
      <c r="N67" s="25" t="s">
        <v>15</v>
      </c>
      <c r="P67" s="71"/>
    </row>
    <row r="68">
      <c r="A68" s="40"/>
      <c r="B68" s="15"/>
      <c r="C68" s="15"/>
      <c r="D68" s="64"/>
      <c r="E68" s="36">
        <v>1.250110125011E12</v>
      </c>
      <c r="F68" s="64" t="s">
        <v>84</v>
      </c>
      <c r="G68" s="29" t="s">
        <v>1154</v>
      </c>
      <c r="H68" s="85">
        <f>VLOOKUP(E68,'August Data 2022'!C:K,9,FALSE)/'August Data 2022'!I58</f>
        <v>10482.75862</v>
      </c>
      <c r="I68" s="21">
        <v>77.0</v>
      </c>
      <c r="J68" s="22">
        <f t="shared" si="25"/>
        <v>136.1397223</v>
      </c>
      <c r="K68" s="22">
        <f t="shared" si="26"/>
        <v>-11.13972235</v>
      </c>
      <c r="L68" s="23">
        <f t="shared" si="27"/>
        <v>-8.911777877</v>
      </c>
      <c r="M68" s="114"/>
      <c r="N68" s="33"/>
    </row>
    <row r="69">
      <c r="A69" s="49" t="s">
        <v>85</v>
      </c>
      <c r="B69" s="137">
        <v>30110.7</v>
      </c>
      <c r="C69" s="137">
        <v>23500.0</v>
      </c>
      <c r="D69" s="28">
        <f>C69-B69</f>
        <v>-6610.7</v>
      </c>
      <c r="E69" s="27"/>
      <c r="F69" s="28"/>
      <c r="G69" s="28"/>
      <c r="H69" s="159"/>
      <c r="I69" s="30">
        <v>534.0</v>
      </c>
      <c r="J69" s="31">
        <f t="shared" si="25"/>
        <v>0</v>
      </c>
      <c r="K69" s="31">
        <f t="shared" si="26"/>
        <v>125</v>
      </c>
      <c r="L69" s="32">
        <f t="shared" si="27"/>
        <v>100</v>
      </c>
      <c r="M69" s="115" t="s">
        <v>930</v>
      </c>
      <c r="N69" s="33" t="s">
        <v>450</v>
      </c>
    </row>
    <row r="70">
      <c r="A70" s="14" t="s">
        <v>87</v>
      </c>
      <c r="B70" s="138"/>
      <c r="C70" s="138"/>
      <c r="D70" s="138"/>
      <c r="E70" s="54">
        <v>1.9677290349306E13</v>
      </c>
      <c r="F70" s="64" t="s">
        <v>88</v>
      </c>
      <c r="G70" s="141"/>
      <c r="H70" s="85"/>
      <c r="I70" s="21"/>
      <c r="J70" s="22" t="str">
        <f t="shared" si="25"/>
        <v>#DIV/0!</v>
      </c>
      <c r="K70" s="22" t="str">
        <f t="shared" si="26"/>
        <v>#DIV/0!</v>
      </c>
      <c r="L70" s="23" t="str">
        <f t="shared" si="27"/>
        <v>#DIV/0!</v>
      </c>
      <c r="N70" s="33"/>
      <c r="O70" s="74" t="s">
        <v>89</v>
      </c>
    </row>
    <row r="71">
      <c r="A71" s="14"/>
      <c r="B71" s="138"/>
      <c r="C71" s="138"/>
      <c r="D71" s="138"/>
      <c r="E71" s="54">
        <v>1.9677290349307E13</v>
      </c>
      <c r="F71" s="64" t="s">
        <v>90</v>
      </c>
      <c r="G71" s="141"/>
      <c r="H71" s="85"/>
      <c r="I71" s="21"/>
      <c r="J71" s="22" t="str">
        <f t="shared" si="25"/>
        <v>#DIV/0!</v>
      </c>
      <c r="K71" s="22" t="str">
        <f t="shared" si="26"/>
        <v>#DIV/0!</v>
      </c>
      <c r="L71" s="23" t="str">
        <f t="shared" si="27"/>
        <v>#DIV/0!</v>
      </c>
      <c r="N71" s="33"/>
    </row>
    <row r="72">
      <c r="A72" s="14"/>
      <c r="B72" s="138"/>
      <c r="C72" s="138"/>
      <c r="D72" s="138"/>
      <c r="E72" s="54">
        <v>1.9677290349309E13</v>
      </c>
      <c r="F72" s="64" t="s">
        <v>91</v>
      </c>
      <c r="G72" s="141"/>
      <c r="H72" s="85"/>
      <c r="I72" s="21"/>
      <c r="J72" s="22" t="str">
        <f t="shared" si="25"/>
        <v>#DIV/0!</v>
      </c>
      <c r="K72" s="22" t="str">
        <f t="shared" si="26"/>
        <v>#DIV/0!</v>
      </c>
      <c r="L72" s="23" t="str">
        <f t="shared" si="27"/>
        <v>#DIV/0!</v>
      </c>
      <c r="N72" s="33"/>
    </row>
    <row r="73">
      <c r="A73" s="14"/>
      <c r="B73" s="138"/>
      <c r="C73" s="138"/>
      <c r="D73" s="138"/>
      <c r="E73" s="54">
        <v>1.9677290349308E13</v>
      </c>
      <c r="F73" s="64" t="s">
        <v>92</v>
      </c>
      <c r="G73" s="141"/>
      <c r="H73" s="85"/>
      <c r="I73" s="21"/>
      <c r="J73" s="22" t="str">
        <f t="shared" si="25"/>
        <v>#DIV/0!</v>
      </c>
      <c r="K73" s="22" t="str">
        <f t="shared" si="26"/>
        <v>#DIV/0!</v>
      </c>
      <c r="L73" s="23" t="str">
        <f t="shared" si="27"/>
        <v>#DIV/0!</v>
      </c>
      <c r="N73" s="33"/>
    </row>
    <row r="74">
      <c r="A74" s="61"/>
      <c r="B74" s="139"/>
      <c r="C74" s="139"/>
      <c r="D74" s="139"/>
      <c r="E74" s="70">
        <v>1.9677290349305E13</v>
      </c>
      <c r="F74" s="75" t="s">
        <v>93</v>
      </c>
      <c r="G74" s="146"/>
      <c r="H74" s="85"/>
      <c r="I74" s="62"/>
      <c r="J74" s="52" t="str">
        <f t="shared" si="25"/>
        <v>#DIV/0!</v>
      </c>
      <c r="K74" s="52" t="str">
        <f t="shared" si="26"/>
        <v>#DIV/0!</v>
      </c>
      <c r="L74" s="53" t="str">
        <f t="shared" si="27"/>
        <v>#DIV/0!</v>
      </c>
      <c r="N74" s="33"/>
    </row>
    <row r="75">
      <c r="A75" s="14" t="s">
        <v>94</v>
      </c>
      <c r="B75" s="15">
        <v>-29912.27</v>
      </c>
      <c r="C75" s="15">
        <v>3150.0</v>
      </c>
      <c r="D75" s="75">
        <f t="shared" ref="D75:D76" si="29">C75-B75</f>
        <v>33062.27</v>
      </c>
      <c r="E75" s="54">
        <v>1.95740001601001E14</v>
      </c>
      <c r="F75" s="64" t="s">
        <v>95</v>
      </c>
      <c r="G75" s="141"/>
      <c r="H75" s="165">
        <v>0.0</v>
      </c>
      <c r="I75" s="21">
        <v>100.0</v>
      </c>
      <c r="J75" s="52">
        <f t="shared" si="25"/>
        <v>0</v>
      </c>
      <c r="K75" s="46">
        <f t="shared" si="26"/>
        <v>125</v>
      </c>
      <c r="L75" s="47">
        <f t="shared" si="27"/>
        <v>100</v>
      </c>
      <c r="M75" s="71" t="s">
        <v>1144</v>
      </c>
      <c r="N75" s="33" t="s">
        <v>45</v>
      </c>
    </row>
    <row r="76">
      <c r="A76" s="49" t="s">
        <v>96</v>
      </c>
      <c r="B76" s="137">
        <v>1636.17</v>
      </c>
      <c r="C76" s="137">
        <v>1333.33</v>
      </c>
      <c r="D76" s="64">
        <f t="shared" si="29"/>
        <v>-302.84</v>
      </c>
      <c r="E76" s="27"/>
      <c r="F76" s="28"/>
      <c r="G76" s="144"/>
      <c r="H76" s="85"/>
      <c r="I76" s="76">
        <v>38.0</v>
      </c>
      <c r="J76" s="22">
        <f t="shared" si="25"/>
        <v>0</v>
      </c>
      <c r="K76" s="22">
        <f t="shared" si="26"/>
        <v>125</v>
      </c>
      <c r="L76" s="23">
        <f t="shared" si="27"/>
        <v>100</v>
      </c>
      <c r="M76" s="116"/>
      <c r="N76" s="25" t="s">
        <v>15</v>
      </c>
    </row>
    <row r="77">
      <c r="A77" s="14"/>
      <c r="B77" s="138"/>
      <c r="C77" s="138"/>
      <c r="D77" s="138"/>
      <c r="E77" s="54">
        <v>1.8120070117915E13</v>
      </c>
      <c r="F77" s="37" t="s">
        <v>97</v>
      </c>
      <c r="G77" s="29" t="s">
        <v>1155</v>
      </c>
      <c r="H77" s="85">
        <f>VLOOKUP(E77,'August Data 2022'!C:K,9,FALSE)/'August Data 2022'!I73</f>
        <v>1219.354839</v>
      </c>
      <c r="I77" s="21">
        <v>20.0</v>
      </c>
      <c r="J77" s="22">
        <f t="shared" si="25"/>
        <v>60.96774194</v>
      </c>
      <c r="K77" s="22">
        <f t="shared" si="26"/>
        <v>64.03225806</v>
      </c>
      <c r="L77" s="23">
        <f t="shared" si="27"/>
        <v>51.22580645</v>
      </c>
      <c r="M77" s="113"/>
      <c r="N77" s="33"/>
    </row>
    <row r="78">
      <c r="A78" s="14"/>
      <c r="B78" s="138"/>
      <c r="C78" s="138"/>
      <c r="D78" s="138"/>
      <c r="E78" s="54">
        <v>1.8120070117915E13</v>
      </c>
      <c r="F78" s="37" t="s">
        <v>97</v>
      </c>
      <c r="G78" s="29" t="s">
        <v>1156</v>
      </c>
      <c r="H78" s="85">
        <f>VLOOKUP(E78,'August Data 2022'!C:K,9,FALSE)/'August Data 2022'!I74</f>
        <v>1219.354839</v>
      </c>
      <c r="I78" s="21">
        <v>20.0</v>
      </c>
      <c r="J78" s="22">
        <f t="shared" si="25"/>
        <v>60.96774194</v>
      </c>
      <c r="K78" s="22">
        <f t="shared" si="26"/>
        <v>64.03225806</v>
      </c>
      <c r="L78" s="23">
        <f t="shared" si="27"/>
        <v>51.22580645</v>
      </c>
      <c r="M78" s="113"/>
      <c r="N78" s="33"/>
    </row>
    <row r="79">
      <c r="A79" s="14"/>
      <c r="B79" s="138"/>
      <c r="C79" s="138"/>
      <c r="D79" s="138"/>
      <c r="E79" s="54">
        <v>1.8120070107445E13</v>
      </c>
      <c r="F79" s="37" t="s">
        <v>98</v>
      </c>
      <c r="G79" s="29" t="s">
        <v>1155</v>
      </c>
      <c r="H79" s="85">
        <f>VLOOKUP(E79,'August Data 2022'!C:K,9,FALSE)/'August Data 2022'!I69</f>
        <v>619.3548387</v>
      </c>
      <c r="I79" s="21">
        <v>6.0</v>
      </c>
      <c r="J79" s="22">
        <f t="shared" si="25"/>
        <v>103.2258065</v>
      </c>
      <c r="K79" s="22">
        <f t="shared" si="26"/>
        <v>21.77419355</v>
      </c>
      <c r="L79" s="23">
        <f t="shared" si="27"/>
        <v>17.41935484</v>
      </c>
      <c r="M79" s="113"/>
      <c r="N79" s="33"/>
    </row>
    <row r="80">
      <c r="A80" s="14"/>
      <c r="B80" s="15"/>
      <c r="C80" s="15"/>
      <c r="D80" s="64"/>
      <c r="E80" s="54">
        <v>1.8120070107445E13</v>
      </c>
      <c r="F80" s="37" t="s">
        <v>98</v>
      </c>
      <c r="G80" s="29" t="s">
        <v>1156</v>
      </c>
      <c r="H80" s="85">
        <f>VLOOKUP(E80,'August Data 2022'!C:K,9,FALSE)/'August Data 2022'!I70</f>
        <v>619.3548387</v>
      </c>
      <c r="I80" s="21">
        <v>6.0</v>
      </c>
      <c r="J80" s="22">
        <f t="shared" si="25"/>
        <v>103.2258065</v>
      </c>
      <c r="K80" s="22">
        <f t="shared" si="26"/>
        <v>21.77419355</v>
      </c>
      <c r="L80" s="23">
        <f t="shared" si="27"/>
        <v>17.41935484</v>
      </c>
      <c r="M80" s="113"/>
      <c r="N80" s="33"/>
    </row>
    <row r="81">
      <c r="A81" s="14"/>
      <c r="B81" s="15"/>
      <c r="C81" s="15"/>
      <c r="D81" s="64"/>
      <c r="E81" s="54">
        <v>1.8120070107446E13</v>
      </c>
      <c r="F81" s="37" t="s">
        <v>99</v>
      </c>
      <c r="G81" s="29" t="s">
        <v>1155</v>
      </c>
      <c r="H81" s="85">
        <f>VLOOKUP(E81,'August Data 2022'!C:K,9,FALSE)/'August Data 2022'!I71</f>
        <v>390.3225806</v>
      </c>
      <c r="I81" s="21">
        <v>6.0</v>
      </c>
      <c r="J81" s="22">
        <f t="shared" si="25"/>
        <v>65.05376344</v>
      </c>
      <c r="K81" s="22">
        <f t="shared" si="26"/>
        <v>59.94623656</v>
      </c>
      <c r="L81" s="23">
        <f t="shared" si="27"/>
        <v>47.95698925</v>
      </c>
      <c r="M81" s="113"/>
      <c r="N81" s="33"/>
    </row>
    <row r="82">
      <c r="A82" s="14"/>
      <c r="B82" s="15"/>
      <c r="C82" s="15"/>
      <c r="D82" s="64"/>
      <c r="E82" s="54">
        <v>1.8120070107446E13</v>
      </c>
      <c r="F82" s="37" t="s">
        <v>99</v>
      </c>
      <c r="G82" s="29" t="s">
        <v>1156</v>
      </c>
      <c r="H82" s="85">
        <f>VLOOKUP(E82,'August Data 2022'!C:K,9,FALSE)/'August Data 2022'!I72</f>
        <v>390.3225806</v>
      </c>
      <c r="I82" s="21">
        <v>6.0</v>
      </c>
      <c r="J82" s="22">
        <f t="shared" si="25"/>
        <v>65.05376344</v>
      </c>
      <c r="K82" s="22">
        <f t="shared" si="26"/>
        <v>59.94623656</v>
      </c>
      <c r="L82" s="23">
        <f t="shared" si="27"/>
        <v>47.95698925</v>
      </c>
      <c r="M82" s="113"/>
      <c r="N82" s="33"/>
    </row>
    <row r="83">
      <c r="A83" s="14"/>
      <c r="B83" s="15"/>
      <c r="C83" s="15"/>
      <c r="D83" s="64"/>
      <c r="E83" s="54">
        <v>1.8120070107444E13</v>
      </c>
      <c r="F83" s="37" t="s">
        <v>100</v>
      </c>
      <c r="G83" s="29" t="s">
        <v>1155</v>
      </c>
      <c r="H83" s="85">
        <f>VLOOKUP(E83,'August Data 2022'!C:K,9,FALSE)/'August Data 2022'!I67</f>
        <v>651.6129032</v>
      </c>
      <c r="I83" s="21">
        <v>6.0</v>
      </c>
      <c r="J83" s="22">
        <f t="shared" si="25"/>
        <v>108.6021505</v>
      </c>
      <c r="K83" s="22">
        <f t="shared" si="26"/>
        <v>16.39784946</v>
      </c>
      <c r="L83" s="23">
        <f t="shared" si="27"/>
        <v>13.11827957</v>
      </c>
      <c r="M83" s="113"/>
      <c r="N83" s="33"/>
    </row>
    <row r="84">
      <c r="A84" s="40"/>
      <c r="B84" s="15"/>
      <c r="C84" s="15"/>
      <c r="D84" s="64"/>
      <c r="E84" s="54">
        <v>1.8120070107444E13</v>
      </c>
      <c r="F84" s="37" t="s">
        <v>100</v>
      </c>
      <c r="G84" s="29" t="s">
        <v>1156</v>
      </c>
      <c r="H84" s="20">
        <f>VLOOKUP(E84,'August Data 2022'!C:K,9,FALSE)/'August Data 2022'!I68</f>
        <v>651.6129032</v>
      </c>
      <c r="I84" s="21">
        <v>6.0</v>
      </c>
      <c r="J84" s="22">
        <f t="shared" si="25"/>
        <v>108.6021505</v>
      </c>
      <c r="K84" s="22">
        <f t="shared" si="26"/>
        <v>16.39784946</v>
      </c>
      <c r="L84" s="23">
        <f t="shared" si="27"/>
        <v>13.11827957</v>
      </c>
      <c r="M84" s="113"/>
      <c r="N84" s="33"/>
    </row>
    <row r="85">
      <c r="A85" s="26" t="s">
        <v>101</v>
      </c>
      <c r="B85" s="137">
        <v>50121.81</v>
      </c>
      <c r="C85" s="137">
        <v>33750.0</v>
      </c>
      <c r="D85" s="28">
        <f>C85-B85</f>
        <v>-16371.81</v>
      </c>
      <c r="E85" s="27"/>
      <c r="F85" s="28"/>
      <c r="G85" s="28"/>
      <c r="H85" s="85"/>
      <c r="I85" s="30"/>
      <c r="J85" s="31"/>
      <c r="K85" s="31"/>
      <c r="L85" s="32"/>
      <c r="M85" s="113"/>
      <c r="N85" s="33" t="s">
        <v>102</v>
      </c>
    </row>
    <row r="86">
      <c r="A86" s="14"/>
      <c r="B86" s="138"/>
      <c r="C86" s="138"/>
      <c r="D86" s="138"/>
      <c r="E86" s="78">
        <v>2.1150240349266E13</v>
      </c>
      <c r="F86" s="37" t="s">
        <v>103</v>
      </c>
      <c r="G86" s="148" t="s">
        <v>1157</v>
      </c>
      <c r="H86" s="85">
        <f>VLOOKUP(E86,'August Data 2022'!C:K,9,FALSE)/'August Data 2022'!I79</f>
        <v>50682.75862</v>
      </c>
      <c r="I86" s="21">
        <v>422.0</v>
      </c>
      <c r="J86" s="22">
        <f t="shared" ref="J86:J95" si="30">H86/I86</f>
        <v>120.1013237</v>
      </c>
      <c r="K86" s="22">
        <f t="shared" ref="K86:K95" si="31">125-J86</f>
        <v>4.898676254</v>
      </c>
      <c r="L86" s="23">
        <f t="shared" ref="L86:L95" si="32">(K86/125)*100</f>
        <v>3.918941003</v>
      </c>
      <c r="N86" s="33"/>
    </row>
    <row r="87">
      <c r="A87" s="14"/>
      <c r="B87" s="138"/>
      <c r="C87" s="138"/>
      <c r="D87" s="138"/>
      <c r="E87" s="54">
        <v>2.1150240349268E13</v>
      </c>
      <c r="F87" s="37" t="s">
        <v>104</v>
      </c>
      <c r="G87" s="148" t="s">
        <v>1157</v>
      </c>
      <c r="H87" s="85">
        <f>VLOOKUP(E87,'August Data 2022'!C:K,9,FALSE)/'August Data 2022'!I80</f>
        <v>42896.55172</v>
      </c>
      <c r="I87" s="21">
        <v>325.0</v>
      </c>
      <c r="J87" s="22">
        <f t="shared" si="30"/>
        <v>131.9893899</v>
      </c>
      <c r="K87" s="22">
        <f t="shared" si="31"/>
        <v>-6.98938992</v>
      </c>
      <c r="L87" s="23">
        <f t="shared" si="32"/>
        <v>-5.591511936</v>
      </c>
      <c r="N87" s="33"/>
    </row>
    <row r="88">
      <c r="A88" s="79"/>
      <c r="B88" s="139"/>
      <c r="C88" s="139"/>
      <c r="D88" s="149"/>
      <c r="E88" s="80">
        <v>2.1150240349265E13</v>
      </c>
      <c r="F88" s="42" t="s">
        <v>105</v>
      </c>
      <c r="G88" s="150" t="s">
        <v>1157</v>
      </c>
      <c r="H88" s="20">
        <f>VLOOKUP(E88,'August Data 2022'!C:K,9,FALSE)/'August Data 2022'!I81</f>
        <v>50786.2069</v>
      </c>
      <c r="I88" s="62">
        <v>321.0</v>
      </c>
      <c r="J88" s="52">
        <f t="shared" si="30"/>
        <v>158.2124825</v>
      </c>
      <c r="K88" s="52">
        <f t="shared" si="31"/>
        <v>-33.21248254</v>
      </c>
      <c r="L88" s="53">
        <f t="shared" si="32"/>
        <v>-26.56998604</v>
      </c>
      <c r="N88" s="33"/>
    </row>
    <row r="89">
      <c r="A89" s="55" t="s">
        <v>106</v>
      </c>
      <c r="B89" s="15">
        <v>-80919.75</v>
      </c>
      <c r="C89" s="15">
        <v>24000.0</v>
      </c>
      <c r="D89" s="64">
        <f>C89-B89</f>
        <v>104919.75</v>
      </c>
      <c r="E89" s="69"/>
      <c r="F89" s="17"/>
      <c r="G89" s="29"/>
      <c r="H89" s="85"/>
      <c r="I89" s="81">
        <v>628.0</v>
      </c>
      <c r="J89" s="31">
        <f t="shared" si="30"/>
        <v>0</v>
      </c>
      <c r="K89" s="31">
        <f t="shared" si="31"/>
        <v>125</v>
      </c>
      <c r="L89" s="32">
        <f t="shared" si="32"/>
        <v>100</v>
      </c>
      <c r="M89" s="117" t="s">
        <v>930</v>
      </c>
      <c r="N89" s="25" t="s">
        <v>107</v>
      </c>
    </row>
    <row r="90">
      <c r="A90" s="40"/>
      <c r="B90" s="15"/>
      <c r="C90" s="15"/>
      <c r="D90" s="64"/>
      <c r="E90" s="51">
        <v>2.7064640202845E13</v>
      </c>
      <c r="F90" s="29" t="s">
        <v>108</v>
      </c>
      <c r="G90" s="29"/>
      <c r="H90" s="85"/>
      <c r="I90" s="21"/>
      <c r="J90" s="22" t="str">
        <f t="shared" si="30"/>
        <v>#DIV/0!</v>
      </c>
      <c r="K90" s="22" t="str">
        <f t="shared" si="31"/>
        <v>#DIV/0!</v>
      </c>
      <c r="L90" s="23" t="str">
        <f t="shared" si="32"/>
        <v>#DIV/0!</v>
      </c>
      <c r="M90" s="94"/>
      <c r="N90" s="33"/>
    </row>
    <row r="91">
      <c r="A91" s="40"/>
      <c r="B91" s="15"/>
      <c r="C91" s="15"/>
      <c r="D91" s="64"/>
      <c r="E91" s="51">
        <v>2.7064640349496E13</v>
      </c>
      <c r="F91" s="29" t="s">
        <v>109</v>
      </c>
      <c r="G91" s="29"/>
      <c r="H91" s="85"/>
      <c r="I91" s="21"/>
      <c r="J91" s="22" t="str">
        <f t="shared" si="30"/>
        <v>#DIV/0!</v>
      </c>
      <c r="K91" s="22" t="str">
        <f t="shared" si="31"/>
        <v>#DIV/0!</v>
      </c>
      <c r="L91" s="23" t="str">
        <f t="shared" si="32"/>
        <v>#DIV/0!</v>
      </c>
      <c r="M91" s="94"/>
      <c r="N91" s="33"/>
    </row>
    <row r="92">
      <c r="A92" s="40"/>
      <c r="B92" s="15"/>
      <c r="C92" s="15"/>
      <c r="D92" s="64"/>
      <c r="E92" s="51">
        <v>2.7064640202966E13</v>
      </c>
      <c r="F92" s="29" t="s">
        <v>110</v>
      </c>
      <c r="G92" s="29"/>
      <c r="H92" s="85"/>
      <c r="I92" s="21"/>
      <c r="J92" s="22" t="str">
        <f t="shared" si="30"/>
        <v>#DIV/0!</v>
      </c>
      <c r="K92" s="22" t="str">
        <f t="shared" si="31"/>
        <v>#DIV/0!</v>
      </c>
      <c r="L92" s="23" t="str">
        <f t="shared" si="32"/>
        <v>#DIV/0!</v>
      </c>
      <c r="M92" s="94"/>
      <c r="N92" s="33"/>
    </row>
    <row r="93">
      <c r="A93" s="40"/>
      <c r="B93" s="15"/>
      <c r="C93" s="15"/>
      <c r="D93" s="64"/>
      <c r="E93" s="51">
        <v>2.7064640349495E13</v>
      </c>
      <c r="F93" s="29" t="s">
        <v>111</v>
      </c>
      <c r="G93" s="29"/>
      <c r="H93" s="20"/>
      <c r="I93" s="21"/>
      <c r="J93" s="22" t="str">
        <f t="shared" si="30"/>
        <v>#DIV/0!</v>
      </c>
      <c r="K93" s="22" t="str">
        <f t="shared" si="31"/>
        <v>#DIV/0!</v>
      </c>
      <c r="L93" s="23" t="str">
        <f t="shared" si="32"/>
        <v>#DIV/0!</v>
      </c>
      <c r="M93" s="94"/>
      <c r="N93" s="33"/>
    </row>
    <row r="94">
      <c r="A94" s="49" t="s">
        <v>112</v>
      </c>
      <c r="B94" s="137">
        <v>2485.99</v>
      </c>
      <c r="C94" s="137">
        <v>3333.33</v>
      </c>
      <c r="D94" s="28">
        <f>C94-B94</f>
        <v>847.34</v>
      </c>
      <c r="E94" s="82">
        <v>5.29457135776E11</v>
      </c>
      <c r="F94" s="50">
        <v>6.1064633E7</v>
      </c>
      <c r="G94" s="145" t="s">
        <v>1158</v>
      </c>
      <c r="H94" s="85">
        <f>VLOOKUP(E94,'August Data 2022'!C:K,9,FALSE)/'August Data 2022'!I96</f>
        <v>14462.94194</v>
      </c>
      <c r="I94" s="30">
        <v>149.0</v>
      </c>
      <c r="J94" s="83">
        <f t="shared" si="30"/>
        <v>97.0667244</v>
      </c>
      <c r="K94" s="31">
        <f t="shared" si="31"/>
        <v>27.9332756</v>
      </c>
      <c r="L94" s="32">
        <f t="shared" si="32"/>
        <v>22.34662048</v>
      </c>
      <c r="M94" s="94"/>
      <c r="N94" s="33" t="s">
        <v>113</v>
      </c>
    </row>
    <row r="95">
      <c r="A95" s="40"/>
      <c r="B95" s="15"/>
      <c r="C95" s="15"/>
      <c r="D95" s="64"/>
      <c r="E95" s="69">
        <v>5.29457135776E11</v>
      </c>
      <c r="F95" s="17">
        <v>6.1064633E7</v>
      </c>
      <c r="G95" s="29" t="s">
        <v>1159</v>
      </c>
      <c r="H95" s="85">
        <f>VLOOKUP(E95,'August Data 2022'!C:K,9,FALSE)/'August Data 2022'!I97</f>
        <v>14462.94194</v>
      </c>
      <c r="I95" s="21">
        <v>149.0</v>
      </c>
      <c r="J95" s="166">
        <f t="shared" si="30"/>
        <v>97.0667244</v>
      </c>
      <c r="K95" s="22">
        <f t="shared" si="31"/>
        <v>27.9332756</v>
      </c>
      <c r="L95" s="23">
        <f t="shared" si="32"/>
        <v>22.34662048</v>
      </c>
      <c r="M95" s="113"/>
      <c r="N95" s="33"/>
    </row>
    <row r="96">
      <c r="A96" s="26" t="s">
        <v>114</v>
      </c>
      <c r="B96" s="137">
        <v>5149.17</v>
      </c>
      <c r="C96" s="137">
        <v>3333.33</v>
      </c>
      <c r="D96" s="28">
        <f>C96-B96</f>
        <v>-1815.84</v>
      </c>
      <c r="E96" s="27"/>
      <c r="F96" s="28"/>
      <c r="G96" s="28"/>
      <c r="H96" s="159"/>
      <c r="I96" s="30"/>
      <c r="J96" s="31"/>
      <c r="K96" s="31"/>
      <c r="L96" s="32"/>
      <c r="M96" s="113"/>
      <c r="N96" s="33" t="s">
        <v>17</v>
      </c>
    </row>
    <row r="97">
      <c r="A97" s="14"/>
      <c r="B97" s="138"/>
      <c r="C97" s="138"/>
      <c r="D97" s="138"/>
      <c r="E97" s="54">
        <v>4.8799006301001E13</v>
      </c>
      <c r="F97" s="37" t="s">
        <v>115</v>
      </c>
      <c r="G97" s="148" t="s">
        <v>1152</v>
      </c>
      <c r="H97" s="85">
        <f>VLOOKUP(E97,'August Data 2022'!C:K,9,FALSE)/'August Data 2022'!I98</f>
        <v>8014.285714</v>
      </c>
      <c r="I97" s="21">
        <v>76.0</v>
      </c>
      <c r="J97" s="22">
        <f t="shared" ref="J97:J100" si="33">H97/I97</f>
        <v>105.4511278</v>
      </c>
      <c r="K97" s="22">
        <f t="shared" ref="K97:K100" si="34">125-J97</f>
        <v>19.54887218</v>
      </c>
      <c r="L97" s="23">
        <f t="shared" ref="L97:L100" si="35">(K97/125)*100</f>
        <v>15.63909774</v>
      </c>
      <c r="M97" s="118"/>
      <c r="N97" s="33"/>
    </row>
    <row r="98">
      <c r="A98" s="14"/>
      <c r="B98" s="138"/>
      <c r="C98" s="138"/>
      <c r="D98" s="138"/>
      <c r="E98" s="54">
        <v>4.8799006301001E13</v>
      </c>
      <c r="F98" s="37" t="s">
        <v>115</v>
      </c>
      <c r="G98" s="148" t="s">
        <v>1124</v>
      </c>
      <c r="H98" s="85">
        <f>VLOOKUP(E98,'August Data 2022'!C:K,9,FALSE)/'August Data 2022'!I99</f>
        <v>7238.709677</v>
      </c>
      <c r="I98" s="21">
        <v>76.0</v>
      </c>
      <c r="J98" s="22">
        <f t="shared" si="33"/>
        <v>95.24617997</v>
      </c>
      <c r="K98" s="22">
        <f t="shared" si="34"/>
        <v>29.75382003</v>
      </c>
      <c r="L98" s="23">
        <f t="shared" si="35"/>
        <v>23.80305603</v>
      </c>
      <c r="M98" s="118"/>
      <c r="N98" s="33"/>
    </row>
    <row r="99">
      <c r="A99" s="14"/>
      <c r="B99" s="138"/>
      <c r="C99" s="138"/>
      <c r="D99" s="138"/>
      <c r="E99" s="54">
        <v>4.8799006301002E13</v>
      </c>
      <c r="F99" s="37" t="s">
        <v>116</v>
      </c>
      <c r="G99" s="148" t="s">
        <v>1123</v>
      </c>
      <c r="H99" s="85">
        <f>VLOOKUP(E99,'August Data 2022'!C:K,9,FALSE)/'August Data 2022'!I100</f>
        <v>1471.870968</v>
      </c>
      <c r="I99" s="21">
        <v>17.0</v>
      </c>
      <c r="J99" s="22">
        <f t="shared" si="33"/>
        <v>86.58064516</v>
      </c>
      <c r="K99" s="22">
        <f t="shared" si="34"/>
        <v>38.41935484</v>
      </c>
      <c r="L99" s="23">
        <f t="shared" si="35"/>
        <v>30.73548387</v>
      </c>
      <c r="M99" s="118"/>
      <c r="N99" s="33"/>
    </row>
    <row r="100">
      <c r="A100" s="40"/>
      <c r="B100" s="15"/>
      <c r="C100" s="15"/>
      <c r="D100" s="64"/>
      <c r="E100" s="54">
        <v>4.8799006301002E13</v>
      </c>
      <c r="F100" s="37" t="s">
        <v>116</v>
      </c>
      <c r="G100" s="148" t="s">
        <v>1126</v>
      </c>
      <c r="H100" s="20">
        <f>VLOOKUP(E100,'August Data 2022'!C:K,9,FALSE)/'August Data 2022'!I101</f>
        <v>1573.37931</v>
      </c>
      <c r="I100" s="21">
        <v>17.0</v>
      </c>
      <c r="J100" s="22">
        <f t="shared" si="33"/>
        <v>92.55172414</v>
      </c>
      <c r="K100" s="22">
        <f t="shared" si="34"/>
        <v>32.44827586</v>
      </c>
      <c r="L100" s="23">
        <f t="shared" si="35"/>
        <v>25.95862069</v>
      </c>
      <c r="M100" s="113"/>
      <c r="N100" s="25"/>
    </row>
    <row r="101">
      <c r="A101" s="26" t="s">
        <v>117</v>
      </c>
      <c r="B101" s="137">
        <v>11290.81</v>
      </c>
      <c r="C101" s="137">
        <v>7500.0</v>
      </c>
      <c r="D101" s="28">
        <f>C101-B101</f>
        <v>-3790.81</v>
      </c>
      <c r="E101" s="27"/>
      <c r="F101" s="28"/>
      <c r="G101" s="28"/>
      <c r="H101" s="85"/>
      <c r="I101" s="30"/>
      <c r="J101" s="31"/>
      <c r="K101" s="31"/>
      <c r="L101" s="32"/>
      <c r="M101" s="113"/>
      <c r="N101" s="25" t="s">
        <v>118</v>
      </c>
    </row>
    <row r="102">
      <c r="A102" s="14"/>
      <c r="B102" s="138"/>
      <c r="C102" s="138"/>
      <c r="D102" s="138"/>
      <c r="E102" s="84" t="s">
        <v>303</v>
      </c>
      <c r="F102" s="37" t="s">
        <v>119</v>
      </c>
      <c r="G102" s="148" t="s">
        <v>1160</v>
      </c>
      <c r="H102" s="85">
        <f>VLOOKUP(E102,'August Data 2022'!C:K,9,FALSE)/'August Data 2022'!I102</f>
        <v>17044.44444</v>
      </c>
      <c r="I102" s="21">
        <v>182.0</v>
      </c>
      <c r="J102" s="22">
        <f t="shared" ref="J102:J105" si="36">H102/I102</f>
        <v>93.65079365</v>
      </c>
      <c r="K102" s="22">
        <f t="shared" ref="K102:K105" si="37">125-J102</f>
        <v>31.34920635</v>
      </c>
      <c r="L102" s="23">
        <f t="shared" ref="L102:L105" si="38">(K102/125)*100</f>
        <v>25.07936508</v>
      </c>
      <c r="M102" s="71"/>
      <c r="N102" s="33"/>
    </row>
    <row r="103">
      <c r="A103" s="40"/>
      <c r="B103" s="15"/>
      <c r="C103" s="15"/>
      <c r="D103" s="64"/>
      <c r="E103" s="54">
        <v>1.02421003367439E15</v>
      </c>
      <c r="F103" s="37" t="s">
        <v>120</v>
      </c>
      <c r="G103" s="148" t="s">
        <v>1160</v>
      </c>
      <c r="H103" s="20">
        <f>VLOOKUP(E103,'August Data 2022'!C:K,9,FALSE)/'August Data 2022'!I103</f>
        <v>19892.59259</v>
      </c>
      <c r="I103" s="21">
        <v>123.0</v>
      </c>
      <c r="J103" s="22">
        <f t="shared" si="36"/>
        <v>161.7283951</v>
      </c>
      <c r="K103" s="22">
        <f t="shared" si="37"/>
        <v>-36.72839506</v>
      </c>
      <c r="L103" s="23">
        <f t="shared" si="38"/>
        <v>-29.38271605</v>
      </c>
      <c r="M103" s="94"/>
      <c r="N103" s="25"/>
    </row>
    <row r="104">
      <c r="A104" s="26" t="s">
        <v>121</v>
      </c>
      <c r="B104" s="137">
        <v>2219.96</v>
      </c>
      <c r="C104" s="137">
        <v>1700.0</v>
      </c>
      <c r="D104" s="28">
        <f>C104-B104</f>
        <v>-519.96</v>
      </c>
      <c r="E104" s="27">
        <v>1.02421003530761E15</v>
      </c>
      <c r="F104" s="28" t="s">
        <v>122</v>
      </c>
      <c r="G104" s="144" t="s">
        <v>1161</v>
      </c>
      <c r="H104" s="85">
        <f>VLOOKUP(E104,'August Data 2022'!C:K,9,FALSE)/'August Data 2022'!I104</f>
        <v>5780</v>
      </c>
      <c r="I104" s="30">
        <v>49.0</v>
      </c>
      <c r="J104" s="31">
        <f t="shared" si="36"/>
        <v>117.9591837</v>
      </c>
      <c r="K104" s="31">
        <f t="shared" si="37"/>
        <v>7.040816327</v>
      </c>
      <c r="L104" s="32">
        <f t="shared" si="38"/>
        <v>5.632653061</v>
      </c>
      <c r="M104" s="113"/>
      <c r="N104" s="25" t="s">
        <v>118</v>
      </c>
    </row>
    <row r="105">
      <c r="A105" s="40"/>
      <c r="B105" s="15"/>
      <c r="C105" s="15"/>
      <c r="D105" s="64"/>
      <c r="E105" s="54">
        <v>1.02421003530761E15</v>
      </c>
      <c r="F105" s="64" t="s">
        <v>122</v>
      </c>
      <c r="G105" s="141" t="s">
        <v>1162</v>
      </c>
      <c r="H105" s="85">
        <f>VLOOKUP(E105,'August Data 2022'!C:K,9,FALSE)/'August Data 2022'!I105</f>
        <v>6422.222222</v>
      </c>
      <c r="I105" s="21">
        <v>49.0</v>
      </c>
      <c r="J105" s="22">
        <f t="shared" si="36"/>
        <v>131.0657596</v>
      </c>
      <c r="K105" s="22">
        <f t="shared" si="37"/>
        <v>-6.065759637</v>
      </c>
      <c r="L105" s="23">
        <f t="shared" si="38"/>
        <v>-4.85260771</v>
      </c>
      <c r="M105" s="113"/>
      <c r="N105" s="25"/>
    </row>
    <row r="106">
      <c r="A106" s="26" t="s">
        <v>123</v>
      </c>
      <c r="B106" s="137">
        <v>4105.02</v>
      </c>
      <c r="C106" s="137">
        <v>3466.67</v>
      </c>
      <c r="D106" s="28">
        <f>C106-B106</f>
        <v>-638.35</v>
      </c>
      <c r="E106" s="27"/>
      <c r="F106" s="28"/>
      <c r="G106" s="28"/>
      <c r="H106" s="159"/>
      <c r="I106" s="30"/>
      <c r="J106" s="31"/>
      <c r="K106" s="31"/>
      <c r="L106" s="32"/>
      <c r="M106" s="113" t="s">
        <v>910</v>
      </c>
      <c r="N106" s="25" t="s">
        <v>29</v>
      </c>
    </row>
    <row r="107">
      <c r="A107" s="14"/>
      <c r="B107" s="138"/>
      <c r="C107" s="138"/>
      <c r="D107" s="138"/>
      <c r="E107" s="51">
        <v>9.005475438031E12</v>
      </c>
      <c r="F107" s="64" t="s">
        <v>124</v>
      </c>
      <c r="G107" s="141"/>
      <c r="H107" s="85"/>
      <c r="I107" s="21">
        <v>54.0</v>
      </c>
      <c r="J107" s="85">
        <f t="shared" ref="J107:J111" si="39">H107/I107</f>
        <v>0</v>
      </c>
      <c r="K107" s="22">
        <f t="shared" ref="K107:K111" si="40">125-J107</f>
        <v>125</v>
      </c>
      <c r="L107" s="23">
        <f t="shared" ref="L107:L111" si="41">(K107/125)*100</f>
        <v>100</v>
      </c>
      <c r="M107" s="94"/>
      <c r="N107" s="33"/>
    </row>
    <row r="108">
      <c r="A108" s="14"/>
      <c r="B108" s="138"/>
      <c r="C108" s="138"/>
      <c r="D108" s="138"/>
      <c r="E108" s="51">
        <v>9.005475438032E12</v>
      </c>
      <c r="F108" s="64" t="s">
        <v>125</v>
      </c>
      <c r="G108" s="141"/>
      <c r="H108" s="85"/>
      <c r="I108" s="21">
        <v>54.0</v>
      </c>
      <c r="J108" s="85">
        <f t="shared" si="39"/>
        <v>0</v>
      </c>
      <c r="K108" s="22">
        <f t="shared" si="40"/>
        <v>125</v>
      </c>
      <c r="L108" s="23">
        <f t="shared" si="41"/>
        <v>100</v>
      </c>
      <c r="M108" s="94"/>
      <c r="N108" s="33"/>
    </row>
    <row r="109">
      <c r="A109" s="14"/>
      <c r="B109" s="138"/>
      <c r="C109" s="138"/>
      <c r="D109" s="138"/>
      <c r="E109" s="51">
        <v>9.005475438033E12</v>
      </c>
      <c r="F109" s="64" t="s">
        <v>126</v>
      </c>
      <c r="G109" s="141"/>
      <c r="H109" s="85"/>
      <c r="I109" s="21">
        <v>54.0</v>
      </c>
      <c r="J109" s="85">
        <f t="shared" si="39"/>
        <v>0</v>
      </c>
      <c r="K109" s="22">
        <f t="shared" si="40"/>
        <v>125</v>
      </c>
      <c r="L109" s="23">
        <f t="shared" si="41"/>
        <v>100</v>
      </c>
      <c r="M109" s="94"/>
      <c r="N109" s="33"/>
    </row>
    <row r="110">
      <c r="A110" s="14"/>
      <c r="B110" s="138"/>
      <c r="C110" s="138"/>
      <c r="D110" s="138"/>
      <c r="E110" s="51">
        <v>9.005475438034E12</v>
      </c>
      <c r="F110" s="64" t="s">
        <v>127</v>
      </c>
      <c r="G110" s="141"/>
      <c r="H110" s="85"/>
      <c r="I110" s="21">
        <v>54.0</v>
      </c>
      <c r="J110" s="85">
        <f t="shared" si="39"/>
        <v>0</v>
      </c>
      <c r="K110" s="22">
        <f t="shared" si="40"/>
        <v>125</v>
      </c>
      <c r="L110" s="23">
        <f t="shared" si="41"/>
        <v>100</v>
      </c>
      <c r="M110" s="94"/>
      <c r="N110" s="33"/>
    </row>
    <row r="111">
      <c r="A111" s="61"/>
      <c r="B111" s="139"/>
      <c r="C111" s="139"/>
      <c r="D111" s="139"/>
      <c r="E111" s="86">
        <v>9.005475438035E12</v>
      </c>
      <c r="F111" s="75" t="s">
        <v>128</v>
      </c>
      <c r="G111" s="146"/>
      <c r="H111" s="20"/>
      <c r="I111" s="62">
        <v>54.0</v>
      </c>
      <c r="J111" s="20">
        <f t="shared" si="39"/>
        <v>0</v>
      </c>
      <c r="K111" s="52">
        <f t="shared" si="40"/>
        <v>125</v>
      </c>
      <c r="L111" s="53">
        <f t="shared" si="41"/>
        <v>100</v>
      </c>
      <c r="M111" s="94"/>
      <c r="N111" s="33"/>
    </row>
    <row r="112">
      <c r="A112" s="87"/>
      <c r="B112" s="119">
        <f t="shared" ref="B112:C112" si="42">SUM(B2:B106)</f>
        <v>76773.3</v>
      </c>
      <c r="C112" s="119">
        <f t="shared" si="42"/>
        <v>199422.83</v>
      </c>
      <c r="D112" s="119">
        <f>B112-C112</f>
        <v>-122649.53</v>
      </c>
      <c r="E112" s="88"/>
      <c r="F112" s="89"/>
      <c r="G112" s="89"/>
      <c r="H112" s="85"/>
      <c r="I112" s="21"/>
      <c r="J112" s="87"/>
      <c r="K112" s="87"/>
      <c r="L112" s="87"/>
      <c r="N112" s="33"/>
    </row>
    <row r="113">
      <c r="A113" s="90"/>
      <c r="E113" s="91"/>
      <c r="F113" s="92"/>
      <c r="G113" s="92"/>
      <c r="H113" s="93"/>
      <c r="I113" s="68"/>
      <c r="N113" s="33"/>
    </row>
    <row r="114">
      <c r="E114" s="91"/>
      <c r="F114" s="92"/>
      <c r="G114" s="92"/>
      <c r="H114" s="93"/>
      <c r="I114" s="68"/>
      <c r="N114" s="33"/>
    </row>
    <row r="115">
      <c r="E115" s="91"/>
      <c r="F115" s="92"/>
      <c r="G115" s="92"/>
      <c r="H115" s="93"/>
      <c r="I115" s="68"/>
      <c r="N115" s="33"/>
    </row>
    <row r="116">
      <c r="A116" s="94"/>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row r="1001">
      <c r="E1001" s="91"/>
      <c r="F1001" s="92"/>
      <c r="G1001" s="92"/>
      <c r="H1001" s="93"/>
      <c r="I1001" s="68"/>
      <c r="N1001" s="33"/>
    </row>
    <row r="1002">
      <c r="E1002" s="91"/>
      <c r="F1002" s="92"/>
      <c r="G1002" s="92"/>
      <c r="H1002" s="93"/>
      <c r="I1002" s="68"/>
      <c r="N1002" s="33"/>
    </row>
    <row r="1003">
      <c r="E1003" s="91"/>
      <c r="F1003" s="92"/>
      <c r="G1003" s="92"/>
      <c r="H1003" s="93"/>
      <c r="I1003" s="68"/>
      <c r="N1003" s="33"/>
    </row>
    <row r="1004">
      <c r="E1004" s="91"/>
      <c r="F1004" s="92"/>
      <c r="G1004" s="92"/>
      <c r="H1004" s="93"/>
      <c r="I1004" s="68"/>
      <c r="N1004" s="33"/>
    </row>
    <row r="1005">
      <c r="E1005" s="91"/>
      <c r="F1005" s="92"/>
      <c r="G1005" s="92"/>
      <c r="H1005" s="93"/>
      <c r="I1005" s="68"/>
      <c r="N1005" s="33"/>
    </row>
    <row r="1006">
      <c r="E1006" s="91"/>
      <c r="F1006" s="92"/>
      <c r="G1006" s="92"/>
      <c r="H1006" s="93"/>
      <c r="I1006" s="68"/>
      <c r="N1006" s="33"/>
    </row>
    <row r="1007">
      <c r="E1007" s="91"/>
      <c r="F1007" s="92"/>
      <c r="G1007" s="92"/>
      <c r="H1007" s="93"/>
      <c r="I1007" s="68"/>
      <c r="N1007" s="33"/>
    </row>
    <row r="1008">
      <c r="E1008" s="91"/>
      <c r="F1008" s="92"/>
      <c r="G1008" s="92"/>
      <c r="H1008" s="93"/>
      <c r="I1008" s="68"/>
      <c r="N1008" s="33"/>
    </row>
    <row r="1009">
      <c r="E1009" s="91"/>
      <c r="F1009" s="92"/>
      <c r="G1009" s="92"/>
      <c r="H1009" s="93"/>
      <c r="I1009" s="68"/>
      <c r="N1009" s="33"/>
    </row>
    <row r="1010">
      <c r="E1010" s="91"/>
      <c r="F1010" s="92"/>
      <c r="G1010" s="92"/>
      <c r="H1010" s="93"/>
      <c r="I1010" s="68"/>
      <c r="N1010" s="33"/>
    </row>
    <row r="1011">
      <c r="E1011" s="91"/>
      <c r="F1011" s="92"/>
      <c r="G1011" s="92"/>
      <c r="H1011" s="93"/>
      <c r="I1011" s="68"/>
      <c r="N1011" s="33"/>
    </row>
    <row r="1012">
      <c r="E1012" s="91"/>
      <c r="F1012" s="92"/>
      <c r="G1012" s="92"/>
      <c r="H1012" s="93"/>
      <c r="I1012" s="68"/>
      <c r="N1012" s="33"/>
    </row>
    <row r="1013">
      <c r="E1013" s="91"/>
      <c r="F1013" s="92"/>
      <c r="G1013" s="92"/>
      <c r="H1013" s="93"/>
      <c r="I1013" s="68"/>
      <c r="N1013" s="33"/>
    </row>
    <row r="1014">
      <c r="E1014" s="91"/>
      <c r="F1014" s="92"/>
      <c r="G1014" s="92"/>
      <c r="H1014" s="93"/>
      <c r="I1014" s="68"/>
      <c r="N1014" s="33"/>
    </row>
    <row r="1015">
      <c r="E1015" s="91"/>
      <c r="F1015" s="92"/>
      <c r="G1015" s="92"/>
      <c r="H1015" s="93"/>
      <c r="I1015" s="68"/>
      <c r="N1015" s="33"/>
    </row>
    <row r="1016">
      <c r="E1016" s="91"/>
      <c r="F1016" s="92"/>
      <c r="G1016" s="92"/>
      <c r="H1016" s="93"/>
      <c r="I1016" s="68"/>
      <c r="N1016" s="33"/>
    </row>
    <row r="1017">
      <c r="E1017" s="91"/>
      <c r="F1017" s="92"/>
      <c r="G1017" s="92"/>
      <c r="H1017" s="93"/>
      <c r="I1017" s="68"/>
      <c r="N1017" s="33"/>
    </row>
    <row r="1018">
      <c r="E1018" s="91"/>
      <c r="F1018" s="92"/>
      <c r="G1018" s="92"/>
      <c r="H1018" s="93"/>
      <c r="I1018" s="68"/>
      <c r="N1018" s="33"/>
    </row>
    <row r="1019">
      <c r="E1019" s="91"/>
      <c r="F1019" s="92"/>
      <c r="G1019" s="92"/>
      <c r="H1019" s="93"/>
      <c r="I1019" s="68"/>
      <c r="N1019" s="33"/>
    </row>
    <row r="1020">
      <c r="E1020" s="91"/>
      <c r="F1020" s="92"/>
      <c r="G1020" s="92"/>
      <c r="H1020" s="93"/>
      <c r="I1020" s="68"/>
      <c r="N1020" s="33"/>
    </row>
    <row r="1021">
      <c r="E1021" s="91"/>
      <c r="F1021" s="92"/>
      <c r="G1021" s="92"/>
      <c r="H1021" s="93"/>
      <c r="I1021" s="68"/>
      <c r="N1021" s="33"/>
    </row>
    <row r="1022">
      <c r="E1022" s="91"/>
      <c r="F1022" s="92"/>
      <c r="G1022" s="92"/>
      <c r="H1022" s="93"/>
      <c r="I1022" s="68"/>
      <c r="N1022" s="33"/>
    </row>
    <row r="1023">
      <c r="E1023" s="91"/>
      <c r="F1023" s="92"/>
      <c r="G1023" s="92"/>
      <c r="H1023" s="93"/>
      <c r="I1023" s="68"/>
      <c r="N1023" s="33"/>
    </row>
    <row r="1024">
      <c r="E1024" s="91"/>
      <c r="F1024" s="92"/>
      <c r="G1024" s="92"/>
      <c r="H1024" s="93"/>
      <c r="I1024" s="68"/>
      <c r="N1024" s="33"/>
    </row>
    <row r="1025">
      <c r="E1025" s="91"/>
      <c r="F1025" s="92"/>
      <c r="G1025" s="92"/>
      <c r="H1025" s="93"/>
      <c r="I1025" s="68"/>
      <c r="N1025" s="33"/>
    </row>
    <row r="1026">
      <c r="E1026" s="91"/>
      <c r="F1026" s="92"/>
      <c r="G1026" s="92"/>
      <c r="H1026" s="93"/>
      <c r="I1026" s="68"/>
      <c r="N1026" s="33"/>
    </row>
  </sheetData>
  <mergeCells count="1">
    <mergeCell ref="P1:T1"/>
  </mergeCells>
  <conditionalFormatting sqref="J2:J3 J15:J49 J58:J74 J76:J111">
    <cfRule type="cellIs" dxfId="0" priority="1" operator="greaterThan">
      <formula>125</formula>
    </cfRule>
  </conditionalFormatting>
  <conditionalFormatting sqref="J2:J12 J76">
    <cfRule type="cellIs" dxfId="0" priority="2" operator="greaterThan">
      <formula>125</formula>
    </cfRule>
  </conditionalFormatting>
  <conditionalFormatting sqref="J13:J15">
    <cfRule type="cellIs" dxfId="0" priority="3" operator="greaterThan">
      <formula>125</formula>
    </cfRule>
  </conditionalFormatting>
  <conditionalFormatting sqref="J50:J57">
    <cfRule type="cellIs" dxfId="0" priority="4" operator="greaterThan">
      <formula>125</formula>
    </cfRule>
  </conditionalFormatting>
  <conditionalFormatting sqref="J75">
    <cfRule type="cellIs" dxfId="0" priority="5" operator="greaterThan">
      <formula>125</formula>
    </cfRule>
  </conditionalFormatting>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3.43"/>
    <col customWidth="1" min="2" max="2" width="13.71"/>
    <col customWidth="1" min="3" max="3" width="17.71"/>
    <col customWidth="1" min="4" max="4" width="24.71"/>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143</v>
      </c>
      <c r="B3" s="99">
        <v>101.0</v>
      </c>
      <c r="C3" s="99">
        <v>2.772030277203E12</v>
      </c>
      <c r="D3" s="99" t="s">
        <v>144</v>
      </c>
      <c r="E3" s="100">
        <v>44756.0</v>
      </c>
      <c r="F3" s="101">
        <v>470.1</v>
      </c>
      <c r="G3" s="100">
        <v>44721.0</v>
      </c>
      <c r="H3" s="100">
        <v>44754.0</v>
      </c>
      <c r="I3" s="102">
        <v>33.0</v>
      </c>
      <c r="J3" s="101">
        <v>470.1</v>
      </c>
      <c r="K3" s="111">
        <v>35500.0</v>
      </c>
      <c r="L3" s="102">
        <v>11.0</v>
      </c>
      <c r="M3" s="103" t="s">
        <v>1163</v>
      </c>
    </row>
    <row r="4">
      <c r="A4" s="104" t="s">
        <v>143</v>
      </c>
      <c r="B4" s="105">
        <v>101.0</v>
      </c>
      <c r="C4" s="105">
        <v>2.772030277203E12</v>
      </c>
      <c r="D4" s="105" t="s">
        <v>144</v>
      </c>
      <c r="E4" s="106">
        <v>44784.0</v>
      </c>
      <c r="F4" s="107">
        <v>354.03</v>
      </c>
      <c r="G4" s="106">
        <v>44754.0</v>
      </c>
      <c r="H4" s="106">
        <v>44782.0</v>
      </c>
      <c r="I4" s="108">
        <v>28.0</v>
      </c>
      <c r="J4" s="107">
        <v>354.03</v>
      </c>
      <c r="K4" s="109">
        <v>25700.0</v>
      </c>
      <c r="L4" s="108">
        <v>11.0</v>
      </c>
      <c r="M4" s="110" t="s">
        <v>1164</v>
      </c>
    </row>
    <row r="5">
      <c r="A5" s="104" t="s">
        <v>143</v>
      </c>
      <c r="B5" s="105">
        <v>101.0</v>
      </c>
      <c r="C5" s="105">
        <v>5.324370277207E12</v>
      </c>
      <c r="D5" s="105" t="s">
        <v>144</v>
      </c>
      <c r="E5" s="106">
        <v>44756.0</v>
      </c>
      <c r="F5" s="107">
        <v>31.72</v>
      </c>
      <c r="G5" s="106">
        <v>44721.0</v>
      </c>
      <c r="H5" s="106">
        <v>44754.0</v>
      </c>
      <c r="I5" s="108">
        <v>33.0</v>
      </c>
      <c r="J5" s="107">
        <v>31.72</v>
      </c>
      <c r="K5" s="108">
        <v>800.0</v>
      </c>
      <c r="L5" s="108">
        <v>11.0</v>
      </c>
      <c r="M5" s="110" t="s">
        <v>1165</v>
      </c>
    </row>
    <row r="6">
      <c r="A6" s="104" t="s">
        <v>143</v>
      </c>
      <c r="B6" s="105">
        <v>101.0</v>
      </c>
      <c r="C6" s="105">
        <v>5.324370277207E12</v>
      </c>
      <c r="D6" s="105" t="s">
        <v>144</v>
      </c>
      <c r="E6" s="106">
        <v>44784.0</v>
      </c>
      <c r="F6" s="107">
        <v>28.92</v>
      </c>
      <c r="G6" s="106">
        <v>44754.0</v>
      </c>
      <c r="H6" s="106">
        <v>44782.0</v>
      </c>
      <c r="I6" s="108">
        <v>28.0</v>
      </c>
      <c r="J6" s="107">
        <v>28.92</v>
      </c>
      <c r="K6" s="108">
        <v>600.0</v>
      </c>
      <c r="L6" s="108">
        <v>11.0</v>
      </c>
      <c r="M6" s="110" t="s">
        <v>1166</v>
      </c>
    </row>
    <row r="7">
      <c r="A7" s="104" t="s">
        <v>147</v>
      </c>
      <c r="B7" s="105">
        <v>107.0</v>
      </c>
      <c r="C7" s="105">
        <v>2.220180222018E12</v>
      </c>
      <c r="D7" s="105" t="s">
        <v>144</v>
      </c>
      <c r="E7" s="106">
        <v>44755.0</v>
      </c>
      <c r="F7" s="107">
        <v>1247.28</v>
      </c>
      <c r="G7" s="106">
        <v>44720.0</v>
      </c>
      <c r="H7" s="106">
        <v>44753.0</v>
      </c>
      <c r="I7" s="108">
        <v>33.0</v>
      </c>
      <c r="J7" s="107">
        <v>1247.28</v>
      </c>
      <c r="K7" s="109">
        <v>102300.0</v>
      </c>
      <c r="L7" s="108">
        <v>31.0</v>
      </c>
      <c r="M7" s="110" t="s">
        <v>1167</v>
      </c>
    </row>
    <row r="8">
      <c r="A8" s="104" t="s">
        <v>147</v>
      </c>
      <c r="B8" s="105">
        <v>107.0</v>
      </c>
      <c r="C8" s="105">
        <v>2.220180222018E12</v>
      </c>
      <c r="D8" s="105" t="s">
        <v>144</v>
      </c>
      <c r="E8" s="106">
        <v>44783.0</v>
      </c>
      <c r="F8" s="107">
        <v>1042.94</v>
      </c>
      <c r="G8" s="106">
        <v>44753.0</v>
      </c>
      <c r="H8" s="106">
        <v>44781.0</v>
      </c>
      <c r="I8" s="108">
        <v>28.0</v>
      </c>
      <c r="J8" s="107">
        <v>1042.94</v>
      </c>
      <c r="K8" s="109">
        <v>82300.0</v>
      </c>
      <c r="L8" s="108">
        <v>31.0</v>
      </c>
      <c r="M8" s="110" t="s">
        <v>1168</v>
      </c>
    </row>
    <row r="9">
      <c r="A9" s="104" t="s">
        <v>147</v>
      </c>
      <c r="B9" s="105">
        <v>107.0</v>
      </c>
      <c r="C9" s="105">
        <v>2.255730225573E12</v>
      </c>
      <c r="D9" s="105" t="s">
        <v>144</v>
      </c>
      <c r="E9" s="106">
        <v>44755.0</v>
      </c>
      <c r="F9" s="107">
        <v>16.3</v>
      </c>
      <c r="G9" s="106">
        <v>44720.0</v>
      </c>
      <c r="H9" s="106">
        <v>44753.0</v>
      </c>
      <c r="I9" s="108">
        <v>33.0</v>
      </c>
      <c r="J9" s="107">
        <v>16.3</v>
      </c>
      <c r="K9" s="108">
        <v>0.0</v>
      </c>
      <c r="L9" s="108">
        <v>31.0</v>
      </c>
      <c r="M9" s="110" t="s">
        <v>1169</v>
      </c>
    </row>
    <row r="10">
      <c r="A10" s="104" t="s">
        <v>147</v>
      </c>
      <c r="B10" s="105">
        <v>107.0</v>
      </c>
      <c r="C10" s="105">
        <v>2.255730225573E12</v>
      </c>
      <c r="D10" s="105" t="s">
        <v>144</v>
      </c>
      <c r="E10" s="106">
        <v>44783.0</v>
      </c>
      <c r="F10" s="107">
        <v>16.3</v>
      </c>
      <c r="G10" s="106">
        <v>44753.0</v>
      </c>
      <c r="H10" s="106">
        <v>44781.0</v>
      </c>
      <c r="I10" s="108">
        <v>28.0</v>
      </c>
      <c r="J10" s="107">
        <v>16.3</v>
      </c>
      <c r="K10" s="108">
        <v>0.0</v>
      </c>
      <c r="L10" s="108">
        <v>31.0</v>
      </c>
      <c r="M10" s="110" t="s">
        <v>1170</v>
      </c>
    </row>
    <row r="11">
      <c r="A11" s="104" t="s">
        <v>150</v>
      </c>
      <c r="B11" s="105">
        <v>113.0</v>
      </c>
      <c r="C11" s="105">
        <v>4.6130006907001E13</v>
      </c>
      <c r="D11" s="105" t="s">
        <v>151</v>
      </c>
      <c r="E11" s="106">
        <v>44749.0</v>
      </c>
      <c r="F11" s="107">
        <v>2442.38</v>
      </c>
      <c r="G11" s="106">
        <v>44714.0</v>
      </c>
      <c r="H11" s="106">
        <v>44745.0</v>
      </c>
      <c r="I11" s="108">
        <v>31.0</v>
      </c>
      <c r="J11" s="107">
        <v>2244.55</v>
      </c>
      <c r="K11" s="109">
        <v>204952.0</v>
      </c>
      <c r="L11" s="108">
        <v>210.0</v>
      </c>
      <c r="M11" s="110" t="s">
        <v>1171</v>
      </c>
    </row>
    <row r="12">
      <c r="A12" s="104" t="s">
        <v>150</v>
      </c>
      <c r="B12" s="105">
        <v>113.0</v>
      </c>
      <c r="C12" s="105">
        <v>4.6130006907001E13</v>
      </c>
      <c r="D12" s="105" t="s">
        <v>151</v>
      </c>
      <c r="E12" s="106">
        <v>44777.0</v>
      </c>
      <c r="F12" s="107">
        <v>3011.19</v>
      </c>
      <c r="G12" s="106">
        <v>44745.0</v>
      </c>
      <c r="H12" s="106">
        <v>44776.0</v>
      </c>
      <c r="I12" s="108">
        <v>31.0</v>
      </c>
      <c r="J12" s="107">
        <v>2820.02</v>
      </c>
      <c r="K12" s="109">
        <v>270776.0</v>
      </c>
      <c r="L12" s="108">
        <v>210.0</v>
      </c>
      <c r="M12" s="110" t="s">
        <v>1172</v>
      </c>
    </row>
    <row r="13">
      <c r="A13" s="104" t="s">
        <v>150</v>
      </c>
      <c r="B13" s="105">
        <v>113.0</v>
      </c>
      <c r="C13" s="105">
        <v>4.6130006907002E13</v>
      </c>
      <c r="D13" s="105" t="s">
        <v>151</v>
      </c>
      <c r="E13" s="106">
        <v>44749.0</v>
      </c>
      <c r="F13" s="107">
        <v>2242.91</v>
      </c>
      <c r="G13" s="106">
        <v>44714.0</v>
      </c>
      <c r="H13" s="106">
        <v>44745.0</v>
      </c>
      <c r="I13" s="108">
        <v>31.0</v>
      </c>
      <c r="J13" s="107">
        <v>2036.82</v>
      </c>
      <c r="K13" s="109">
        <v>178024.0</v>
      </c>
      <c r="L13" s="108">
        <v>210.0</v>
      </c>
      <c r="M13" s="110" t="s">
        <v>1173</v>
      </c>
    </row>
    <row r="14">
      <c r="A14" s="104" t="s">
        <v>150</v>
      </c>
      <c r="B14" s="105">
        <v>113.0</v>
      </c>
      <c r="C14" s="105">
        <v>4.6130006907002E13</v>
      </c>
      <c r="D14" s="105" t="s">
        <v>151</v>
      </c>
      <c r="E14" s="106">
        <v>44777.0</v>
      </c>
      <c r="F14" s="107">
        <v>3076.4</v>
      </c>
      <c r="G14" s="106">
        <v>44745.0</v>
      </c>
      <c r="H14" s="106">
        <v>44776.0</v>
      </c>
      <c r="I14" s="108">
        <v>31.0</v>
      </c>
      <c r="J14" s="107">
        <v>2885.04</v>
      </c>
      <c r="K14" s="109">
        <v>276760.0</v>
      </c>
      <c r="L14" s="108">
        <v>210.0</v>
      </c>
      <c r="M14" s="110" t="s">
        <v>1174</v>
      </c>
    </row>
    <row r="15">
      <c r="A15" s="104" t="s">
        <v>150</v>
      </c>
      <c r="B15" s="105">
        <v>113.0</v>
      </c>
      <c r="C15" s="105">
        <v>4.6130006907003E13</v>
      </c>
      <c r="D15" s="105" t="s">
        <v>151</v>
      </c>
      <c r="E15" s="106">
        <v>44749.0</v>
      </c>
      <c r="F15" s="107">
        <v>1955.21</v>
      </c>
      <c r="G15" s="106">
        <v>44714.0</v>
      </c>
      <c r="H15" s="106">
        <v>44745.0</v>
      </c>
      <c r="I15" s="108">
        <v>31.0</v>
      </c>
      <c r="J15" s="107">
        <v>1757.05</v>
      </c>
      <c r="K15" s="109">
        <v>159324.0</v>
      </c>
      <c r="L15" s="108">
        <v>210.0</v>
      </c>
      <c r="M15" s="110" t="s">
        <v>1175</v>
      </c>
    </row>
    <row r="16">
      <c r="A16" s="104" t="s">
        <v>150</v>
      </c>
      <c r="B16" s="105">
        <v>113.0</v>
      </c>
      <c r="C16" s="105">
        <v>4.6130006907003E13</v>
      </c>
      <c r="D16" s="105" t="s">
        <v>151</v>
      </c>
      <c r="E16" s="106">
        <v>44777.0</v>
      </c>
      <c r="F16" s="107">
        <v>2120.28</v>
      </c>
      <c r="G16" s="106">
        <v>44745.0</v>
      </c>
      <c r="H16" s="106">
        <v>44776.0</v>
      </c>
      <c r="I16" s="108">
        <v>31.0</v>
      </c>
      <c r="J16" s="107">
        <v>1928.18</v>
      </c>
      <c r="K16" s="109">
        <v>184008.0</v>
      </c>
      <c r="L16" s="108">
        <v>210.0</v>
      </c>
      <c r="M16" s="110" t="s">
        <v>1176</v>
      </c>
    </row>
    <row r="17">
      <c r="A17" s="104" t="s">
        <v>150</v>
      </c>
      <c r="B17" s="105">
        <v>113.0</v>
      </c>
      <c r="C17" s="105">
        <v>4.6130006907004E13</v>
      </c>
      <c r="D17" s="105" t="s">
        <v>151</v>
      </c>
      <c r="E17" s="106">
        <v>44749.0</v>
      </c>
      <c r="F17" s="107">
        <v>1898.43</v>
      </c>
      <c r="G17" s="106">
        <v>44714.0</v>
      </c>
      <c r="H17" s="106">
        <v>44745.0</v>
      </c>
      <c r="I17" s="108">
        <v>31.0</v>
      </c>
      <c r="J17" s="107">
        <v>1701.15</v>
      </c>
      <c r="K17" s="109">
        <v>154836.0</v>
      </c>
      <c r="L17" s="108">
        <v>210.0</v>
      </c>
      <c r="M17" s="110" t="s">
        <v>1177</v>
      </c>
    </row>
    <row r="18">
      <c r="A18" s="104" t="s">
        <v>150</v>
      </c>
      <c r="B18" s="105">
        <v>113.0</v>
      </c>
      <c r="C18" s="105">
        <v>4.6130006907004E13</v>
      </c>
      <c r="D18" s="105" t="s">
        <v>151</v>
      </c>
      <c r="E18" s="106">
        <v>44777.0</v>
      </c>
      <c r="F18" s="107">
        <v>2357.57</v>
      </c>
      <c r="G18" s="106">
        <v>44745.0</v>
      </c>
      <c r="H18" s="106">
        <v>44776.0</v>
      </c>
      <c r="I18" s="108">
        <v>31.0</v>
      </c>
      <c r="J18" s="107">
        <v>2165.86</v>
      </c>
      <c r="K18" s="109">
        <v>207196.0</v>
      </c>
      <c r="L18" s="108">
        <v>210.0</v>
      </c>
      <c r="M18" s="110" t="s">
        <v>1178</v>
      </c>
    </row>
    <row r="19">
      <c r="A19" s="104" t="s">
        <v>156</v>
      </c>
      <c r="B19" s="105">
        <v>114.0</v>
      </c>
      <c r="C19" s="105">
        <v>5.96922007400001E14</v>
      </c>
      <c r="D19" s="105" t="s">
        <v>151</v>
      </c>
      <c r="E19" s="106">
        <v>44770.0</v>
      </c>
      <c r="F19" s="107">
        <v>14453.77</v>
      </c>
      <c r="G19" s="106">
        <v>44734.0</v>
      </c>
      <c r="H19" s="106">
        <v>44770.0</v>
      </c>
      <c r="I19" s="108">
        <v>36.0</v>
      </c>
      <c r="J19" s="107">
        <v>13003.66</v>
      </c>
      <c r="K19" s="109">
        <v>1311244.0</v>
      </c>
      <c r="L19" s="108">
        <v>43.0</v>
      </c>
      <c r="M19" s="110" t="s">
        <v>1179</v>
      </c>
    </row>
    <row r="20">
      <c r="A20" s="104" t="s">
        <v>158</v>
      </c>
      <c r="B20" s="105">
        <v>116.0</v>
      </c>
      <c r="C20" s="105">
        <v>4.8795006344001E13</v>
      </c>
      <c r="D20" s="105" t="s">
        <v>151</v>
      </c>
      <c r="E20" s="106">
        <v>44749.0</v>
      </c>
      <c r="F20" s="107">
        <v>2003.02</v>
      </c>
      <c r="G20" s="106">
        <v>44714.0</v>
      </c>
      <c r="H20" s="106">
        <v>44745.0</v>
      </c>
      <c r="I20" s="108">
        <v>31.0</v>
      </c>
      <c r="J20" s="107">
        <v>1664.53</v>
      </c>
      <c r="K20" s="109">
        <v>148852.0</v>
      </c>
      <c r="L20" s="108">
        <v>43.0</v>
      </c>
      <c r="M20" s="110" t="s">
        <v>1180</v>
      </c>
    </row>
    <row r="21">
      <c r="A21" s="104" t="s">
        <v>158</v>
      </c>
      <c r="B21" s="105">
        <v>116.0</v>
      </c>
      <c r="C21" s="105">
        <v>4.8795006344001E13</v>
      </c>
      <c r="D21" s="105" t="s">
        <v>151</v>
      </c>
      <c r="E21" s="106">
        <v>44777.0</v>
      </c>
      <c r="F21" s="107">
        <v>2078.06</v>
      </c>
      <c r="G21" s="106">
        <v>44745.0</v>
      </c>
      <c r="H21" s="106">
        <v>44774.0</v>
      </c>
      <c r="I21" s="108">
        <v>29.0</v>
      </c>
      <c r="J21" s="107">
        <v>1747.75</v>
      </c>
      <c r="K21" s="109">
        <v>165308.0</v>
      </c>
      <c r="L21" s="108">
        <v>43.0</v>
      </c>
      <c r="M21" s="110" t="s">
        <v>1181</v>
      </c>
    </row>
    <row r="22">
      <c r="A22" s="104" t="s">
        <v>160</v>
      </c>
      <c r="B22" s="105">
        <v>120.0</v>
      </c>
      <c r="C22" s="105">
        <v>3.44620000900001E14</v>
      </c>
      <c r="D22" s="105" t="s">
        <v>151</v>
      </c>
      <c r="E22" s="106">
        <v>44763.0</v>
      </c>
      <c r="F22" s="107">
        <v>1193.02</v>
      </c>
      <c r="G22" s="106">
        <v>44728.0</v>
      </c>
      <c r="H22" s="106">
        <v>44758.0</v>
      </c>
      <c r="I22" s="108">
        <v>30.0</v>
      </c>
      <c r="J22" s="107">
        <v>892.05</v>
      </c>
      <c r="K22" s="109">
        <v>81532.0</v>
      </c>
      <c r="L22" s="108">
        <v>66.0</v>
      </c>
      <c r="M22" s="110" t="s">
        <v>1182</v>
      </c>
    </row>
    <row r="23">
      <c r="A23" s="104" t="s">
        <v>160</v>
      </c>
      <c r="B23" s="105">
        <v>120.0</v>
      </c>
      <c r="C23" s="105">
        <v>3.44620000900001E14</v>
      </c>
      <c r="D23" s="105" t="s">
        <v>151</v>
      </c>
      <c r="E23" s="106">
        <v>44791.0</v>
      </c>
      <c r="F23" s="107">
        <v>1054.92</v>
      </c>
      <c r="G23" s="106">
        <v>44761.0</v>
      </c>
      <c r="H23" s="106">
        <v>44789.0</v>
      </c>
      <c r="I23" s="108">
        <v>28.0</v>
      </c>
      <c r="J23" s="107">
        <v>753.95</v>
      </c>
      <c r="K23" s="109">
        <v>68068.0</v>
      </c>
      <c r="L23" s="108">
        <v>66.0</v>
      </c>
      <c r="M23" s="110" t="s">
        <v>1183</v>
      </c>
    </row>
    <row r="24">
      <c r="A24" s="104" t="s">
        <v>160</v>
      </c>
      <c r="B24" s="105">
        <v>120.0</v>
      </c>
      <c r="C24" s="105">
        <v>3.44620000900002E14</v>
      </c>
      <c r="D24" s="105" t="s">
        <v>151</v>
      </c>
      <c r="E24" s="106">
        <v>44763.0</v>
      </c>
      <c r="F24" s="107">
        <v>1622.65</v>
      </c>
      <c r="G24" s="106">
        <v>44728.0</v>
      </c>
      <c r="H24" s="106">
        <v>44761.0</v>
      </c>
      <c r="I24" s="108">
        <v>33.0</v>
      </c>
      <c r="J24" s="107">
        <v>1321.68</v>
      </c>
      <c r="K24" s="109">
        <v>123420.0</v>
      </c>
      <c r="L24" s="108">
        <v>66.0</v>
      </c>
      <c r="M24" s="110" t="s">
        <v>1184</v>
      </c>
    </row>
    <row r="25">
      <c r="A25" s="104" t="s">
        <v>160</v>
      </c>
      <c r="B25" s="105">
        <v>120.0</v>
      </c>
      <c r="C25" s="105">
        <v>3.44620000900002E14</v>
      </c>
      <c r="D25" s="105" t="s">
        <v>151</v>
      </c>
      <c r="E25" s="106">
        <v>44791.0</v>
      </c>
      <c r="F25" s="107">
        <v>1967.89</v>
      </c>
      <c r="G25" s="106">
        <v>44761.0</v>
      </c>
      <c r="H25" s="106">
        <v>44788.0</v>
      </c>
      <c r="I25" s="108">
        <v>27.0</v>
      </c>
      <c r="J25" s="107">
        <v>1666.92</v>
      </c>
      <c r="K25" s="109">
        <v>157080.0</v>
      </c>
      <c r="L25" s="108">
        <v>66.0</v>
      </c>
      <c r="M25" s="110" t="s">
        <v>1185</v>
      </c>
    </row>
    <row r="26">
      <c r="A26" s="104" t="s">
        <v>160</v>
      </c>
      <c r="B26" s="105">
        <v>120.0</v>
      </c>
      <c r="C26" s="105">
        <v>3.44620000900003E14</v>
      </c>
      <c r="D26" s="105" t="s">
        <v>151</v>
      </c>
      <c r="E26" s="106">
        <v>44768.0</v>
      </c>
      <c r="F26" s="107">
        <v>1163.43</v>
      </c>
      <c r="G26" s="106">
        <v>44728.0</v>
      </c>
      <c r="H26" s="106">
        <v>44763.0</v>
      </c>
      <c r="I26" s="108">
        <v>35.0</v>
      </c>
      <c r="J26" s="107">
        <v>862.46</v>
      </c>
      <c r="K26" s="109">
        <v>78540.0</v>
      </c>
      <c r="L26" s="108">
        <v>66.0</v>
      </c>
      <c r="M26" s="110" t="s">
        <v>1186</v>
      </c>
    </row>
    <row r="27">
      <c r="A27" s="104" t="s">
        <v>160</v>
      </c>
      <c r="B27" s="105">
        <v>120.0</v>
      </c>
      <c r="C27" s="105">
        <v>3.44620000900003E14</v>
      </c>
      <c r="D27" s="105" t="s">
        <v>151</v>
      </c>
      <c r="E27" s="106">
        <v>44795.0</v>
      </c>
      <c r="F27" s="107">
        <v>993.55</v>
      </c>
      <c r="G27" s="106">
        <v>44763.0</v>
      </c>
      <c r="H27" s="106">
        <v>44791.0</v>
      </c>
      <c r="I27" s="108">
        <v>28.0</v>
      </c>
      <c r="J27" s="107">
        <v>692.58</v>
      </c>
      <c r="K27" s="109">
        <v>62084.0</v>
      </c>
      <c r="L27" s="108">
        <v>66.0</v>
      </c>
      <c r="M27" s="110" t="s">
        <v>1187</v>
      </c>
    </row>
    <row r="28">
      <c r="A28" s="104" t="s">
        <v>165</v>
      </c>
      <c r="B28" s="105">
        <v>122.0</v>
      </c>
      <c r="C28" s="105">
        <v>4.45464006905001E14</v>
      </c>
      <c r="D28" s="105" t="s">
        <v>151</v>
      </c>
      <c r="E28" s="106">
        <v>44749.0</v>
      </c>
      <c r="F28" s="107">
        <v>64.17</v>
      </c>
      <c r="G28" s="106">
        <v>44709.0</v>
      </c>
      <c r="H28" s="106">
        <v>44741.0</v>
      </c>
      <c r="I28" s="108">
        <v>32.0</v>
      </c>
      <c r="J28" s="107">
        <v>46.47</v>
      </c>
      <c r="K28" s="109">
        <v>2992.0</v>
      </c>
      <c r="L28" s="108">
        <v>67.0</v>
      </c>
      <c r="M28" s="110" t="s">
        <v>1188</v>
      </c>
    </row>
    <row r="29">
      <c r="A29" s="104" t="s">
        <v>165</v>
      </c>
      <c r="B29" s="105">
        <v>122.0</v>
      </c>
      <c r="C29" s="105">
        <v>4.45464006905001E14</v>
      </c>
      <c r="D29" s="105" t="s">
        <v>151</v>
      </c>
      <c r="E29" s="106">
        <v>44777.0</v>
      </c>
      <c r="F29" s="107">
        <v>61.26</v>
      </c>
      <c r="G29" s="106">
        <v>44741.0</v>
      </c>
      <c r="H29" s="106">
        <v>44774.0</v>
      </c>
      <c r="I29" s="108">
        <v>33.0</v>
      </c>
      <c r="J29" s="107">
        <v>40.19</v>
      </c>
      <c r="K29" s="109">
        <v>2992.0</v>
      </c>
      <c r="L29" s="108">
        <v>67.0</v>
      </c>
      <c r="M29" s="110" t="s">
        <v>1189</v>
      </c>
    </row>
    <row r="30">
      <c r="A30" s="104" t="s">
        <v>165</v>
      </c>
      <c r="B30" s="105">
        <v>122.0</v>
      </c>
      <c r="C30" s="105">
        <v>4.45464006907001E14</v>
      </c>
      <c r="D30" s="105" t="s">
        <v>151</v>
      </c>
      <c r="E30" s="106">
        <v>44749.0</v>
      </c>
      <c r="F30" s="107">
        <v>685.87</v>
      </c>
      <c r="G30" s="106">
        <v>44709.0</v>
      </c>
      <c r="H30" s="106">
        <v>44741.0</v>
      </c>
      <c r="I30" s="108">
        <v>32.0</v>
      </c>
      <c r="J30" s="107">
        <v>501.02</v>
      </c>
      <c r="K30" s="109">
        <v>44132.0</v>
      </c>
      <c r="L30" s="108">
        <v>67.0</v>
      </c>
      <c r="M30" s="110" t="s">
        <v>1190</v>
      </c>
    </row>
    <row r="31">
      <c r="A31" s="104" t="s">
        <v>165</v>
      </c>
      <c r="B31" s="105">
        <v>122.0</v>
      </c>
      <c r="C31" s="105">
        <v>4.45464006907001E14</v>
      </c>
      <c r="D31" s="105" t="s">
        <v>151</v>
      </c>
      <c r="E31" s="106">
        <v>44777.0</v>
      </c>
      <c r="F31" s="107">
        <v>596.93</v>
      </c>
      <c r="G31" s="106">
        <v>44741.0</v>
      </c>
      <c r="H31" s="106">
        <v>44774.0</v>
      </c>
      <c r="I31" s="108">
        <v>33.0</v>
      </c>
      <c r="J31" s="107">
        <v>413.34</v>
      </c>
      <c r="K31" s="109">
        <v>38148.0</v>
      </c>
      <c r="L31" s="108">
        <v>67.0</v>
      </c>
      <c r="M31" s="110" t="s">
        <v>1191</v>
      </c>
    </row>
    <row r="32">
      <c r="A32" s="104" t="s">
        <v>165</v>
      </c>
      <c r="B32" s="105">
        <v>122.0</v>
      </c>
      <c r="C32" s="105">
        <v>4.45464006907002E14</v>
      </c>
      <c r="D32" s="105" t="s">
        <v>151</v>
      </c>
      <c r="E32" s="106">
        <v>44749.0</v>
      </c>
      <c r="F32" s="107">
        <v>1112.48</v>
      </c>
      <c r="G32" s="106">
        <v>44716.0</v>
      </c>
      <c r="H32" s="106">
        <v>44741.0</v>
      </c>
      <c r="I32" s="108">
        <v>25.0</v>
      </c>
      <c r="J32" s="107">
        <v>925.75</v>
      </c>
      <c r="K32" s="109">
        <v>83028.0</v>
      </c>
      <c r="L32" s="108">
        <v>67.0</v>
      </c>
      <c r="M32" s="110" t="s">
        <v>1192</v>
      </c>
    </row>
    <row r="33">
      <c r="A33" s="104" t="s">
        <v>165</v>
      </c>
      <c r="B33" s="105">
        <v>122.0</v>
      </c>
      <c r="C33" s="105">
        <v>4.45464006907002E14</v>
      </c>
      <c r="D33" s="105" t="s">
        <v>151</v>
      </c>
      <c r="E33" s="106">
        <v>44777.0</v>
      </c>
      <c r="F33" s="107">
        <v>1288.85</v>
      </c>
      <c r="G33" s="106">
        <v>44741.0</v>
      </c>
      <c r="H33" s="106">
        <v>44774.0</v>
      </c>
      <c r="I33" s="108">
        <v>33.0</v>
      </c>
      <c r="J33" s="107">
        <v>1108.64</v>
      </c>
      <c r="K33" s="109">
        <v>105468.0</v>
      </c>
      <c r="L33" s="108">
        <v>67.0</v>
      </c>
      <c r="M33" s="110" t="s">
        <v>1193</v>
      </c>
    </row>
    <row r="34">
      <c r="A34" s="104" t="s">
        <v>169</v>
      </c>
      <c r="B34" s="105">
        <v>123.0</v>
      </c>
      <c r="C34" s="105">
        <v>3.57156000540001E14</v>
      </c>
      <c r="D34" s="105" t="s">
        <v>151</v>
      </c>
      <c r="E34" s="106">
        <v>44764.0</v>
      </c>
      <c r="F34" s="107">
        <v>1427.16</v>
      </c>
      <c r="G34" s="106">
        <v>44728.0</v>
      </c>
      <c r="H34" s="106">
        <v>44760.0</v>
      </c>
      <c r="I34" s="108">
        <v>32.0</v>
      </c>
      <c r="J34" s="107">
        <v>1285.39</v>
      </c>
      <c r="K34" s="109">
        <v>122672.0</v>
      </c>
      <c r="L34" s="108">
        <v>18.0</v>
      </c>
      <c r="M34" s="110" t="s">
        <v>1194</v>
      </c>
    </row>
    <row r="35">
      <c r="A35" s="104" t="s">
        <v>169</v>
      </c>
      <c r="B35" s="105">
        <v>123.0</v>
      </c>
      <c r="C35" s="105">
        <v>3.57156000540001E14</v>
      </c>
      <c r="D35" s="105" t="s">
        <v>151</v>
      </c>
      <c r="E35" s="106">
        <v>44792.0</v>
      </c>
      <c r="F35" s="107">
        <v>1166.31</v>
      </c>
      <c r="G35" s="106">
        <v>44760.0</v>
      </c>
      <c r="H35" s="106">
        <v>44790.0</v>
      </c>
      <c r="I35" s="108">
        <v>30.0</v>
      </c>
      <c r="J35" s="107">
        <v>1024.54</v>
      </c>
      <c r="K35" s="109">
        <v>97240.0</v>
      </c>
      <c r="L35" s="108">
        <v>18.0</v>
      </c>
      <c r="M35" s="110" t="s">
        <v>1195</v>
      </c>
    </row>
    <row r="36">
      <c r="A36" s="104" t="s">
        <v>171</v>
      </c>
      <c r="B36" s="105">
        <v>125.0</v>
      </c>
      <c r="C36" s="105">
        <v>1.95740001133001E14</v>
      </c>
      <c r="D36" s="105" t="s">
        <v>151</v>
      </c>
      <c r="E36" s="106">
        <v>44770.0</v>
      </c>
      <c r="F36" s="107">
        <v>2167.39</v>
      </c>
      <c r="G36" s="106">
        <v>44735.0</v>
      </c>
      <c r="H36" s="106">
        <v>44767.0</v>
      </c>
      <c r="I36" s="108">
        <v>32.0</v>
      </c>
      <c r="J36" s="107">
        <v>1759.7</v>
      </c>
      <c r="K36" s="109">
        <v>168300.0</v>
      </c>
      <c r="L36" s="108">
        <v>63.0</v>
      </c>
      <c r="M36" s="110" t="s">
        <v>1196</v>
      </c>
    </row>
    <row r="37">
      <c r="A37" s="104" t="s">
        <v>173</v>
      </c>
      <c r="B37" s="105">
        <v>127.0</v>
      </c>
      <c r="C37" s="105">
        <v>4.792300277215E12</v>
      </c>
      <c r="D37" s="105" t="s">
        <v>144</v>
      </c>
      <c r="E37" s="106">
        <v>44756.0</v>
      </c>
      <c r="F37" s="107">
        <v>200.09</v>
      </c>
      <c r="G37" s="106">
        <v>44721.0</v>
      </c>
      <c r="H37" s="106">
        <v>44754.0</v>
      </c>
      <c r="I37" s="108">
        <v>33.0</v>
      </c>
      <c r="J37" s="107">
        <v>200.09</v>
      </c>
      <c r="K37" s="109">
        <v>13200.0</v>
      </c>
      <c r="L37" s="108">
        <v>3.0</v>
      </c>
      <c r="M37" s="110" t="s">
        <v>1197</v>
      </c>
    </row>
    <row r="38">
      <c r="A38" s="104" t="s">
        <v>173</v>
      </c>
      <c r="B38" s="105">
        <v>127.0</v>
      </c>
      <c r="C38" s="105">
        <v>4.792300277215E12</v>
      </c>
      <c r="D38" s="105" t="s">
        <v>144</v>
      </c>
      <c r="E38" s="106">
        <v>44784.0</v>
      </c>
      <c r="F38" s="107">
        <v>128.44</v>
      </c>
      <c r="G38" s="106">
        <v>44754.0</v>
      </c>
      <c r="H38" s="106">
        <v>44782.0</v>
      </c>
      <c r="I38" s="108">
        <v>28.0</v>
      </c>
      <c r="J38" s="107">
        <v>128.44</v>
      </c>
      <c r="K38" s="109">
        <v>7700.0</v>
      </c>
      <c r="L38" s="108">
        <v>3.0</v>
      </c>
      <c r="M38" s="110" t="s">
        <v>1198</v>
      </c>
    </row>
    <row r="39">
      <c r="A39" s="104" t="s">
        <v>175</v>
      </c>
      <c r="B39" s="105">
        <v>129.0</v>
      </c>
      <c r="C39" s="105">
        <v>4.17234003900001E14</v>
      </c>
      <c r="D39" s="105" t="s">
        <v>151</v>
      </c>
      <c r="E39" s="106">
        <v>44774.0</v>
      </c>
      <c r="F39" s="107">
        <v>789.98</v>
      </c>
      <c r="G39" s="106">
        <v>44738.0</v>
      </c>
      <c r="H39" s="106">
        <v>44772.0</v>
      </c>
      <c r="I39" s="108">
        <v>34.0</v>
      </c>
      <c r="J39" s="107">
        <v>479.74</v>
      </c>
      <c r="K39" s="109">
        <v>44880.0</v>
      </c>
      <c r="L39" s="108">
        <v>216.0</v>
      </c>
      <c r="M39" s="110" t="s">
        <v>1199</v>
      </c>
    </row>
    <row r="40">
      <c r="A40" s="104" t="s">
        <v>175</v>
      </c>
      <c r="B40" s="105">
        <v>129.0</v>
      </c>
      <c r="C40" s="105">
        <v>4.17234003900002E14</v>
      </c>
      <c r="D40" s="105" t="s">
        <v>151</v>
      </c>
      <c r="E40" s="106">
        <v>44774.0</v>
      </c>
      <c r="F40" s="107">
        <v>6494.21</v>
      </c>
      <c r="G40" s="106">
        <v>44738.0</v>
      </c>
      <c r="H40" s="106">
        <v>44768.0</v>
      </c>
      <c r="I40" s="108">
        <v>30.0</v>
      </c>
      <c r="J40" s="107">
        <v>5010.09</v>
      </c>
      <c r="K40" s="109">
        <v>473484.0</v>
      </c>
      <c r="L40" s="108">
        <v>216.0</v>
      </c>
      <c r="M40" s="110" t="s">
        <v>1200</v>
      </c>
    </row>
    <row r="41">
      <c r="A41" s="104" t="s">
        <v>180</v>
      </c>
      <c r="B41" s="105">
        <v>131.0</v>
      </c>
      <c r="C41" s="105">
        <v>3.94124007400002E14</v>
      </c>
      <c r="D41" s="105" t="s">
        <v>151</v>
      </c>
      <c r="E41" s="106">
        <v>44771.0</v>
      </c>
      <c r="F41" s="107">
        <v>8010.32</v>
      </c>
      <c r="G41" s="106">
        <v>44733.0</v>
      </c>
      <c r="H41" s="106">
        <v>44763.0</v>
      </c>
      <c r="I41" s="108">
        <v>30.0</v>
      </c>
      <c r="J41" s="107">
        <v>6532.83</v>
      </c>
      <c r="K41" s="109">
        <v>624580.0</v>
      </c>
      <c r="L41" s="108">
        <v>159.0</v>
      </c>
      <c r="M41" s="110" t="s">
        <v>1201</v>
      </c>
    </row>
    <row r="42">
      <c r="A42" s="104" t="s">
        <v>182</v>
      </c>
      <c r="B42" s="105">
        <v>135.0</v>
      </c>
      <c r="C42" s="105">
        <v>5.91698002370001E14</v>
      </c>
      <c r="D42" s="105" t="s">
        <v>151</v>
      </c>
      <c r="E42" s="106">
        <v>44774.0</v>
      </c>
      <c r="F42" s="107">
        <v>1507.63</v>
      </c>
      <c r="G42" s="106">
        <v>44740.0</v>
      </c>
      <c r="H42" s="106">
        <v>44770.0</v>
      </c>
      <c r="I42" s="108">
        <v>30.0</v>
      </c>
      <c r="J42" s="107">
        <v>1352.37</v>
      </c>
      <c r="K42" s="109">
        <v>126412.0</v>
      </c>
      <c r="L42" s="108">
        <v>120.0</v>
      </c>
      <c r="M42" s="110" t="s">
        <v>1202</v>
      </c>
    </row>
    <row r="43">
      <c r="A43" s="104" t="s">
        <v>182</v>
      </c>
      <c r="B43" s="105">
        <v>135.0</v>
      </c>
      <c r="C43" s="105">
        <v>5.91698002371001E14</v>
      </c>
      <c r="D43" s="105" t="s">
        <v>151</v>
      </c>
      <c r="E43" s="106">
        <v>44770.0</v>
      </c>
      <c r="F43" s="107">
        <v>1891.23</v>
      </c>
      <c r="G43" s="106">
        <v>44734.0</v>
      </c>
      <c r="H43" s="106">
        <v>44764.0</v>
      </c>
      <c r="I43" s="108">
        <v>30.0</v>
      </c>
      <c r="J43" s="107">
        <v>1731.89</v>
      </c>
      <c r="K43" s="109">
        <v>163812.0</v>
      </c>
      <c r="L43" s="108">
        <v>120.0</v>
      </c>
      <c r="M43" s="110" t="s">
        <v>1203</v>
      </c>
    </row>
    <row r="44">
      <c r="A44" s="104" t="s">
        <v>182</v>
      </c>
      <c r="B44" s="105">
        <v>135.0</v>
      </c>
      <c r="C44" s="105">
        <v>5.91698002400001E14</v>
      </c>
      <c r="D44" s="105" t="s">
        <v>151</v>
      </c>
      <c r="E44" s="106">
        <v>44770.0</v>
      </c>
      <c r="F44" s="107">
        <v>2469.31</v>
      </c>
      <c r="G44" s="106">
        <v>44735.0</v>
      </c>
      <c r="H44" s="106">
        <v>44770.0</v>
      </c>
      <c r="I44" s="108">
        <v>35.0</v>
      </c>
      <c r="J44" s="107">
        <v>1816.31</v>
      </c>
      <c r="K44" s="109">
        <v>172788.0</v>
      </c>
      <c r="L44" s="108">
        <v>120.0</v>
      </c>
      <c r="M44" s="110" t="s">
        <v>1204</v>
      </c>
    </row>
    <row r="45">
      <c r="A45" s="104" t="s">
        <v>186</v>
      </c>
      <c r="B45" s="105">
        <v>136.0</v>
      </c>
      <c r="C45" s="105">
        <v>4.17234003700001E14</v>
      </c>
      <c r="D45" s="105" t="s">
        <v>151</v>
      </c>
      <c r="E45" s="106">
        <v>44774.0</v>
      </c>
      <c r="F45" s="107">
        <v>5647.88</v>
      </c>
      <c r="G45" s="106">
        <v>44738.0</v>
      </c>
      <c r="H45" s="106">
        <v>44768.0</v>
      </c>
      <c r="I45" s="108">
        <v>30.0</v>
      </c>
      <c r="J45" s="107">
        <v>4718.4</v>
      </c>
      <c r="K45" s="109">
        <v>451044.0</v>
      </c>
      <c r="L45" s="108">
        <v>402.0</v>
      </c>
      <c r="M45" s="110" t="s">
        <v>1205</v>
      </c>
    </row>
    <row r="46">
      <c r="A46" s="104" t="s">
        <v>186</v>
      </c>
      <c r="B46" s="105">
        <v>136.0</v>
      </c>
      <c r="C46" s="105">
        <v>4.17234003800001E14</v>
      </c>
      <c r="D46" s="105" t="s">
        <v>151</v>
      </c>
      <c r="E46" s="106">
        <v>44774.0</v>
      </c>
      <c r="F46" s="107">
        <v>5008.16</v>
      </c>
      <c r="G46" s="106">
        <v>44738.0</v>
      </c>
      <c r="H46" s="106">
        <v>44768.0</v>
      </c>
      <c r="I46" s="108">
        <v>30.0</v>
      </c>
      <c r="J46" s="107">
        <v>4173.68</v>
      </c>
      <c r="K46" s="109">
        <v>397936.0</v>
      </c>
      <c r="L46" s="108">
        <v>402.0</v>
      </c>
      <c r="M46" s="110" t="s">
        <v>1206</v>
      </c>
    </row>
    <row r="47">
      <c r="A47" s="104" t="s">
        <v>244</v>
      </c>
      <c r="B47" s="105">
        <v>141.0</v>
      </c>
      <c r="C47" s="105">
        <v>6.7334001320001E13</v>
      </c>
      <c r="D47" s="105" t="s">
        <v>151</v>
      </c>
      <c r="E47" s="106">
        <v>44753.0</v>
      </c>
      <c r="F47" s="107">
        <v>11647.88</v>
      </c>
      <c r="G47" s="106">
        <v>44717.0</v>
      </c>
      <c r="H47" s="106">
        <v>44750.0</v>
      </c>
      <c r="I47" s="108">
        <v>33.0</v>
      </c>
      <c r="J47" s="107">
        <v>10873.26</v>
      </c>
      <c r="K47" s="109">
        <v>1037476.0</v>
      </c>
      <c r="L47" s="108">
        <v>222.0</v>
      </c>
      <c r="M47" s="110" t="s">
        <v>1207</v>
      </c>
    </row>
    <row r="48">
      <c r="A48" s="104" t="s">
        <v>244</v>
      </c>
      <c r="B48" s="105">
        <v>141.0</v>
      </c>
      <c r="C48" s="105">
        <v>6.7334001320001E13</v>
      </c>
      <c r="D48" s="105" t="s">
        <v>151</v>
      </c>
      <c r="E48" s="106">
        <v>44781.0</v>
      </c>
      <c r="F48" s="107">
        <v>9104.14</v>
      </c>
      <c r="G48" s="106">
        <v>44750.0</v>
      </c>
      <c r="H48" s="106">
        <v>44776.0</v>
      </c>
      <c r="I48" s="108">
        <v>26.0</v>
      </c>
      <c r="J48" s="107">
        <v>8347.12</v>
      </c>
      <c r="K48" s="109">
        <v>822052.0</v>
      </c>
      <c r="L48" s="108">
        <v>222.0</v>
      </c>
      <c r="M48" s="110" t="s">
        <v>1208</v>
      </c>
    </row>
    <row r="49">
      <c r="A49" s="104" t="s">
        <v>244</v>
      </c>
      <c r="B49" s="105">
        <v>141.0</v>
      </c>
      <c r="C49" s="105" t="s">
        <v>245</v>
      </c>
      <c r="D49" s="105" t="s">
        <v>151</v>
      </c>
      <c r="E49" s="106">
        <v>44774.0</v>
      </c>
      <c r="F49" s="107">
        <v>40.59</v>
      </c>
      <c r="G49" s="106">
        <v>44744.0</v>
      </c>
      <c r="H49" s="106">
        <v>44774.0</v>
      </c>
      <c r="I49" s="108">
        <v>30.0</v>
      </c>
      <c r="J49" s="107">
        <v>40.59</v>
      </c>
      <c r="K49" s="108">
        <v>0.0</v>
      </c>
      <c r="L49" s="108">
        <v>222.0</v>
      </c>
      <c r="M49" s="110" t="s">
        <v>1209</v>
      </c>
    </row>
    <row r="50">
      <c r="A50" s="104" t="s">
        <v>248</v>
      </c>
      <c r="B50" s="105">
        <v>142.0</v>
      </c>
      <c r="C50" s="105">
        <v>6.6130005325001E13</v>
      </c>
      <c r="D50" s="105" t="s">
        <v>151</v>
      </c>
      <c r="E50" s="106">
        <v>44753.0</v>
      </c>
      <c r="F50" s="107">
        <v>12190.22</v>
      </c>
      <c r="G50" s="106">
        <v>44719.0</v>
      </c>
      <c r="H50" s="106">
        <v>44750.0</v>
      </c>
      <c r="I50" s="108">
        <v>31.0</v>
      </c>
      <c r="J50" s="107">
        <v>11513.07</v>
      </c>
      <c r="K50" s="109">
        <v>1107788.0</v>
      </c>
      <c r="L50" s="108">
        <v>203.0</v>
      </c>
      <c r="M50" s="110" t="s">
        <v>1210</v>
      </c>
    </row>
    <row r="51">
      <c r="A51" s="104" t="s">
        <v>248</v>
      </c>
      <c r="B51" s="105">
        <v>142.0</v>
      </c>
      <c r="C51" s="105">
        <v>6.6130005325001E13</v>
      </c>
      <c r="D51" s="105" t="s">
        <v>151</v>
      </c>
      <c r="E51" s="106">
        <v>44781.0</v>
      </c>
      <c r="F51" s="107">
        <v>11169.22</v>
      </c>
      <c r="G51" s="106">
        <v>44750.0</v>
      </c>
      <c r="H51" s="106">
        <v>44780.0</v>
      </c>
      <c r="I51" s="108">
        <v>30.0</v>
      </c>
      <c r="J51" s="107">
        <v>660.55</v>
      </c>
      <c r="K51" s="109">
        <v>1044956.0</v>
      </c>
      <c r="L51" s="108">
        <v>203.0</v>
      </c>
      <c r="M51" s="110" t="s">
        <v>1211</v>
      </c>
    </row>
    <row r="52">
      <c r="A52" s="104" t="s">
        <v>250</v>
      </c>
      <c r="B52" s="105">
        <v>145.0</v>
      </c>
      <c r="C52" s="105">
        <v>3.28224002607001E14</v>
      </c>
      <c r="D52" s="105" t="s">
        <v>151</v>
      </c>
      <c r="E52" s="106">
        <v>44762.0</v>
      </c>
      <c r="F52" s="107">
        <v>18426.7</v>
      </c>
      <c r="G52" s="106">
        <v>44727.0</v>
      </c>
      <c r="H52" s="106">
        <v>44758.0</v>
      </c>
      <c r="I52" s="108">
        <v>31.0</v>
      </c>
      <c r="J52" s="107">
        <v>15091.03</v>
      </c>
      <c r="K52" s="109">
        <v>1540880.0</v>
      </c>
      <c r="L52" s="108">
        <v>312.0</v>
      </c>
      <c r="M52" s="110" t="s">
        <v>1212</v>
      </c>
    </row>
    <row r="53">
      <c r="A53" s="104" t="s">
        <v>250</v>
      </c>
      <c r="B53" s="105">
        <v>145.0</v>
      </c>
      <c r="C53" s="105">
        <v>3.28224002607001E14</v>
      </c>
      <c r="D53" s="105" t="s">
        <v>151</v>
      </c>
      <c r="E53" s="106">
        <v>44790.0</v>
      </c>
      <c r="F53" s="107">
        <v>16711.92</v>
      </c>
      <c r="G53" s="106">
        <v>44758.0</v>
      </c>
      <c r="H53" s="106">
        <v>44785.0</v>
      </c>
      <c r="I53" s="108">
        <v>27.0</v>
      </c>
      <c r="J53" s="107">
        <v>13293.03</v>
      </c>
      <c r="K53" s="109">
        <v>1372580.0</v>
      </c>
      <c r="L53" s="108">
        <v>312.0</v>
      </c>
      <c r="M53" s="110" t="s">
        <v>1213</v>
      </c>
    </row>
    <row r="54">
      <c r="A54" s="104" t="s">
        <v>253</v>
      </c>
      <c r="B54" s="105">
        <v>147.0</v>
      </c>
      <c r="C54" s="105">
        <v>3.28224002901001E14</v>
      </c>
      <c r="D54" s="105" t="s">
        <v>151</v>
      </c>
      <c r="E54" s="106">
        <v>44762.0</v>
      </c>
      <c r="F54" s="107">
        <v>6282.6</v>
      </c>
      <c r="G54" s="106">
        <v>44726.0</v>
      </c>
      <c r="H54" s="106">
        <v>44755.0</v>
      </c>
      <c r="I54" s="108">
        <v>29.0</v>
      </c>
      <c r="J54" s="107">
        <v>5278.45</v>
      </c>
      <c r="K54" s="109">
        <v>505648.0</v>
      </c>
      <c r="L54" s="108">
        <v>115.0</v>
      </c>
      <c r="M54" s="110" t="s">
        <v>1214</v>
      </c>
    </row>
    <row r="55">
      <c r="A55" s="104" t="s">
        <v>255</v>
      </c>
      <c r="B55" s="105">
        <v>152.0</v>
      </c>
      <c r="C55" s="105">
        <v>4.3750001100001E13</v>
      </c>
      <c r="D55" s="105" t="s">
        <v>151</v>
      </c>
      <c r="E55" s="106">
        <v>44749.0</v>
      </c>
      <c r="F55" s="107">
        <v>2501.59</v>
      </c>
      <c r="G55" s="106">
        <v>44717.0</v>
      </c>
      <c r="H55" s="106">
        <v>44745.0</v>
      </c>
      <c r="I55" s="108">
        <v>28.0</v>
      </c>
      <c r="J55" s="107">
        <v>2057.43</v>
      </c>
      <c r="K55" s="109">
        <v>180268.0</v>
      </c>
      <c r="L55" s="108">
        <v>111.0</v>
      </c>
      <c r="M55" s="110" t="s">
        <v>1215</v>
      </c>
    </row>
    <row r="56">
      <c r="A56" s="104" t="s">
        <v>255</v>
      </c>
      <c r="B56" s="105">
        <v>152.0</v>
      </c>
      <c r="C56" s="105">
        <v>4.3750001100001E13</v>
      </c>
      <c r="D56" s="105" t="s">
        <v>151</v>
      </c>
      <c r="E56" s="106">
        <v>44777.0</v>
      </c>
      <c r="F56" s="107">
        <v>2582.07</v>
      </c>
      <c r="G56" s="106">
        <v>44745.0</v>
      </c>
      <c r="H56" s="106">
        <v>44776.0</v>
      </c>
      <c r="I56" s="108">
        <v>31.0</v>
      </c>
      <c r="J56" s="107">
        <v>2147.55</v>
      </c>
      <c r="K56" s="109">
        <v>201212.0</v>
      </c>
      <c r="L56" s="108">
        <v>111.0</v>
      </c>
      <c r="M56" s="110" t="s">
        <v>1216</v>
      </c>
    </row>
    <row r="57">
      <c r="A57" s="104" t="s">
        <v>257</v>
      </c>
      <c r="B57" s="105">
        <v>155.0</v>
      </c>
      <c r="C57" s="105">
        <v>1.250110125011E12</v>
      </c>
      <c r="D57" s="105" t="s">
        <v>144</v>
      </c>
      <c r="E57" s="106">
        <v>44760.0</v>
      </c>
      <c r="F57" s="107">
        <v>3356.85</v>
      </c>
      <c r="G57" s="106">
        <v>44725.0</v>
      </c>
      <c r="H57" s="106">
        <v>44756.0</v>
      </c>
      <c r="I57" s="108">
        <v>31.0</v>
      </c>
      <c r="J57" s="107">
        <v>3356.85</v>
      </c>
      <c r="K57" s="109">
        <v>304000.0</v>
      </c>
      <c r="L57" s="108">
        <v>77.0</v>
      </c>
      <c r="M57" s="110" t="s">
        <v>1217</v>
      </c>
    </row>
    <row r="58">
      <c r="A58" s="104" t="s">
        <v>257</v>
      </c>
      <c r="B58" s="105">
        <v>155.0</v>
      </c>
      <c r="C58" s="105">
        <v>1.250110125011E12</v>
      </c>
      <c r="D58" s="105" t="s">
        <v>144</v>
      </c>
      <c r="E58" s="106">
        <v>44789.0</v>
      </c>
      <c r="F58" s="107">
        <v>4359.41</v>
      </c>
      <c r="G58" s="106">
        <v>44756.0</v>
      </c>
      <c r="H58" s="106">
        <v>44785.0</v>
      </c>
      <c r="I58" s="108">
        <v>29.0</v>
      </c>
      <c r="J58" s="107">
        <v>4359.41</v>
      </c>
      <c r="K58" s="109">
        <v>408500.0</v>
      </c>
      <c r="L58" s="108">
        <v>77.0</v>
      </c>
      <c r="M58" s="110" t="s">
        <v>1218</v>
      </c>
    </row>
    <row r="59">
      <c r="A59" s="104" t="s">
        <v>259</v>
      </c>
      <c r="B59" s="105">
        <v>157.0</v>
      </c>
      <c r="C59" s="105">
        <v>1.9677290117812E13</v>
      </c>
      <c r="D59" s="105" t="s">
        <v>144</v>
      </c>
      <c r="E59" s="106">
        <v>44755.0</v>
      </c>
      <c r="F59" s="107">
        <v>20.51</v>
      </c>
      <c r="G59" s="106">
        <v>44720.0</v>
      </c>
      <c r="H59" s="106">
        <v>44753.0</v>
      </c>
      <c r="I59" s="108">
        <v>33.0</v>
      </c>
      <c r="J59" s="107">
        <v>20.51</v>
      </c>
      <c r="K59" s="108">
        <v>0.0</v>
      </c>
      <c r="L59" s="108">
        <v>534.0</v>
      </c>
      <c r="M59" s="110" t="s">
        <v>1219</v>
      </c>
    </row>
    <row r="60">
      <c r="A60" s="104" t="s">
        <v>259</v>
      </c>
      <c r="B60" s="105">
        <v>157.0</v>
      </c>
      <c r="C60" s="105">
        <v>1.9677290117812E13</v>
      </c>
      <c r="D60" s="105" t="s">
        <v>144</v>
      </c>
      <c r="E60" s="106">
        <v>44783.0</v>
      </c>
      <c r="F60" s="107">
        <v>20.51</v>
      </c>
      <c r="G60" s="106">
        <v>44753.0</v>
      </c>
      <c r="H60" s="106">
        <v>44781.0</v>
      </c>
      <c r="I60" s="108">
        <v>28.0</v>
      </c>
      <c r="J60" s="107">
        <v>20.51</v>
      </c>
      <c r="K60" s="108">
        <v>0.0</v>
      </c>
      <c r="L60" s="108">
        <v>534.0</v>
      </c>
      <c r="M60" s="110" t="s">
        <v>1220</v>
      </c>
    </row>
    <row r="61">
      <c r="A61" s="104" t="s">
        <v>259</v>
      </c>
      <c r="B61" s="105">
        <v>157.0</v>
      </c>
      <c r="C61" s="105">
        <v>1.9677290348716E13</v>
      </c>
      <c r="D61" s="105" t="s">
        <v>144</v>
      </c>
      <c r="E61" s="106">
        <v>44774.0</v>
      </c>
      <c r="F61" s="107">
        <v>357.7</v>
      </c>
      <c r="G61" s="106">
        <v>44742.0</v>
      </c>
      <c r="H61" s="106">
        <v>44771.0</v>
      </c>
      <c r="I61" s="108">
        <v>29.0</v>
      </c>
      <c r="J61" s="107">
        <v>357.7</v>
      </c>
      <c r="K61" s="108">
        <v>0.0</v>
      </c>
      <c r="L61" s="108">
        <v>534.0</v>
      </c>
      <c r="M61" s="110" t="s">
        <v>1221</v>
      </c>
    </row>
    <row r="62">
      <c r="A62" s="104" t="s">
        <v>259</v>
      </c>
      <c r="B62" s="105">
        <v>157.0</v>
      </c>
      <c r="C62" s="105">
        <v>1.9677290349305E13</v>
      </c>
      <c r="D62" s="105" t="s">
        <v>144</v>
      </c>
      <c r="E62" s="106">
        <v>44783.0</v>
      </c>
      <c r="F62" s="107">
        <v>10143.76</v>
      </c>
      <c r="G62" s="106">
        <v>44753.0</v>
      </c>
      <c r="H62" s="106">
        <v>44781.0</v>
      </c>
      <c r="I62" s="108">
        <v>28.0</v>
      </c>
      <c r="J62" s="107">
        <v>10143.76</v>
      </c>
      <c r="K62" s="109">
        <v>987300.0</v>
      </c>
      <c r="L62" s="108">
        <v>534.0</v>
      </c>
      <c r="M62" s="110" t="s">
        <v>1222</v>
      </c>
    </row>
    <row r="63">
      <c r="A63" s="104" t="s">
        <v>259</v>
      </c>
      <c r="B63" s="105">
        <v>157.0</v>
      </c>
      <c r="C63" s="105">
        <v>1.9677290349306E13</v>
      </c>
      <c r="D63" s="105" t="s">
        <v>144</v>
      </c>
      <c r="E63" s="106">
        <v>44783.0</v>
      </c>
      <c r="F63" s="107">
        <v>6271.68</v>
      </c>
      <c r="G63" s="106">
        <v>44753.0</v>
      </c>
      <c r="H63" s="106">
        <v>44781.0</v>
      </c>
      <c r="I63" s="108">
        <v>28.0</v>
      </c>
      <c r="J63" s="107">
        <v>6271.68</v>
      </c>
      <c r="K63" s="109">
        <v>613000.0</v>
      </c>
      <c r="L63" s="108">
        <v>534.0</v>
      </c>
      <c r="M63" s="110" t="s">
        <v>1223</v>
      </c>
    </row>
    <row r="64">
      <c r="A64" s="104" t="s">
        <v>259</v>
      </c>
      <c r="B64" s="105">
        <v>157.0</v>
      </c>
      <c r="C64" s="105">
        <v>1.9677290349307E13</v>
      </c>
      <c r="D64" s="105" t="s">
        <v>144</v>
      </c>
      <c r="E64" s="106">
        <v>44783.0</v>
      </c>
      <c r="F64" s="107">
        <v>2233.49</v>
      </c>
      <c r="G64" s="106">
        <v>44753.0</v>
      </c>
      <c r="H64" s="106">
        <v>44781.0</v>
      </c>
      <c r="I64" s="108">
        <v>28.0</v>
      </c>
      <c r="J64" s="107">
        <v>2233.49</v>
      </c>
      <c r="K64" s="109">
        <v>177900.0</v>
      </c>
      <c r="L64" s="108">
        <v>534.0</v>
      </c>
      <c r="M64" s="110" t="s">
        <v>1224</v>
      </c>
    </row>
    <row r="65">
      <c r="A65" s="104" t="s">
        <v>259</v>
      </c>
      <c r="B65" s="105">
        <v>157.0</v>
      </c>
      <c r="C65" s="105">
        <v>1.9677290349308E13</v>
      </c>
      <c r="D65" s="105" t="s">
        <v>144</v>
      </c>
      <c r="E65" s="106">
        <v>44783.0</v>
      </c>
      <c r="F65" s="107">
        <v>4810.55</v>
      </c>
      <c r="G65" s="106">
        <v>44753.0</v>
      </c>
      <c r="H65" s="106">
        <v>44781.0</v>
      </c>
      <c r="I65" s="108">
        <v>28.0</v>
      </c>
      <c r="J65" s="107">
        <v>4810.55</v>
      </c>
      <c r="K65" s="109">
        <v>439100.0</v>
      </c>
      <c r="L65" s="108">
        <v>534.0</v>
      </c>
      <c r="M65" s="110" t="s">
        <v>1225</v>
      </c>
    </row>
    <row r="66">
      <c r="A66" s="104" t="s">
        <v>259</v>
      </c>
      <c r="B66" s="105">
        <v>157.0</v>
      </c>
      <c r="C66" s="105">
        <v>1.9677290349309E13</v>
      </c>
      <c r="D66" s="105" t="s">
        <v>144</v>
      </c>
      <c r="E66" s="106">
        <v>44783.0</v>
      </c>
      <c r="F66" s="107">
        <v>2645.23</v>
      </c>
      <c r="G66" s="106">
        <v>44753.0</v>
      </c>
      <c r="H66" s="106">
        <v>44781.0</v>
      </c>
      <c r="I66" s="108">
        <v>28.0</v>
      </c>
      <c r="J66" s="107">
        <v>2645.23</v>
      </c>
      <c r="K66" s="109">
        <v>218200.0</v>
      </c>
      <c r="L66" s="108">
        <v>534.0</v>
      </c>
      <c r="M66" s="110" t="s">
        <v>1226</v>
      </c>
    </row>
    <row r="67">
      <c r="A67" s="104" t="s">
        <v>269</v>
      </c>
      <c r="B67" s="105">
        <v>173.0</v>
      </c>
      <c r="C67" s="105">
        <v>1.8120070107444E13</v>
      </c>
      <c r="D67" s="105" t="s">
        <v>144</v>
      </c>
      <c r="E67" s="106">
        <v>44761.0</v>
      </c>
      <c r="F67" s="107">
        <v>300.98</v>
      </c>
      <c r="G67" s="106">
        <v>44726.0</v>
      </c>
      <c r="H67" s="106">
        <v>44757.0</v>
      </c>
      <c r="I67" s="108">
        <v>31.0</v>
      </c>
      <c r="J67" s="107">
        <v>300.98</v>
      </c>
      <c r="K67" s="109">
        <v>20200.0</v>
      </c>
      <c r="L67" s="108">
        <v>32.0</v>
      </c>
      <c r="M67" s="110" t="s">
        <v>1227</v>
      </c>
    </row>
    <row r="68">
      <c r="A68" s="104" t="s">
        <v>269</v>
      </c>
      <c r="B68" s="105">
        <v>173.0</v>
      </c>
      <c r="C68" s="105">
        <v>1.8120070107444E13</v>
      </c>
      <c r="D68" s="105" t="s">
        <v>144</v>
      </c>
      <c r="E68" s="106">
        <v>44790.0</v>
      </c>
      <c r="F68" s="107">
        <v>377.34</v>
      </c>
      <c r="G68" s="106">
        <v>44757.0</v>
      </c>
      <c r="H68" s="106">
        <v>44788.0</v>
      </c>
      <c r="I68" s="108">
        <v>31.0</v>
      </c>
      <c r="J68" s="107">
        <v>377.34</v>
      </c>
      <c r="K68" s="109">
        <v>26400.0</v>
      </c>
      <c r="L68" s="108">
        <v>32.0</v>
      </c>
      <c r="M68" s="110" t="s">
        <v>1228</v>
      </c>
    </row>
    <row r="69">
      <c r="A69" s="104" t="s">
        <v>269</v>
      </c>
      <c r="B69" s="105">
        <v>173.0</v>
      </c>
      <c r="C69" s="105">
        <v>1.8120070107445E13</v>
      </c>
      <c r="D69" s="105" t="s">
        <v>144</v>
      </c>
      <c r="E69" s="106">
        <v>44761.0</v>
      </c>
      <c r="F69" s="107">
        <v>288.67</v>
      </c>
      <c r="G69" s="106">
        <v>44726.0</v>
      </c>
      <c r="H69" s="106">
        <v>44757.0</v>
      </c>
      <c r="I69" s="108">
        <v>31.0</v>
      </c>
      <c r="J69" s="107">
        <v>288.67</v>
      </c>
      <c r="K69" s="109">
        <v>19200.0</v>
      </c>
      <c r="L69" s="108">
        <v>32.0</v>
      </c>
      <c r="M69" s="110" t="s">
        <v>1229</v>
      </c>
    </row>
    <row r="70">
      <c r="A70" s="104" t="s">
        <v>269</v>
      </c>
      <c r="B70" s="105">
        <v>173.0</v>
      </c>
      <c r="C70" s="105">
        <v>1.8120070107445E13</v>
      </c>
      <c r="D70" s="105" t="s">
        <v>144</v>
      </c>
      <c r="E70" s="106">
        <v>44790.0</v>
      </c>
      <c r="F70" s="107">
        <v>270.2</v>
      </c>
      <c r="G70" s="106">
        <v>44757.0</v>
      </c>
      <c r="H70" s="106">
        <v>44788.0</v>
      </c>
      <c r="I70" s="108">
        <v>31.0</v>
      </c>
      <c r="J70" s="107">
        <v>270.2</v>
      </c>
      <c r="K70" s="109">
        <v>17700.0</v>
      </c>
      <c r="L70" s="108">
        <v>32.0</v>
      </c>
      <c r="M70" s="110" t="s">
        <v>1230</v>
      </c>
    </row>
    <row r="71">
      <c r="A71" s="104" t="s">
        <v>269</v>
      </c>
      <c r="B71" s="105">
        <v>173.0</v>
      </c>
      <c r="C71" s="105">
        <v>1.8120070107446E13</v>
      </c>
      <c r="D71" s="105" t="s">
        <v>144</v>
      </c>
      <c r="E71" s="106">
        <v>44761.0</v>
      </c>
      <c r="F71" s="107">
        <v>202.67</v>
      </c>
      <c r="G71" s="106">
        <v>44726.0</v>
      </c>
      <c r="H71" s="106">
        <v>44757.0</v>
      </c>
      <c r="I71" s="108">
        <v>31.0</v>
      </c>
      <c r="J71" s="107">
        <v>202.67</v>
      </c>
      <c r="K71" s="109">
        <v>12100.0</v>
      </c>
      <c r="L71" s="108">
        <v>32.0</v>
      </c>
      <c r="M71" s="110" t="s">
        <v>1231</v>
      </c>
    </row>
    <row r="72">
      <c r="A72" s="104" t="s">
        <v>269</v>
      </c>
      <c r="B72" s="105">
        <v>173.0</v>
      </c>
      <c r="C72" s="105">
        <v>1.8120070107446E13</v>
      </c>
      <c r="D72" s="105" t="s">
        <v>144</v>
      </c>
      <c r="E72" s="106">
        <v>44790.0</v>
      </c>
      <c r="F72" s="107">
        <v>216.57</v>
      </c>
      <c r="G72" s="106">
        <v>44757.0</v>
      </c>
      <c r="H72" s="106">
        <v>44788.0</v>
      </c>
      <c r="I72" s="108">
        <v>31.0</v>
      </c>
      <c r="J72" s="107">
        <v>216.57</v>
      </c>
      <c r="K72" s="109">
        <v>13000.0</v>
      </c>
      <c r="L72" s="108">
        <v>32.0</v>
      </c>
      <c r="M72" s="110" t="s">
        <v>1232</v>
      </c>
    </row>
    <row r="73">
      <c r="A73" s="104" t="s">
        <v>269</v>
      </c>
      <c r="B73" s="105">
        <v>173.0</v>
      </c>
      <c r="C73" s="105">
        <v>1.8120070117915E13</v>
      </c>
      <c r="D73" s="105" t="s">
        <v>144</v>
      </c>
      <c r="E73" s="106">
        <v>44761.0</v>
      </c>
      <c r="F73" s="107">
        <v>588.29</v>
      </c>
      <c r="G73" s="106">
        <v>44726.0</v>
      </c>
      <c r="H73" s="106">
        <v>44757.0</v>
      </c>
      <c r="I73" s="108">
        <v>31.0</v>
      </c>
      <c r="J73" s="107">
        <v>588.29</v>
      </c>
      <c r="K73" s="109">
        <v>37800.0</v>
      </c>
      <c r="L73" s="108">
        <v>32.0</v>
      </c>
      <c r="M73" s="110" t="s">
        <v>1233</v>
      </c>
    </row>
    <row r="74">
      <c r="A74" s="104" t="s">
        <v>269</v>
      </c>
      <c r="B74" s="105">
        <v>173.0</v>
      </c>
      <c r="C74" s="105">
        <v>1.8120070117915E13</v>
      </c>
      <c r="D74" s="105" t="s">
        <v>144</v>
      </c>
      <c r="E74" s="106">
        <v>44790.0</v>
      </c>
      <c r="F74" s="107">
        <v>620.98</v>
      </c>
      <c r="G74" s="106">
        <v>44757.0</v>
      </c>
      <c r="H74" s="106">
        <v>44788.0</v>
      </c>
      <c r="I74" s="108">
        <v>31.0</v>
      </c>
      <c r="J74" s="107">
        <v>620.98</v>
      </c>
      <c r="K74" s="109">
        <v>41000.0</v>
      </c>
      <c r="L74" s="108">
        <v>32.0</v>
      </c>
      <c r="M74" s="110" t="s">
        <v>1234</v>
      </c>
    </row>
    <row r="75">
      <c r="A75" s="104" t="s">
        <v>274</v>
      </c>
      <c r="B75" s="105">
        <v>175.0</v>
      </c>
      <c r="C75" s="105">
        <v>2.1150240128111E13</v>
      </c>
      <c r="D75" s="105" t="s">
        <v>144</v>
      </c>
      <c r="E75" s="106">
        <v>44788.0</v>
      </c>
      <c r="F75" s="107">
        <v>243.4</v>
      </c>
      <c r="G75" s="106">
        <v>44755.0</v>
      </c>
      <c r="H75" s="106">
        <v>44784.0</v>
      </c>
      <c r="I75" s="108">
        <v>29.0</v>
      </c>
      <c r="J75" s="107">
        <v>243.4</v>
      </c>
      <c r="K75" s="108">
        <v>0.0</v>
      </c>
      <c r="L75" s="108">
        <v>1112.0</v>
      </c>
      <c r="M75" s="110" t="s">
        <v>1235</v>
      </c>
    </row>
    <row r="76">
      <c r="A76" s="104" t="s">
        <v>274</v>
      </c>
      <c r="B76" s="105">
        <v>175.0</v>
      </c>
      <c r="C76" s="105">
        <v>2.1150240128113E13</v>
      </c>
      <c r="D76" s="105" t="s">
        <v>144</v>
      </c>
      <c r="E76" s="106">
        <v>44788.0</v>
      </c>
      <c r="F76" s="107">
        <v>431.43</v>
      </c>
      <c r="G76" s="106">
        <v>44755.0</v>
      </c>
      <c r="H76" s="106">
        <v>44784.0</v>
      </c>
      <c r="I76" s="108">
        <v>29.0</v>
      </c>
      <c r="J76" s="107">
        <v>431.43</v>
      </c>
      <c r="K76" s="108">
        <v>500.0</v>
      </c>
      <c r="L76" s="108">
        <v>1112.0</v>
      </c>
      <c r="M76" s="110" t="s">
        <v>1236</v>
      </c>
    </row>
    <row r="77">
      <c r="A77" s="104" t="s">
        <v>274</v>
      </c>
      <c r="B77" s="105">
        <v>175.0</v>
      </c>
      <c r="C77" s="105">
        <v>2.1150240128117E13</v>
      </c>
      <c r="D77" s="105" t="s">
        <v>144</v>
      </c>
      <c r="E77" s="106">
        <v>44788.0</v>
      </c>
      <c r="F77" s="107">
        <v>424.5</v>
      </c>
      <c r="G77" s="106">
        <v>44755.0</v>
      </c>
      <c r="H77" s="106">
        <v>44784.0</v>
      </c>
      <c r="I77" s="108">
        <v>29.0</v>
      </c>
      <c r="J77" s="107">
        <v>424.5</v>
      </c>
      <c r="K77" s="108">
        <v>0.0</v>
      </c>
      <c r="L77" s="108">
        <v>1112.0</v>
      </c>
      <c r="M77" s="110" t="s">
        <v>1237</v>
      </c>
    </row>
    <row r="78">
      <c r="A78" s="104" t="s">
        <v>274</v>
      </c>
      <c r="B78" s="105">
        <v>175.0</v>
      </c>
      <c r="C78" s="105">
        <v>2.1150240348703E13</v>
      </c>
      <c r="D78" s="105" t="s">
        <v>144</v>
      </c>
      <c r="E78" s="106">
        <v>44774.0</v>
      </c>
      <c r="F78" s="107">
        <v>153.3</v>
      </c>
      <c r="G78" s="106">
        <v>44742.0</v>
      </c>
      <c r="H78" s="106">
        <v>44771.0</v>
      </c>
      <c r="I78" s="108">
        <v>29.0</v>
      </c>
      <c r="J78" s="107">
        <v>153.3</v>
      </c>
      <c r="K78" s="108">
        <v>0.0</v>
      </c>
      <c r="L78" s="108">
        <v>1112.0</v>
      </c>
      <c r="M78" s="110" t="s">
        <v>1238</v>
      </c>
    </row>
    <row r="79">
      <c r="A79" s="104" t="s">
        <v>274</v>
      </c>
      <c r="B79" s="105">
        <v>175.0</v>
      </c>
      <c r="C79" s="105">
        <v>2.1150240349265E13</v>
      </c>
      <c r="D79" s="105" t="s">
        <v>144</v>
      </c>
      <c r="E79" s="106">
        <v>44788.0</v>
      </c>
      <c r="F79" s="107">
        <v>35668.54</v>
      </c>
      <c r="G79" s="106">
        <v>44755.0</v>
      </c>
      <c r="H79" s="106">
        <v>44784.0</v>
      </c>
      <c r="I79" s="108">
        <v>29.0</v>
      </c>
      <c r="J79" s="107">
        <v>14683.67</v>
      </c>
      <c r="K79" s="109">
        <v>1472800.0</v>
      </c>
      <c r="L79" s="108">
        <v>1112.0</v>
      </c>
      <c r="M79" s="110" t="s">
        <v>1239</v>
      </c>
    </row>
    <row r="80">
      <c r="A80" s="104" t="s">
        <v>274</v>
      </c>
      <c r="B80" s="105">
        <v>175.0</v>
      </c>
      <c r="C80" s="105">
        <v>2.1150240349266E13</v>
      </c>
      <c r="D80" s="105" t="s">
        <v>144</v>
      </c>
      <c r="E80" s="106">
        <v>44788.0</v>
      </c>
      <c r="F80" s="107">
        <v>38580.88</v>
      </c>
      <c r="G80" s="106">
        <v>44755.0</v>
      </c>
      <c r="H80" s="106">
        <v>44784.0</v>
      </c>
      <c r="I80" s="108">
        <v>29.0</v>
      </c>
      <c r="J80" s="107">
        <v>14655.62</v>
      </c>
      <c r="K80" s="109">
        <v>1469800.0</v>
      </c>
      <c r="L80" s="108">
        <v>1112.0</v>
      </c>
      <c r="M80" s="110" t="s">
        <v>1240</v>
      </c>
    </row>
    <row r="81">
      <c r="A81" s="104" t="s">
        <v>274</v>
      </c>
      <c r="B81" s="105">
        <v>175.0</v>
      </c>
      <c r="C81" s="105">
        <v>2.1150240349268E13</v>
      </c>
      <c r="D81" s="105" t="s">
        <v>144</v>
      </c>
      <c r="E81" s="106">
        <v>44788.0</v>
      </c>
      <c r="F81" s="107">
        <v>32673.35</v>
      </c>
      <c r="G81" s="106">
        <v>44755.0</v>
      </c>
      <c r="H81" s="106">
        <v>44784.0</v>
      </c>
      <c r="I81" s="108">
        <v>29.0</v>
      </c>
      <c r="J81" s="107">
        <v>12544.17</v>
      </c>
      <c r="K81" s="109">
        <v>1244000.0</v>
      </c>
      <c r="L81" s="108">
        <v>1112.0</v>
      </c>
      <c r="M81" s="110" t="s">
        <v>1241</v>
      </c>
    </row>
    <row r="82">
      <c r="A82" s="104" t="s">
        <v>274</v>
      </c>
      <c r="B82" s="105">
        <v>175.0</v>
      </c>
      <c r="C82" s="105">
        <v>2.1150240390742E13</v>
      </c>
      <c r="D82" s="105" t="s">
        <v>144</v>
      </c>
      <c r="E82" s="106">
        <v>44788.0</v>
      </c>
      <c r="F82" s="107">
        <v>1540.16</v>
      </c>
      <c r="G82" s="106">
        <v>44755.0</v>
      </c>
      <c r="H82" s="106">
        <v>44784.0</v>
      </c>
      <c r="I82" s="108">
        <v>29.0</v>
      </c>
      <c r="J82" s="107">
        <v>838.36</v>
      </c>
      <c r="K82" s="109">
        <v>57500.0</v>
      </c>
      <c r="L82" s="108">
        <v>1112.0</v>
      </c>
      <c r="M82" s="110" t="s">
        <v>1242</v>
      </c>
    </row>
    <row r="83">
      <c r="A83" s="104" t="s">
        <v>274</v>
      </c>
      <c r="B83" s="105">
        <v>175.0</v>
      </c>
      <c r="C83" s="105">
        <v>2.1150240390743E13</v>
      </c>
      <c r="D83" s="105" t="s">
        <v>144</v>
      </c>
      <c r="E83" s="106">
        <v>44788.0</v>
      </c>
      <c r="F83" s="107">
        <v>243.4</v>
      </c>
      <c r="G83" s="106">
        <v>44755.0</v>
      </c>
      <c r="H83" s="106">
        <v>44784.0</v>
      </c>
      <c r="I83" s="108">
        <v>29.0</v>
      </c>
      <c r="J83" s="107">
        <v>243.4</v>
      </c>
      <c r="K83" s="108">
        <v>0.0</v>
      </c>
      <c r="L83" s="108">
        <v>1112.0</v>
      </c>
      <c r="M83" s="110" t="s">
        <v>1243</v>
      </c>
    </row>
    <row r="84">
      <c r="A84" s="104" t="s">
        <v>284</v>
      </c>
      <c r="B84" s="105">
        <v>183.0</v>
      </c>
      <c r="C84" s="105">
        <v>1.9732750276007E13</v>
      </c>
      <c r="D84" s="105" t="s">
        <v>144</v>
      </c>
      <c r="E84" s="106">
        <v>44756.0</v>
      </c>
      <c r="F84" s="107">
        <v>63.61</v>
      </c>
      <c r="G84" s="106">
        <v>44721.0</v>
      </c>
      <c r="H84" s="106">
        <v>44754.0</v>
      </c>
      <c r="I84" s="108">
        <v>33.0</v>
      </c>
      <c r="J84" s="107">
        <v>63.61</v>
      </c>
      <c r="K84" s="109">
        <v>3100.0</v>
      </c>
      <c r="L84" s="108">
        <v>31.0</v>
      </c>
      <c r="M84" s="110" t="s">
        <v>1244</v>
      </c>
    </row>
    <row r="85">
      <c r="A85" s="104" t="s">
        <v>284</v>
      </c>
      <c r="B85" s="105">
        <v>183.0</v>
      </c>
      <c r="C85" s="105">
        <v>1.9732750276007E13</v>
      </c>
      <c r="D85" s="105" t="s">
        <v>144</v>
      </c>
      <c r="E85" s="106">
        <v>44784.0</v>
      </c>
      <c r="F85" s="107">
        <v>34.87</v>
      </c>
      <c r="G85" s="106">
        <v>44754.0</v>
      </c>
      <c r="H85" s="106">
        <v>44782.0</v>
      </c>
      <c r="I85" s="108">
        <v>28.0</v>
      </c>
      <c r="J85" s="107">
        <v>34.87</v>
      </c>
      <c r="K85" s="109">
        <v>1100.0</v>
      </c>
      <c r="L85" s="108">
        <v>31.0</v>
      </c>
      <c r="M85" s="110" t="s">
        <v>1245</v>
      </c>
    </row>
    <row r="86">
      <c r="A86" s="104" t="s">
        <v>284</v>
      </c>
      <c r="B86" s="105">
        <v>183.0</v>
      </c>
      <c r="C86" s="105">
        <v>1.973275027988E13</v>
      </c>
      <c r="D86" s="105" t="s">
        <v>144</v>
      </c>
      <c r="E86" s="106">
        <v>44756.0</v>
      </c>
      <c r="F86" s="107">
        <v>243.4</v>
      </c>
      <c r="G86" s="106">
        <v>44721.0</v>
      </c>
      <c r="H86" s="106">
        <v>44754.0</v>
      </c>
      <c r="I86" s="108">
        <v>33.0</v>
      </c>
      <c r="J86" s="107">
        <v>243.4</v>
      </c>
      <c r="K86" s="108">
        <v>0.0</v>
      </c>
      <c r="L86" s="108">
        <v>31.0</v>
      </c>
      <c r="M86" s="110" t="s">
        <v>1246</v>
      </c>
    </row>
    <row r="87">
      <c r="A87" s="104" t="s">
        <v>284</v>
      </c>
      <c r="B87" s="105">
        <v>183.0</v>
      </c>
      <c r="C87" s="105">
        <v>1.973275027988E13</v>
      </c>
      <c r="D87" s="105" t="s">
        <v>144</v>
      </c>
      <c r="E87" s="106">
        <v>44784.0</v>
      </c>
      <c r="F87" s="107">
        <v>243.4</v>
      </c>
      <c r="G87" s="106">
        <v>44754.0</v>
      </c>
      <c r="H87" s="106">
        <v>44782.0</v>
      </c>
      <c r="I87" s="108">
        <v>28.0</v>
      </c>
      <c r="J87" s="107">
        <v>243.4</v>
      </c>
      <c r="K87" s="108">
        <v>0.0</v>
      </c>
      <c r="L87" s="108">
        <v>31.0</v>
      </c>
      <c r="M87" s="110" t="s">
        <v>1247</v>
      </c>
    </row>
    <row r="88">
      <c r="A88" s="104" t="s">
        <v>284</v>
      </c>
      <c r="B88" s="105">
        <v>183.0</v>
      </c>
      <c r="C88" s="105">
        <v>1.9837910277272E13</v>
      </c>
      <c r="D88" s="105" t="s">
        <v>144</v>
      </c>
      <c r="E88" s="106">
        <v>44756.0</v>
      </c>
      <c r="F88" s="107">
        <v>707.83</v>
      </c>
      <c r="G88" s="106">
        <v>44721.0</v>
      </c>
      <c r="H88" s="106">
        <v>44754.0</v>
      </c>
      <c r="I88" s="108">
        <v>33.0</v>
      </c>
      <c r="J88" s="107">
        <v>707.83</v>
      </c>
      <c r="K88" s="109">
        <v>49500.0</v>
      </c>
      <c r="L88" s="108">
        <v>31.0</v>
      </c>
      <c r="M88" s="110" t="s">
        <v>1248</v>
      </c>
    </row>
    <row r="89">
      <c r="A89" s="104" t="s">
        <v>284</v>
      </c>
      <c r="B89" s="105">
        <v>183.0</v>
      </c>
      <c r="C89" s="105">
        <v>1.9837910277272E13</v>
      </c>
      <c r="D89" s="105" t="s">
        <v>144</v>
      </c>
      <c r="E89" s="106">
        <v>44784.0</v>
      </c>
      <c r="F89" s="107">
        <v>718.04</v>
      </c>
      <c r="G89" s="106">
        <v>44754.0</v>
      </c>
      <c r="H89" s="106">
        <v>44782.0</v>
      </c>
      <c r="I89" s="108">
        <v>28.0</v>
      </c>
      <c r="J89" s="107">
        <v>718.04</v>
      </c>
      <c r="K89" s="109">
        <v>50500.0</v>
      </c>
      <c r="L89" s="108">
        <v>31.0</v>
      </c>
      <c r="M89" s="110" t="s">
        <v>1249</v>
      </c>
    </row>
    <row r="90">
      <c r="A90" s="104" t="s">
        <v>292</v>
      </c>
      <c r="B90" s="105">
        <v>185.0</v>
      </c>
      <c r="C90" s="105">
        <v>2.7064640202845E13</v>
      </c>
      <c r="D90" s="105" t="s">
        <v>144</v>
      </c>
      <c r="E90" s="106">
        <v>44761.0</v>
      </c>
      <c r="F90" s="107">
        <v>243.4</v>
      </c>
      <c r="G90" s="106">
        <v>44727.0</v>
      </c>
      <c r="H90" s="106">
        <v>44757.0</v>
      </c>
      <c r="I90" s="108">
        <v>30.0</v>
      </c>
      <c r="J90" s="107">
        <v>243.4</v>
      </c>
      <c r="K90" s="108">
        <v>0.0</v>
      </c>
      <c r="L90" s="108">
        <v>628.0</v>
      </c>
      <c r="M90" s="110" t="s">
        <v>1250</v>
      </c>
    </row>
    <row r="91">
      <c r="A91" s="104" t="s">
        <v>292</v>
      </c>
      <c r="B91" s="105">
        <v>185.0</v>
      </c>
      <c r="C91" s="105">
        <v>2.7064640202845E13</v>
      </c>
      <c r="D91" s="105" t="s">
        <v>144</v>
      </c>
      <c r="E91" s="106">
        <v>44792.0</v>
      </c>
      <c r="F91" s="107">
        <v>243.4</v>
      </c>
      <c r="G91" s="106">
        <v>44757.0</v>
      </c>
      <c r="H91" s="106">
        <v>44790.0</v>
      </c>
      <c r="I91" s="108">
        <v>33.0</v>
      </c>
      <c r="J91" s="107">
        <v>243.4</v>
      </c>
      <c r="K91" s="108">
        <v>0.0</v>
      </c>
      <c r="L91" s="108">
        <v>628.0</v>
      </c>
      <c r="M91" s="110" t="s">
        <v>1251</v>
      </c>
    </row>
    <row r="92">
      <c r="A92" s="104" t="s">
        <v>292</v>
      </c>
      <c r="B92" s="105">
        <v>185.0</v>
      </c>
      <c r="C92" s="105">
        <v>2.7064640202966E13</v>
      </c>
      <c r="D92" s="105" t="s">
        <v>144</v>
      </c>
      <c r="E92" s="106">
        <v>44761.0</v>
      </c>
      <c r="F92" s="107">
        <v>243.4</v>
      </c>
      <c r="G92" s="106">
        <v>44727.0</v>
      </c>
      <c r="H92" s="106">
        <v>44757.0</v>
      </c>
      <c r="I92" s="108">
        <v>30.0</v>
      </c>
      <c r="J92" s="107">
        <v>243.4</v>
      </c>
      <c r="K92" s="108">
        <v>0.0</v>
      </c>
      <c r="L92" s="108">
        <v>628.0</v>
      </c>
      <c r="M92" s="110" t="s">
        <v>1252</v>
      </c>
    </row>
    <row r="93">
      <c r="A93" s="104" t="s">
        <v>292</v>
      </c>
      <c r="B93" s="105">
        <v>185.0</v>
      </c>
      <c r="C93" s="105">
        <v>2.7064640202966E13</v>
      </c>
      <c r="D93" s="105" t="s">
        <v>144</v>
      </c>
      <c r="E93" s="106">
        <v>44792.0</v>
      </c>
      <c r="F93" s="107">
        <v>243.4</v>
      </c>
      <c r="G93" s="106">
        <v>44757.0</v>
      </c>
      <c r="H93" s="106">
        <v>44790.0</v>
      </c>
      <c r="I93" s="108">
        <v>33.0</v>
      </c>
      <c r="J93" s="107">
        <v>243.4</v>
      </c>
      <c r="K93" s="108">
        <v>0.0</v>
      </c>
      <c r="L93" s="108">
        <v>628.0</v>
      </c>
      <c r="M93" s="110" t="s">
        <v>1253</v>
      </c>
    </row>
    <row r="94">
      <c r="A94" s="104" t="s">
        <v>292</v>
      </c>
      <c r="B94" s="105">
        <v>185.0</v>
      </c>
      <c r="C94" s="105">
        <v>2.7064640349495E13</v>
      </c>
      <c r="D94" s="105" t="s">
        <v>144</v>
      </c>
      <c r="E94" s="106">
        <v>44761.0</v>
      </c>
      <c r="F94" s="107">
        <v>5734.8</v>
      </c>
      <c r="G94" s="106">
        <v>44728.0</v>
      </c>
      <c r="H94" s="106">
        <v>44757.0</v>
      </c>
      <c r="I94" s="108">
        <v>29.0</v>
      </c>
      <c r="J94" s="107">
        <v>6850.34</v>
      </c>
      <c r="K94" s="109">
        <v>635100.0</v>
      </c>
      <c r="L94" s="108">
        <v>628.0</v>
      </c>
      <c r="M94" s="110" t="s">
        <v>1254</v>
      </c>
    </row>
    <row r="95">
      <c r="A95" s="104" t="s">
        <v>292</v>
      </c>
      <c r="B95" s="105">
        <v>185.0</v>
      </c>
      <c r="C95" s="105">
        <v>2.7064640349495E13</v>
      </c>
      <c r="D95" s="105" t="s">
        <v>144</v>
      </c>
      <c r="E95" s="106">
        <v>44792.0</v>
      </c>
      <c r="F95" s="107">
        <v>8067.84</v>
      </c>
      <c r="G95" s="106">
        <v>44757.0</v>
      </c>
      <c r="H95" s="106">
        <v>44790.0</v>
      </c>
      <c r="I95" s="108">
        <v>33.0</v>
      </c>
      <c r="J95" s="107">
        <v>8067.84</v>
      </c>
      <c r="K95" s="109">
        <v>765300.0</v>
      </c>
      <c r="L95" s="108">
        <v>628.0</v>
      </c>
      <c r="M95" s="110" t="s">
        <v>1255</v>
      </c>
    </row>
    <row r="96">
      <c r="A96" s="104" t="s">
        <v>438</v>
      </c>
      <c r="B96" s="105">
        <v>188.0</v>
      </c>
      <c r="C96" s="105">
        <v>5.29457135776E11</v>
      </c>
      <c r="D96" s="105" t="s">
        <v>439</v>
      </c>
      <c r="E96" s="106">
        <v>44762.0</v>
      </c>
      <c r="F96" s="107">
        <v>2451.99</v>
      </c>
      <c r="G96" s="106">
        <v>44705.0</v>
      </c>
      <c r="H96" s="106">
        <v>44736.0</v>
      </c>
      <c r="I96" s="108">
        <v>31.0</v>
      </c>
      <c r="J96" s="107">
        <v>2451.99</v>
      </c>
      <c r="K96" s="109">
        <v>448351.2</v>
      </c>
      <c r="L96" s="108">
        <v>149.0</v>
      </c>
      <c r="M96" s="110" t="s">
        <v>1256</v>
      </c>
    </row>
    <row r="97">
      <c r="A97" s="104" t="s">
        <v>438</v>
      </c>
      <c r="B97" s="105">
        <v>188.0</v>
      </c>
      <c r="C97" s="105">
        <v>5.29457135776E11</v>
      </c>
      <c r="D97" s="105" t="s">
        <v>439</v>
      </c>
      <c r="E97" s="106">
        <v>44792.0</v>
      </c>
      <c r="F97" s="107">
        <v>2371.61</v>
      </c>
      <c r="G97" s="106">
        <v>44736.0</v>
      </c>
      <c r="H97" s="106">
        <v>44767.0</v>
      </c>
      <c r="I97" s="108">
        <v>31.0</v>
      </c>
      <c r="J97" s="107">
        <v>2371.61</v>
      </c>
      <c r="K97" s="109">
        <v>433540.8</v>
      </c>
      <c r="L97" s="108">
        <v>149.0</v>
      </c>
      <c r="M97" s="110" t="s">
        <v>1257</v>
      </c>
    </row>
    <row r="98">
      <c r="A98" s="104" t="s">
        <v>297</v>
      </c>
      <c r="B98" s="105">
        <v>190.0</v>
      </c>
      <c r="C98" s="105">
        <v>4.8799006301001E13</v>
      </c>
      <c r="D98" s="105" t="s">
        <v>151</v>
      </c>
      <c r="E98" s="106">
        <v>44749.0</v>
      </c>
      <c r="F98" s="107">
        <v>2636.54</v>
      </c>
      <c r="G98" s="106">
        <v>44717.0</v>
      </c>
      <c r="H98" s="106">
        <v>44745.0</v>
      </c>
      <c r="I98" s="108">
        <v>28.0</v>
      </c>
      <c r="J98" s="107">
        <v>2487.77</v>
      </c>
      <c r="K98" s="109">
        <v>224400.0</v>
      </c>
      <c r="L98" s="108">
        <v>93.0</v>
      </c>
      <c r="M98" s="110" t="s">
        <v>1258</v>
      </c>
    </row>
    <row r="99">
      <c r="A99" s="104" t="s">
        <v>297</v>
      </c>
      <c r="B99" s="105">
        <v>190.0</v>
      </c>
      <c r="C99" s="105">
        <v>4.8799006301001E13</v>
      </c>
      <c r="D99" s="105" t="s">
        <v>151</v>
      </c>
      <c r="E99" s="106">
        <v>44777.0</v>
      </c>
      <c r="F99" s="107">
        <v>3516.25</v>
      </c>
      <c r="G99" s="106">
        <v>44745.0</v>
      </c>
      <c r="H99" s="106">
        <v>44776.0</v>
      </c>
      <c r="I99" s="108">
        <v>31.0</v>
      </c>
      <c r="J99" s="107">
        <v>3372.9</v>
      </c>
      <c r="K99" s="109">
        <v>319396.0</v>
      </c>
      <c r="L99" s="108">
        <v>93.0</v>
      </c>
      <c r="M99" s="110" t="s">
        <v>1259</v>
      </c>
    </row>
    <row r="100">
      <c r="A100" s="104" t="s">
        <v>297</v>
      </c>
      <c r="B100" s="105">
        <v>190.0</v>
      </c>
      <c r="C100" s="105">
        <v>4.8799006301002E13</v>
      </c>
      <c r="D100" s="105" t="s">
        <v>151</v>
      </c>
      <c r="E100" s="106">
        <v>44749.0</v>
      </c>
      <c r="F100" s="107">
        <v>682.86</v>
      </c>
      <c r="G100" s="106">
        <v>44714.0</v>
      </c>
      <c r="H100" s="106">
        <v>44745.0</v>
      </c>
      <c r="I100" s="108">
        <v>31.0</v>
      </c>
      <c r="J100" s="107">
        <v>532.64</v>
      </c>
      <c r="K100" s="109">
        <v>45628.0</v>
      </c>
      <c r="L100" s="108">
        <v>93.0</v>
      </c>
      <c r="M100" s="110" t="s">
        <v>1260</v>
      </c>
    </row>
    <row r="101">
      <c r="A101" s="104" t="s">
        <v>297</v>
      </c>
      <c r="B101" s="105">
        <v>190.0</v>
      </c>
      <c r="C101" s="105">
        <v>4.8799006301002E13</v>
      </c>
      <c r="D101" s="105" t="s">
        <v>151</v>
      </c>
      <c r="E101" s="106">
        <v>44777.0</v>
      </c>
      <c r="F101" s="107">
        <v>675.34</v>
      </c>
      <c r="G101" s="106">
        <v>44745.0</v>
      </c>
      <c r="H101" s="106">
        <v>44774.0</v>
      </c>
      <c r="I101" s="108">
        <v>29.0</v>
      </c>
      <c r="J101" s="107">
        <v>524.63</v>
      </c>
      <c r="K101" s="109">
        <v>47872.0</v>
      </c>
      <c r="L101" s="108">
        <v>93.0</v>
      </c>
      <c r="M101" s="110" t="s">
        <v>1261</v>
      </c>
    </row>
    <row r="102">
      <c r="A102" s="104" t="s">
        <v>300</v>
      </c>
      <c r="B102" s="105">
        <v>191.0</v>
      </c>
      <c r="C102" s="105">
        <v>1.02421003367439E15</v>
      </c>
      <c r="D102" s="105" t="s">
        <v>301</v>
      </c>
      <c r="E102" s="106">
        <v>44785.0</v>
      </c>
      <c r="F102" s="107">
        <v>5495.46</v>
      </c>
      <c r="G102" s="106">
        <v>44754.0</v>
      </c>
      <c r="H102" s="106">
        <v>44781.0</v>
      </c>
      <c r="I102" s="108">
        <v>27.0</v>
      </c>
      <c r="J102" s="107">
        <v>5495.46</v>
      </c>
      <c r="K102" s="109">
        <v>537100.0</v>
      </c>
      <c r="L102" s="108">
        <v>196.0</v>
      </c>
      <c r="M102" s="110" t="s">
        <v>1262</v>
      </c>
    </row>
    <row r="103">
      <c r="A103" s="104" t="s">
        <v>300</v>
      </c>
      <c r="B103" s="105">
        <v>191.0</v>
      </c>
      <c r="C103" s="105" t="s">
        <v>303</v>
      </c>
      <c r="D103" s="105" t="s">
        <v>301</v>
      </c>
      <c r="E103" s="106">
        <v>44783.0</v>
      </c>
      <c r="F103" s="107">
        <v>4755.1</v>
      </c>
      <c r="G103" s="106">
        <v>44754.0</v>
      </c>
      <c r="H103" s="106">
        <v>44781.0</v>
      </c>
      <c r="I103" s="108">
        <v>27.0</v>
      </c>
      <c r="J103" s="107">
        <v>4755.1</v>
      </c>
      <c r="K103" s="109">
        <v>460200.0</v>
      </c>
      <c r="L103" s="108">
        <v>196.0</v>
      </c>
      <c r="M103" s="110" t="s">
        <v>1263</v>
      </c>
    </row>
    <row r="104">
      <c r="A104" s="104" t="s">
        <v>305</v>
      </c>
      <c r="B104" s="105">
        <v>192.0</v>
      </c>
      <c r="C104" s="105">
        <v>1.02421003530761E15</v>
      </c>
      <c r="D104" s="105" t="s">
        <v>301</v>
      </c>
      <c r="E104" s="106">
        <v>44760.0</v>
      </c>
      <c r="F104" s="107">
        <v>1839.67</v>
      </c>
      <c r="G104" s="106">
        <v>44726.0</v>
      </c>
      <c r="H104" s="106">
        <v>44756.0</v>
      </c>
      <c r="I104" s="108">
        <v>30.0</v>
      </c>
      <c r="J104" s="107">
        <v>1839.67</v>
      </c>
      <c r="K104" s="109">
        <v>173400.0</v>
      </c>
      <c r="L104" s="108">
        <v>49.0</v>
      </c>
      <c r="M104" s="110" t="s">
        <v>1264</v>
      </c>
    </row>
    <row r="105">
      <c r="A105" s="104" t="s">
        <v>305</v>
      </c>
      <c r="B105" s="105">
        <v>192.0</v>
      </c>
      <c r="C105" s="105">
        <v>1.02421003530761E15</v>
      </c>
      <c r="D105" s="105" t="s">
        <v>301</v>
      </c>
      <c r="E105" s="106">
        <v>44785.0</v>
      </c>
      <c r="F105" s="107">
        <v>1796.33</v>
      </c>
      <c r="G105" s="106">
        <v>44757.0</v>
      </c>
      <c r="H105" s="106">
        <v>44784.0</v>
      </c>
      <c r="I105" s="108">
        <v>27.0</v>
      </c>
      <c r="J105" s="107">
        <v>1796.33</v>
      </c>
      <c r="K105" s="109">
        <v>168900.0</v>
      </c>
      <c r="L105" s="108">
        <v>49.0</v>
      </c>
      <c r="M105" s="110" t="s">
        <v>1265</v>
      </c>
    </row>
    <row r="106">
      <c r="A106" s="104" t="s">
        <v>309</v>
      </c>
      <c r="B106" s="105">
        <v>510.0</v>
      </c>
      <c r="C106" s="105">
        <v>2.77203027569E12</v>
      </c>
      <c r="D106" s="105" t="s">
        <v>144</v>
      </c>
      <c r="E106" s="106">
        <v>44756.0</v>
      </c>
      <c r="F106" s="107">
        <v>88.33</v>
      </c>
      <c r="G106" s="106">
        <v>44721.0</v>
      </c>
      <c r="H106" s="106">
        <v>44754.0</v>
      </c>
      <c r="I106" s="108">
        <v>33.0</v>
      </c>
      <c r="J106" s="107">
        <v>88.33</v>
      </c>
      <c r="K106" s="109">
        <v>4700.0</v>
      </c>
      <c r="L106" s="108">
        <v>0.0</v>
      </c>
      <c r="M106" s="110" t="s">
        <v>1266</v>
      </c>
    </row>
    <row r="107">
      <c r="A107" s="104" t="s">
        <v>309</v>
      </c>
      <c r="B107" s="105">
        <v>510.0</v>
      </c>
      <c r="C107" s="105">
        <v>2.77203027569E12</v>
      </c>
      <c r="D107" s="105" t="s">
        <v>144</v>
      </c>
      <c r="E107" s="106">
        <v>44784.0</v>
      </c>
      <c r="F107" s="107">
        <v>88.33</v>
      </c>
      <c r="G107" s="106">
        <v>44754.0</v>
      </c>
      <c r="H107" s="106">
        <v>44782.0</v>
      </c>
      <c r="I107" s="108">
        <v>28.0</v>
      </c>
      <c r="J107" s="107">
        <v>88.33</v>
      </c>
      <c r="K107" s="109">
        <v>4700.0</v>
      </c>
      <c r="L107" s="108">
        <v>0.0</v>
      </c>
      <c r="M107" s="110" t="s">
        <v>1267</v>
      </c>
    </row>
    <row r="108">
      <c r="A108" s="104" t="s">
        <v>309</v>
      </c>
      <c r="B108" s="105">
        <v>510.0</v>
      </c>
      <c r="C108" s="105">
        <v>1.9732750276009E13</v>
      </c>
      <c r="D108" s="105" t="s">
        <v>144</v>
      </c>
      <c r="E108" s="106">
        <v>44756.0</v>
      </c>
      <c r="F108" s="107">
        <v>580.33</v>
      </c>
      <c r="G108" s="106">
        <v>44721.0</v>
      </c>
      <c r="H108" s="106">
        <v>44754.0</v>
      </c>
      <c r="I108" s="108">
        <v>33.0</v>
      </c>
      <c r="J108" s="107">
        <v>580.33</v>
      </c>
      <c r="K108" s="109">
        <v>34000.0</v>
      </c>
      <c r="L108" s="108">
        <v>0.0</v>
      </c>
      <c r="M108" s="110" t="s">
        <v>1268</v>
      </c>
    </row>
    <row r="109">
      <c r="A109" s="104" t="s">
        <v>309</v>
      </c>
      <c r="B109" s="105">
        <v>510.0</v>
      </c>
      <c r="C109" s="105">
        <v>1.9732750276009E13</v>
      </c>
      <c r="D109" s="105" t="s">
        <v>144</v>
      </c>
      <c r="E109" s="106">
        <v>44784.0</v>
      </c>
      <c r="F109" s="107">
        <v>920.25</v>
      </c>
      <c r="G109" s="106">
        <v>44754.0</v>
      </c>
      <c r="H109" s="106">
        <v>44782.0</v>
      </c>
      <c r="I109" s="108">
        <v>28.0</v>
      </c>
      <c r="J109" s="107">
        <v>920.25</v>
      </c>
      <c r="K109" s="109">
        <v>56000.0</v>
      </c>
      <c r="L109" s="108">
        <v>0.0</v>
      </c>
      <c r="M109" s="110" t="s">
        <v>1269</v>
      </c>
    </row>
    <row r="110">
      <c r="A110" s="104" t="s">
        <v>309</v>
      </c>
      <c r="B110" s="105">
        <v>510.0</v>
      </c>
      <c r="C110" s="105">
        <v>1.9732750277275E13</v>
      </c>
      <c r="D110" s="105" t="s">
        <v>144</v>
      </c>
      <c r="E110" s="106">
        <v>44756.0</v>
      </c>
      <c r="F110" s="107">
        <v>155.12</v>
      </c>
      <c r="G110" s="106">
        <v>44721.0</v>
      </c>
      <c r="H110" s="106">
        <v>44754.0</v>
      </c>
      <c r="I110" s="108">
        <v>33.0</v>
      </c>
      <c r="J110" s="107">
        <v>155.12</v>
      </c>
      <c r="K110" s="109">
        <v>6800.0</v>
      </c>
      <c r="L110" s="108">
        <v>0.0</v>
      </c>
      <c r="M110" s="110" t="s">
        <v>1270</v>
      </c>
    </row>
    <row r="111">
      <c r="A111" s="104" t="s">
        <v>309</v>
      </c>
      <c r="B111" s="105">
        <v>510.0</v>
      </c>
      <c r="C111" s="105">
        <v>1.9732750277275E13</v>
      </c>
      <c r="D111" s="105" t="s">
        <v>144</v>
      </c>
      <c r="E111" s="106">
        <v>44784.0</v>
      </c>
      <c r="F111" s="107">
        <v>117.27</v>
      </c>
      <c r="G111" s="106">
        <v>44754.0</v>
      </c>
      <c r="H111" s="106">
        <v>44782.0</v>
      </c>
      <c r="I111" s="108">
        <v>28.0</v>
      </c>
      <c r="J111" s="107">
        <v>117.27</v>
      </c>
      <c r="K111" s="109">
        <v>4100.0</v>
      </c>
      <c r="L111" s="108">
        <v>0.0</v>
      </c>
      <c r="M111" s="110" t="s">
        <v>1271</v>
      </c>
    </row>
    <row r="112">
      <c r="A112" s="104" t="s">
        <v>309</v>
      </c>
      <c r="B112" s="105">
        <v>510.0</v>
      </c>
      <c r="C112" s="105">
        <v>1.9732750277276E13</v>
      </c>
      <c r="D112" s="105" t="s">
        <v>144</v>
      </c>
      <c r="E112" s="106">
        <v>44756.0</v>
      </c>
      <c r="F112" s="107">
        <v>792.38</v>
      </c>
      <c r="G112" s="106">
        <v>44721.0</v>
      </c>
      <c r="H112" s="106">
        <v>44754.0</v>
      </c>
      <c r="I112" s="108">
        <v>33.0</v>
      </c>
      <c r="J112" s="107">
        <v>792.38</v>
      </c>
      <c r="K112" s="109">
        <v>53000.0</v>
      </c>
      <c r="L112" s="108">
        <v>0.0</v>
      </c>
      <c r="M112" s="110" t="s">
        <v>1272</v>
      </c>
    </row>
    <row r="113">
      <c r="A113" s="104" t="s">
        <v>309</v>
      </c>
      <c r="B113" s="105">
        <v>510.0</v>
      </c>
      <c r="C113" s="105">
        <v>1.9732750277276E13</v>
      </c>
      <c r="D113" s="105" t="s">
        <v>144</v>
      </c>
      <c r="E113" s="106">
        <v>44784.0</v>
      </c>
      <c r="F113" s="107">
        <v>705.54</v>
      </c>
      <c r="G113" s="106">
        <v>44754.0</v>
      </c>
      <c r="H113" s="106">
        <v>44782.0</v>
      </c>
      <c r="I113" s="108">
        <v>28.0</v>
      </c>
      <c r="J113" s="107">
        <v>705.54</v>
      </c>
      <c r="K113" s="109">
        <v>44500.0</v>
      </c>
      <c r="L113" s="108">
        <v>0.0</v>
      </c>
      <c r="M113" s="110" t="s">
        <v>1273</v>
      </c>
    </row>
    <row r="114">
      <c r="A114" s="104" t="s">
        <v>309</v>
      </c>
      <c r="B114" s="105">
        <v>510.0</v>
      </c>
      <c r="C114" s="105">
        <v>1.9732750279889E13</v>
      </c>
      <c r="D114" s="105" t="s">
        <v>144</v>
      </c>
      <c r="E114" s="106">
        <v>44756.0</v>
      </c>
      <c r="F114" s="107">
        <v>243.4</v>
      </c>
      <c r="G114" s="106">
        <v>44721.0</v>
      </c>
      <c r="H114" s="106">
        <v>44754.0</v>
      </c>
      <c r="I114" s="108">
        <v>33.0</v>
      </c>
      <c r="J114" s="107">
        <v>243.4</v>
      </c>
      <c r="K114" s="108">
        <v>0.0</v>
      </c>
      <c r="L114" s="108">
        <v>0.0</v>
      </c>
      <c r="M114" s="110" t="s">
        <v>1274</v>
      </c>
    </row>
    <row r="115">
      <c r="A115" s="104" t="s">
        <v>309</v>
      </c>
      <c r="B115" s="105">
        <v>510.0</v>
      </c>
      <c r="C115" s="105">
        <v>1.9732750279889E13</v>
      </c>
      <c r="D115" s="105" t="s">
        <v>144</v>
      </c>
      <c r="E115" s="106">
        <v>44784.0</v>
      </c>
      <c r="F115" s="107">
        <v>243.4</v>
      </c>
      <c r="G115" s="106">
        <v>44754.0</v>
      </c>
      <c r="H115" s="106">
        <v>44782.0</v>
      </c>
      <c r="I115" s="108">
        <v>28.0</v>
      </c>
      <c r="J115" s="107">
        <v>243.4</v>
      </c>
      <c r="K115" s="108">
        <v>0.0</v>
      </c>
      <c r="L115" s="108">
        <v>0.0</v>
      </c>
      <c r="M115" s="110" t="s">
        <v>1275</v>
      </c>
    </row>
    <row r="116">
      <c r="A116" s="104" t="s">
        <v>309</v>
      </c>
      <c r="B116" s="105">
        <v>510.0</v>
      </c>
      <c r="C116" s="105">
        <v>2.0556260276069E13</v>
      </c>
      <c r="D116" s="105" t="s">
        <v>144</v>
      </c>
      <c r="E116" s="106">
        <v>44756.0</v>
      </c>
      <c r="F116" s="107">
        <v>60.52</v>
      </c>
      <c r="G116" s="106">
        <v>44721.0</v>
      </c>
      <c r="H116" s="106">
        <v>44754.0</v>
      </c>
      <c r="I116" s="108">
        <v>33.0</v>
      </c>
      <c r="J116" s="107">
        <v>60.52</v>
      </c>
      <c r="K116" s="109">
        <v>2900.0</v>
      </c>
      <c r="L116" s="108">
        <v>0.0</v>
      </c>
      <c r="M116" s="110" t="s">
        <v>1276</v>
      </c>
    </row>
    <row r="117">
      <c r="A117" s="104" t="s">
        <v>309</v>
      </c>
      <c r="B117" s="105">
        <v>510.0</v>
      </c>
      <c r="C117" s="105">
        <v>2.0556260276069E13</v>
      </c>
      <c r="D117" s="105" t="s">
        <v>144</v>
      </c>
      <c r="E117" s="106">
        <v>44784.0</v>
      </c>
      <c r="F117" s="107">
        <v>57.43</v>
      </c>
      <c r="G117" s="106">
        <v>44754.0</v>
      </c>
      <c r="H117" s="106">
        <v>44782.0</v>
      </c>
      <c r="I117" s="108">
        <v>28.0</v>
      </c>
      <c r="J117" s="107">
        <v>57.43</v>
      </c>
      <c r="K117" s="109">
        <v>2700.0</v>
      </c>
      <c r="L117" s="108">
        <v>0.0</v>
      </c>
      <c r="M117" s="110" t="s">
        <v>1277</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 r:id="rId79" ref="M81"/>
    <hyperlink r:id="rId80" ref="M82"/>
    <hyperlink r:id="rId81" ref="M83"/>
    <hyperlink r:id="rId82" ref="M84"/>
    <hyperlink r:id="rId83" ref="M85"/>
    <hyperlink r:id="rId84" ref="M86"/>
    <hyperlink r:id="rId85" ref="M87"/>
    <hyperlink r:id="rId86" ref="M88"/>
    <hyperlink r:id="rId87" ref="M89"/>
    <hyperlink r:id="rId88" ref="M90"/>
    <hyperlink r:id="rId89" ref="M91"/>
    <hyperlink r:id="rId90" ref="M92"/>
    <hyperlink r:id="rId91" ref="M93"/>
    <hyperlink r:id="rId92" ref="M94"/>
    <hyperlink r:id="rId93" ref="M95"/>
    <hyperlink r:id="rId94" ref="M96"/>
    <hyperlink r:id="rId95" ref="M97"/>
    <hyperlink r:id="rId96" ref="M98"/>
    <hyperlink r:id="rId97" ref="M99"/>
    <hyperlink r:id="rId98" ref="M100"/>
    <hyperlink r:id="rId99" ref="M101"/>
    <hyperlink r:id="rId100" ref="M102"/>
    <hyperlink r:id="rId101" ref="M103"/>
    <hyperlink r:id="rId102" ref="M104"/>
    <hyperlink r:id="rId103" ref="M105"/>
    <hyperlink r:id="rId104" ref="M106"/>
    <hyperlink r:id="rId105" ref="M107"/>
    <hyperlink r:id="rId106" ref="M108"/>
    <hyperlink r:id="rId107" ref="M109"/>
    <hyperlink r:id="rId108" ref="M110"/>
    <hyperlink r:id="rId109" ref="M111"/>
    <hyperlink r:id="rId110" ref="M112"/>
    <hyperlink r:id="rId111" ref="M113"/>
    <hyperlink r:id="rId112" ref="M114"/>
    <hyperlink r:id="rId113" ref="M115"/>
    <hyperlink r:id="rId114" ref="M116"/>
    <hyperlink r:id="rId115" ref="M117"/>
  </hyperlinks>
  <drawing r:id="rId116"/>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0"/>
  <cols>
    <col customWidth="1" min="1" max="1" width="30.29"/>
    <col customWidth="1" min="2" max="3" width="12.0"/>
    <col customWidth="1" min="4" max="4" width="12.86"/>
    <col customWidth="1" min="5" max="5" width="18.71"/>
    <col customWidth="1" min="6" max="6" width="17.86"/>
    <col customWidth="1" min="7" max="7" width="23.29"/>
    <col customWidth="1" min="8" max="8" width="13.29"/>
    <col customWidth="1" min="9" max="9" width="5.14"/>
    <col customWidth="1" min="10" max="10" width="14.29"/>
    <col customWidth="1" min="11" max="11" width="11.29"/>
    <col customWidth="1" min="12" max="12" width="10.29"/>
    <col customWidth="1" min="13" max="13" width="46.0"/>
    <col customWidth="1" min="14" max="14" width="10.71"/>
    <col customWidth="1" min="15" max="15" width="1.57"/>
    <col customWidth="1" min="16" max="16" width="30.29"/>
    <col customWidth="1" min="17" max="26" width="8.0"/>
  </cols>
  <sheetData>
    <row r="1">
      <c r="A1" s="1" t="s">
        <v>0</v>
      </c>
      <c r="B1" s="1" t="s">
        <v>902</v>
      </c>
      <c r="C1" s="1" t="s">
        <v>903</v>
      </c>
      <c r="D1" s="1" t="s">
        <v>904</v>
      </c>
      <c r="E1" s="3" t="s">
        <v>2</v>
      </c>
      <c r="F1" s="4" t="s">
        <v>3</v>
      </c>
      <c r="G1" s="4" t="s">
        <v>905</v>
      </c>
      <c r="H1" s="7" t="s">
        <v>6</v>
      </c>
      <c r="I1" s="1" t="s">
        <v>7</v>
      </c>
      <c r="J1" s="1" t="s">
        <v>8</v>
      </c>
      <c r="K1" s="8" t="s">
        <v>9</v>
      </c>
      <c r="L1" s="1" t="s">
        <v>10</v>
      </c>
      <c r="M1" s="9" t="s">
        <v>11</v>
      </c>
      <c r="N1" s="10" t="s">
        <v>12</v>
      </c>
      <c r="P1" s="11" t="s">
        <v>13</v>
      </c>
      <c r="Q1" s="12"/>
      <c r="R1" s="12"/>
      <c r="S1" s="12"/>
      <c r="T1" s="13"/>
    </row>
    <row r="2">
      <c r="A2" s="61" t="s">
        <v>14</v>
      </c>
      <c r="B2" s="162">
        <v>1054.31</v>
      </c>
      <c r="C2" s="162">
        <v>566.67</v>
      </c>
      <c r="D2" s="75">
        <f t="shared" ref="D2:D3" si="1">C2-B2</f>
        <v>-487.64</v>
      </c>
      <c r="E2" s="167">
        <v>2.220180222018E12</v>
      </c>
      <c r="F2" s="168">
        <v>1.8142067E7</v>
      </c>
      <c r="G2" s="143"/>
      <c r="H2" s="20" t="str">
        <f>VLOOKUP(E2,'July Data 2022'!C:K,9,FALSE)/'July Data 2022'!I8</f>
        <v>#N/A</v>
      </c>
      <c r="I2" s="62">
        <v>31.0</v>
      </c>
      <c r="J2" s="52" t="str">
        <f>H2/I2</f>
        <v>#N/A</v>
      </c>
      <c r="K2" s="52" t="str">
        <f>125-J2</f>
        <v>#N/A</v>
      </c>
      <c r="L2" s="53" t="str">
        <f>(K2/125)*100</f>
        <v>#N/A</v>
      </c>
      <c r="M2" s="113" t="s">
        <v>1144</v>
      </c>
      <c r="N2" s="25" t="s">
        <v>15</v>
      </c>
    </row>
    <row r="3">
      <c r="A3" s="49" t="s">
        <v>16</v>
      </c>
      <c r="B3" s="15">
        <v>6902.15</v>
      </c>
      <c r="C3" s="15">
        <v>7116.67</v>
      </c>
      <c r="D3" s="64">
        <f t="shared" si="1"/>
        <v>214.52</v>
      </c>
      <c r="E3" s="54"/>
      <c r="F3" s="64"/>
      <c r="G3" s="28"/>
      <c r="H3" s="85"/>
      <c r="I3" s="30"/>
      <c r="J3" s="31"/>
      <c r="K3" s="22"/>
      <c r="L3" s="23"/>
      <c r="M3" s="113" t="s">
        <v>1144</v>
      </c>
      <c r="N3" s="33" t="s">
        <v>17</v>
      </c>
      <c r="P3" s="34" t="s">
        <v>18</v>
      </c>
      <c r="Q3" s="35"/>
      <c r="R3" s="35"/>
      <c r="S3" s="35"/>
    </row>
    <row r="4">
      <c r="A4" s="14"/>
      <c r="B4" s="138"/>
      <c r="C4" s="138"/>
      <c r="D4" s="87"/>
      <c r="E4" s="36">
        <v>4.6130006907001E13</v>
      </c>
      <c r="F4" s="37" t="s">
        <v>19</v>
      </c>
      <c r="G4" s="29"/>
      <c r="H4" s="85" t="str">
        <f>VLOOKUP(E4,'July Data 2022'!C:K,9,FALSE)/'July Data 2022'!I10</f>
        <v>#N/A</v>
      </c>
      <c r="I4" s="21">
        <v>59.0</v>
      </c>
      <c r="J4" s="22" t="str">
        <f t="shared" ref="J4:J13" si="2">H4/I4</f>
        <v>#N/A</v>
      </c>
      <c r="K4" s="22" t="str">
        <f t="shared" ref="K4:K13" si="3">125-J4</f>
        <v>#N/A</v>
      </c>
      <c r="L4" s="23" t="str">
        <f t="shared" ref="L4:L13" si="4">(K4/125)*100</f>
        <v>#N/A</v>
      </c>
      <c r="M4" s="71"/>
      <c r="N4" s="33"/>
    </row>
    <row r="5">
      <c r="A5" s="14"/>
      <c r="B5" s="138"/>
      <c r="C5" s="138"/>
      <c r="D5" s="87"/>
      <c r="E5" s="36">
        <v>4.6130006907001E13</v>
      </c>
      <c r="F5" s="37" t="s">
        <v>19</v>
      </c>
      <c r="G5" s="29"/>
      <c r="H5" s="85" t="str">
        <f>VLOOKUP(E5,'July Data 2022'!C:K,9,FALSE)/'July Data 2022'!I11</f>
        <v>#N/A</v>
      </c>
      <c r="I5" s="21">
        <v>59.0</v>
      </c>
      <c r="J5" s="22" t="str">
        <f t="shared" si="2"/>
        <v>#N/A</v>
      </c>
      <c r="K5" s="22" t="str">
        <f t="shared" si="3"/>
        <v>#N/A</v>
      </c>
      <c r="L5" s="23" t="str">
        <f t="shared" si="4"/>
        <v>#N/A</v>
      </c>
      <c r="M5" s="71"/>
      <c r="N5" s="33"/>
    </row>
    <row r="6">
      <c r="A6" s="14"/>
      <c r="B6" s="138"/>
      <c r="C6" s="138"/>
      <c r="D6" s="87"/>
      <c r="E6" s="36">
        <v>4.6130006907002E13</v>
      </c>
      <c r="F6" s="37" t="s">
        <v>20</v>
      </c>
      <c r="G6" s="29"/>
      <c r="H6" s="85" t="str">
        <f>VLOOKUP(E6,'July Data 2022'!C:K,9,FALSE)/'July Data 2022'!I12</f>
        <v>#N/A</v>
      </c>
      <c r="I6" s="21">
        <v>59.0</v>
      </c>
      <c r="J6" s="22" t="str">
        <f t="shared" si="2"/>
        <v>#N/A</v>
      </c>
      <c r="K6" s="22" t="str">
        <f t="shared" si="3"/>
        <v>#N/A</v>
      </c>
      <c r="L6" s="23" t="str">
        <f t="shared" si="4"/>
        <v>#N/A</v>
      </c>
      <c r="M6" s="71"/>
      <c r="N6" s="33"/>
    </row>
    <row r="7">
      <c r="A7" s="14"/>
      <c r="B7" s="138"/>
      <c r="C7" s="138"/>
      <c r="D7" s="138"/>
      <c r="E7" s="36">
        <v>4.6130006907002E13</v>
      </c>
      <c r="F7" s="37" t="s">
        <v>20</v>
      </c>
      <c r="G7" s="29"/>
      <c r="H7" s="85" t="str">
        <f>VLOOKUP(E7,'July Data 2022'!C:K,9,FALSE)/'July Data 2022'!I13</f>
        <v>#N/A</v>
      </c>
      <c r="I7" s="21">
        <v>59.0</v>
      </c>
      <c r="J7" s="22" t="str">
        <f t="shared" si="2"/>
        <v>#N/A</v>
      </c>
      <c r="K7" s="22" t="str">
        <f t="shared" si="3"/>
        <v>#N/A</v>
      </c>
      <c r="L7" s="23" t="str">
        <f t="shared" si="4"/>
        <v>#N/A</v>
      </c>
      <c r="M7" s="71"/>
      <c r="N7" s="33"/>
    </row>
    <row r="8">
      <c r="A8" s="14"/>
      <c r="B8" s="138"/>
      <c r="C8" s="138"/>
      <c r="D8" s="138"/>
      <c r="E8" s="36">
        <v>4.6130006907004E13</v>
      </c>
      <c r="F8" s="37" t="s">
        <v>21</v>
      </c>
      <c r="G8" s="29"/>
      <c r="H8" s="85" t="str">
        <f>VLOOKUP(E8,'July Data 2022'!C:K,9,FALSE)/'July Data 2022'!I14</f>
        <v>#N/A</v>
      </c>
      <c r="I8" s="21">
        <v>46.0</v>
      </c>
      <c r="J8" s="22" t="str">
        <f t="shared" si="2"/>
        <v>#N/A</v>
      </c>
      <c r="K8" s="22" t="str">
        <f t="shared" si="3"/>
        <v>#N/A</v>
      </c>
      <c r="L8" s="23" t="str">
        <f t="shared" si="4"/>
        <v>#N/A</v>
      </c>
      <c r="M8" s="114"/>
      <c r="N8" s="33"/>
    </row>
    <row r="9">
      <c r="A9" s="14"/>
      <c r="B9" s="138"/>
      <c r="C9" s="138"/>
      <c r="D9" s="138"/>
      <c r="E9" s="36">
        <v>4.6130006907004E13</v>
      </c>
      <c r="F9" s="37" t="s">
        <v>21</v>
      </c>
      <c r="G9" s="29"/>
      <c r="H9" s="85" t="str">
        <f>VLOOKUP(E9,'July Data 2022'!C:K,9,FALSE)/'July Data 2022'!I15</f>
        <v>#N/A</v>
      </c>
      <c r="I9" s="21">
        <v>46.0</v>
      </c>
      <c r="J9" s="22" t="str">
        <f t="shared" si="2"/>
        <v>#N/A</v>
      </c>
      <c r="K9" s="22" t="str">
        <f t="shared" si="3"/>
        <v>#N/A</v>
      </c>
      <c r="L9" s="23" t="str">
        <f t="shared" si="4"/>
        <v>#N/A</v>
      </c>
      <c r="M9" s="71"/>
      <c r="N9" s="33"/>
    </row>
    <row r="10">
      <c r="A10" s="40"/>
      <c r="B10" s="138"/>
      <c r="C10" s="138"/>
      <c r="D10" s="138"/>
      <c r="E10" s="36">
        <v>4.6130006907003E13</v>
      </c>
      <c r="F10" s="37" t="s">
        <v>22</v>
      </c>
      <c r="G10" s="29"/>
      <c r="H10" s="85" t="str">
        <f>VLOOKUP(E10,'July Data 2022'!C:K,9,FALSE)/'July Data 2022'!I16</f>
        <v>#N/A</v>
      </c>
      <c r="I10" s="21">
        <v>46.0</v>
      </c>
      <c r="J10" s="22" t="str">
        <f t="shared" si="2"/>
        <v>#N/A</v>
      </c>
      <c r="K10" s="22" t="str">
        <f t="shared" si="3"/>
        <v>#N/A</v>
      </c>
      <c r="L10" s="23" t="str">
        <f t="shared" si="4"/>
        <v>#N/A</v>
      </c>
      <c r="M10" s="71"/>
      <c r="N10" s="33"/>
    </row>
    <row r="11">
      <c r="A11" s="61"/>
      <c r="B11" s="139"/>
      <c r="C11" s="139"/>
      <c r="D11" s="139"/>
      <c r="E11" s="36">
        <v>4.6130006907003E13</v>
      </c>
      <c r="F11" s="42" t="s">
        <v>22</v>
      </c>
      <c r="G11" s="29"/>
      <c r="H11" s="20" t="str">
        <f>VLOOKUP(E11,'July Data 2022'!C:K,9,FALSE)/'July Data 2022'!I17</f>
        <v>#N/A</v>
      </c>
      <c r="I11" s="62">
        <v>46.0</v>
      </c>
      <c r="J11" s="52" t="str">
        <f t="shared" si="2"/>
        <v>#N/A</v>
      </c>
      <c r="K11" s="52" t="str">
        <f t="shared" si="3"/>
        <v>#N/A</v>
      </c>
      <c r="L11" s="53" t="str">
        <f t="shared" si="4"/>
        <v>#N/A</v>
      </c>
      <c r="M11" s="71"/>
      <c r="N11" s="33"/>
    </row>
    <row r="12">
      <c r="A12" s="43" t="s">
        <v>23</v>
      </c>
      <c r="B12" s="140">
        <v>8911.15</v>
      </c>
      <c r="C12" s="140">
        <v>7700.0</v>
      </c>
      <c r="D12" s="75">
        <f t="shared" ref="D12:D14" si="5">C12-B12</f>
        <v>-1211.15</v>
      </c>
      <c r="E12" s="44">
        <v>5.96922007400001E14</v>
      </c>
      <c r="F12" s="17" t="s">
        <v>24</v>
      </c>
      <c r="G12" s="58" t="s">
        <v>1278</v>
      </c>
      <c r="H12" s="20">
        <f>VLOOKUP(E12,'July Data 2022'!C:K,9,FALSE)/'July Data 2022'!I3</f>
        <v>29382.375</v>
      </c>
      <c r="I12" s="45">
        <v>196.0</v>
      </c>
      <c r="J12" s="46">
        <f t="shared" si="2"/>
        <v>149.9100765</v>
      </c>
      <c r="K12" s="46">
        <f t="shared" si="3"/>
        <v>-24.91007653</v>
      </c>
      <c r="L12" s="47">
        <f t="shared" si="4"/>
        <v>-19.92806122</v>
      </c>
      <c r="M12" s="94"/>
      <c r="N12" s="33" t="s">
        <v>25</v>
      </c>
    </row>
    <row r="13" ht="27.0" customHeight="1">
      <c r="A13" s="49" t="s">
        <v>26</v>
      </c>
      <c r="B13" s="137">
        <v>1460.72</v>
      </c>
      <c r="C13" s="137">
        <v>1291.67</v>
      </c>
      <c r="D13" s="75">
        <f t="shared" si="5"/>
        <v>-169.05</v>
      </c>
      <c r="E13" s="44">
        <v>4.8795006344001E13</v>
      </c>
      <c r="F13" s="50" t="s">
        <v>27</v>
      </c>
      <c r="G13" s="29"/>
      <c r="H13" s="20" t="str">
        <f>VLOOKUP(E13,'July Data 2022'!C:K,9,FALSE)/'July Data 2022'!I4</f>
        <v>#N/A</v>
      </c>
      <c r="I13" s="45">
        <v>43.0</v>
      </c>
      <c r="J13" s="46" t="str">
        <f t="shared" si="2"/>
        <v>#N/A</v>
      </c>
      <c r="K13" s="46" t="str">
        <f t="shared" si="3"/>
        <v>#N/A</v>
      </c>
      <c r="L13" s="47" t="str">
        <f t="shared" si="4"/>
        <v>#N/A</v>
      </c>
      <c r="M13" s="71" t="s">
        <v>1144</v>
      </c>
      <c r="N13" s="33" t="s">
        <v>17</v>
      </c>
    </row>
    <row r="14">
      <c r="A14" s="26" t="s">
        <v>28</v>
      </c>
      <c r="B14" s="137">
        <v>2568.04</v>
      </c>
      <c r="C14" s="137">
        <v>2958.33</v>
      </c>
      <c r="D14" s="64">
        <f t="shared" si="5"/>
        <v>390.29</v>
      </c>
      <c r="E14" s="27"/>
      <c r="F14" s="28"/>
      <c r="G14" s="28"/>
      <c r="H14" s="85"/>
      <c r="I14" s="21"/>
      <c r="J14" s="22"/>
      <c r="K14" s="22"/>
      <c r="L14" s="23"/>
      <c r="M14" s="113" t="s">
        <v>910</v>
      </c>
      <c r="N14" s="25" t="s">
        <v>29</v>
      </c>
    </row>
    <row r="15">
      <c r="A15" s="14"/>
      <c r="B15" s="138"/>
      <c r="C15" s="138"/>
      <c r="D15" s="138"/>
      <c r="E15" s="51">
        <v>9.005688331901E12</v>
      </c>
      <c r="F15" s="37" t="s">
        <v>30</v>
      </c>
      <c r="G15" s="141"/>
      <c r="H15" s="85" t="str">
        <f>VLOOKUP(E15,'July Data 2022'!C:K,9,FALSE)/'July Data 2022'!I7</f>
        <v>#N/A</v>
      </c>
      <c r="I15" s="21">
        <v>12.0</v>
      </c>
      <c r="J15" s="22" t="str">
        <f t="shared" ref="J15:J28" si="6">H15/I15</f>
        <v>#N/A</v>
      </c>
      <c r="K15" s="22" t="str">
        <f t="shared" ref="K15:K28" si="7">125-J15</f>
        <v>#N/A</v>
      </c>
      <c r="L15" s="23" t="str">
        <f t="shared" ref="L15:L28" si="8">(K15/125)*100</f>
        <v>#N/A</v>
      </c>
      <c r="M15" s="113"/>
      <c r="N15" s="33"/>
    </row>
    <row r="16">
      <c r="A16" s="14"/>
      <c r="B16" s="138"/>
      <c r="C16" s="138"/>
      <c r="D16" s="138"/>
      <c r="E16" s="51">
        <v>9.005688331902E12</v>
      </c>
      <c r="F16" s="37" t="s">
        <v>31</v>
      </c>
      <c r="G16" s="141"/>
      <c r="H16" s="85" t="str">
        <f>VLOOKUP(E16,'July Data 2022'!C:K,9,FALSE)/'July Data 2022'!I8</f>
        <v>#N/A</v>
      </c>
      <c r="I16" s="21">
        <v>12.0</v>
      </c>
      <c r="J16" s="22" t="str">
        <f t="shared" si="6"/>
        <v>#N/A</v>
      </c>
      <c r="K16" s="22" t="str">
        <f t="shared" si="7"/>
        <v>#N/A</v>
      </c>
      <c r="L16" s="23" t="str">
        <f t="shared" si="8"/>
        <v>#N/A</v>
      </c>
      <c r="M16" s="113"/>
      <c r="N16" s="33"/>
    </row>
    <row r="17">
      <c r="A17" s="14"/>
      <c r="B17" s="138"/>
      <c r="C17" s="138"/>
      <c r="D17" s="138"/>
      <c r="E17" s="51">
        <v>9.005688331903E12</v>
      </c>
      <c r="F17" s="37" t="s">
        <v>32</v>
      </c>
      <c r="G17" s="141"/>
      <c r="H17" s="85" t="str">
        <f>VLOOKUP(E17,'July Data 2022'!C:K,9,FALSE)/'July Data 2022'!I9</f>
        <v>#N/A</v>
      </c>
      <c r="I17" s="21">
        <v>24.0</v>
      </c>
      <c r="J17" s="22" t="str">
        <f t="shared" si="6"/>
        <v>#N/A</v>
      </c>
      <c r="K17" s="22" t="str">
        <f t="shared" si="7"/>
        <v>#N/A</v>
      </c>
      <c r="L17" s="23" t="str">
        <f t="shared" si="8"/>
        <v>#N/A</v>
      </c>
      <c r="M17" s="113"/>
      <c r="N17" s="33"/>
    </row>
    <row r="18">
      <c r="A18" s="14"/>
      <c r="B18" s="138"/>
      <c r="C18" s="138"/>
      <c r="D18" s="138"/>
      <c r="E18" s="51">
        <v>9.005688331904E12</v>
      </c>
      <c r="F18" s="37" t="s">
        <v>33</v>
      </c>
      <c r="G18" s="141"/>
      <c r="H18" s="85" t="str">
        <f>VLOOKUP(E18,'July Data 2022'!C:K,9,FALSE)/'July Data 2022'!I10</f>
        <v>#N/A</v>
      </c>
      <c r="I18" s="21">
        <v>24.0</v>
      </c>
      <c r="J18" s="22" t="str">
        <f t="shared" si="6"/>
        <v>#N/A</v>
      </c>
      <c r="K18" s="22" t="str">
        <f t="shared" si="7"/>
        <v>#N/A</v>
      </c>
      <c r="L18" s="23" t="str">
        <f t="shared" si="8"/>
        <v>#N/A</v>
      </c>
      <c r="M18" s="113"/>
      <c r="N18" s="33"/>
    </row>
    <row r="19">
      <c r="A19" s="14"/>
      <c r="B19" s="138"/>
      <c r="C19" s="138"/>
      <c r="D19" s="138"/>
      <c r="E19" s="51">
        <v>9.005688331905E12</v>
      </c>
      <c r="F19" s="37" t="s">
        <v>34</v>
      </c>
      <c r="G19" s="141"/>
      <c r="H19" s="85" t="str">
        <f>VLOOKUP(E19,'July Data 2022'!C:K,9,FALSE)/'July Data 2022'!I11</f>
        <v>#N/A</v>
      </c>
      <c r="I19" s="21">
        <v>12.0</v>
      </c>
      <c r="J19" s="22" t="str">
        <f t="shared" si="6"/>
        <v>#N/A</v>
      </c>
      <c r="K19" s="22" t="str">
        <f t="shared" si="7"/>
        <v>#N/A</v>
      </c>
      <c r="L19" s="23" t="str">
        <f t="shared" si="8"/>
        <v>#N/A</v>
      </c>
      <c r="M19" s="113"/>
      <c r="N19" s="33"/>
    </row>
    <row r="20">
      <c r="A20" s="14"/>
      <c r="B20" s="138"/>
      <c r="C20" s="138"/>
      <c r="D20" s="138"/>
      <c r="E20" s="51">
        <v>9.005688331906E12</v>
      </c>
      <c r="F20" s="37" t="s">
        <v>35</v>
      </c>
      <c r="G20" s="141"/>
      <c r="H20" s="85" t="str">
        <f>VLOOKUP(E20,'July Data 2022'!C:K,9,FALSE)/'July Data 2022'!I12</f>
        <v>#N/A</v>
      </c>
      <c r="I20" s="21">
        <v>12.0</v>
      </c>
      <c r="J20" s="22" t="str">
        <f t="shared" si="6"/>
        <v>#N/A</v>
      </c>
      <c r="K20" s="22" t="str">
        <f t="shared" si="7"/>
        <v>#N/A</v>
      </c>
      <c r="L20" s="23" t="str">
        <f t="shared" si="8"/>
        <v>#N/A</v>
      </c>
      <c r="M20" s="113"/>
      <c r="N20" s="33"/>
    </row>
    <row r="21">
      <c r="A21" s="14"/>
      <c r="B21" s="138"/>
      <c r="C21" s="138"/>
      <c r="D21" s="138"/>
      <c r="E21" s="51">
        <v>9.005688331907E12</v>
      </c>
      <c r="F21" s="37" t="s">
        <v>36</v>
      </c>
      <c r="G21" s="141"/>
      <c r="H21" s="85" t="str">
        <f>VLOOKUP(E21,'July Data 2022'!C:K,9,FALSE)/'July Data 2022'!I13</f>
        <v>#N/A</v>
      </c>
      <c r="I21" s="21">
        <v>24.0</v>
      </c>
      <c r="J21" s="22" t="str">
        <f t="shared" si="6"/>
        <v>#N/A</v>
      </c>
      <c r="K21" s="22" t="str">
        <f t="shared" si="7"/>
        <v>#N/A</v>
      </c>
      <c r="L21" s="23" t="str">
        <f t="shared" si="8"/>
        <v>#N/A</v>
      </c>
      <c r="M21" s="113"/>
      <c r="N21" s="33"/>
    </row>
    <row r="22">
      <c r="A22" s="14"/>
      <c r="B22" s="138"/>
      <c r="C22" s="138"/>
      <c r="D22" s="138"/>
      <c r="E22" s="51">
        <v>9.005688331908E12</v>
      </c>
      <c r="F22" s="37" t="s">
        <v>37</v>
      </c>
      <c r="G22" s="141"/>
      <c r="H22" s="85" t="str">
        <f>VLOOKUP(E22,'July Data 2022'!C:K,9,FALSE)/'July Data 2022'!I14</f>
        <v>#N/A</v>
      </c>
      <c r="I22" s="21">
        <v>12.0</v>
      </c>
      <c r="J22" s="22" t="str">
        <f t="shared" si="6"/>
        <v>#N/A</v>
      </c>
      <c r="K22" s="22" t="str">
        <f t="shared" si="7"/>
        <v>#N/A</v>
      </c>
      <c r="L22" s="23" t="str">
        <f t="shared" si="8"/>
        <v>#N/A</v>
      </c>
      <c r="M22" s="113"/>
      <c r="N22" s="33"/>
    </row>
    <row r="23">
      <c r="A23" s="14"/>
      <c r="B23" s="138"/>
      <c r="C23" s="138"/>
      <c r="D23" s="138"/>
      <c r="E23" s="51">
        <v>9.005688331909E12</v>
      </c>
      <c r="F23" s="37" t="s">
        <v>38</v>
      </c>
      <c r="G23" s="141"/>
      <c r="H23" s="85" t="str">
        <f>VLOOKUP(E23,'July Data 2022'!C:K,9,FALSE)/'July Data 2022'!I15</f>
        <v>#N/A</v>
      </c>
      <c r="I23" s="21">
        <v>24.0</v>
      </c>
      <c r="J23" s="22" t="str">
        <f t="shared" si="6"/>
        <v>#N/A</v>
      </c>
      <c r="K23" s="22" t="str">
        <f t="shared" si="7"/>
        <v>#N/A</v>
      </c>
      <c r="L23" s="23" t="str">
        <f t="shared" si="8"/>
        <v>#N/A</v>
      </c>
      <c r="M23" s="113"/>
      <c r="N23" s="33"/>
    </row>
    <row r="24">
      <c r="A24" s="14"/>
      <c r="B24" s="138"/>
      <c r="C24" s="138"/>
      <c r="D24" s="138"/>
      <c r="E24" s="51">
        <v>9.00568833191E12</v>
      </c>
      <c r="F24" s="37" t="s">
        <v>39</v>
      </c>
      <c r="G24" s="141"/>
      <c r="H24" s="85" t="str">
        <f>VLOOKUP(E24,'July Data 2022'!C:K,9,FALSE)/'July Data 2022'!I16</f>
        <v>#N/A</v>
      </c>
      <c r="I24" s="21">
        <v>13.0</v>
      </c>
      <c r="J24" s="22" t="str">
        <f t="shared" si="6"/>
        <v>#N/A</v>
      </c>
      <c r="K24" s="22" t="str">
        <f t="shared" si="7"/>
        <v>#N/A</v>
      </c>
      <c r="L24" s="23" t="str">
        <f t="shared" si="8"/>
        <v>#N/A</v>
      </c>
      <c r="M24" s="113"/>
      <c r="N24" s="33"/>
    </row>
    <row r="25">
      <c r="A25" s="14"/>
      <c r="B25" s="138"/>
      <c r="C25" s="138"/>
      <c r="D25" s="138"/>
      <c r="E25" s="51">
        <v>9.005688331911E12</v>
      </c>
      <c r="F25" s="37" t="s">
        <v>40</v>
      </c>
      <c r="G25" s="141"/>
      <c r="H25" s="85" t="str">
        <f>VLOOKUP(E25,'July Data 2022'!C:K,9,FALSE)/'July Data 2022'!I17</f>
        <v>#N/A</v>
      </c>
      <c r="I25" s="21">
        <v>24.0</v>
      </c>
      <c r="J25" s="22" t="str">
        <f t="shared" si="6"/>
        <v>#N/A</v>
      </c>
      <c r="K25" s="22" t="str">
        <f t="shared" si="7"/>
        <v>#N/A</v>
      </c>
      <c r="L25" s="23" t="str">
        <f t="shared" si="8"/>
        <v>#N/A</v>
      </c>
      <c r="M25" s="113"/>
      <c r="N25" s="33"/>
    </row>
    <row r="26">
      <c r="A26" s="14"/>
      <c r="B26" s="138"/>
      <c r="C26" s="138"/>
      <c r="D26" s="138"/>
      <c r="E26" s="51">
        <v>9.005688331912E12</v>
      </c>
      <c r="F26" s="37" t="s">
        <v>41</v>
      </c>
      <c r="G26" s="141"/>
      <c r="H26" s="85" t="str">
        <f>VLOOKUP(E26,'July Data 2022'!C:K,9,FALSE)/'July Data 2022'!I18</f>
        <v>#N/A</v>
      </c>
      <c r="I26" s="21">
        <v>12.0</v>
      </c>
      <c r="J26" s="22" t="str">
        <f t="shared" si="6"/>
        <v>#N/A</v>
      </c>
      <c r="K26" s="22" t="str">
        <f t="shared" si="7"/>
        <v>#N/A</v>
      </c>
      <c r="L26" s="23" t="str">
        <f t="shared" si="8"/>
        <v>#N/A</v>
      </c>
      <c r="M26" s="113"/>
      <c r="N26" s="33"/>
    </row>
    <row r="27">
      <c r="A27" s="14"/>
      <c r="B27" s="138"/>
      <c r="C27" s="138"/>
      <c r="D27" s="138"/>
      <c r="E27" s="51">
        <v>9.005688331914E12</v>
      </c>
      <c r="F27" s="37" t="s">
        <v>42</v>
      </c>
      <c r="G27" s="141"/>
      <c r="H27" s="85" t="str">
        <f>VLOOKUP(E27,'July Data 2022'!C:K,9,FALSE)/'July Data 2022'!I19</f>
        <v>#N/A</v>
      </c>
      <c r="I27" s="21">
        <v>12.0</v>
      </c>
      <c r="J27" s="22" t="str">
        <f t="shared" si="6"/>
        <v>#N/A</v>
      </c>
      <c r="K27" s="22" t="str">
        <f t="shared" si="7"/>
        <v>#N/A</v>
      </c>
      <c r="L27" s="23" t="str">
        <f t="shared" si="8"/>
        <v>#N/A</v>
      </c>
      <c r="M27" s="113"/>
      <c r="N27" s="33"/>
    </row>
    <row r="28">
      <c r="A28" s="14"/>
      <c r="B28" s="138"/>
      <c r="C28" s="138"/>
      <c r="D28" s="139"/>
      <c r="E28" s="51">
        <v>9.005688331915E12</v>
      </c>
      <c r="F28" s="37" t="s">
        <v>43</v>
      </c>
      <c r="G28" s="141"/>
      <c r="H28" s="20" t="str">
        <f>VLOOKUP(E28,'July Data 2022'!C:K,9,FALSE)/'July Data 2022'!I20</f>
        <v>#N/A</v>
      </c>
      <c r="I28" s="21">
        <v>12.0</v>
      </c>
      <c r="J28" s="52" t="str">
        <f t="shared" si="6"/>
        <v>#N/A</v>
      </c>
      <c r="K28" s="52" t="str">
        <f t="shared" si="7"/>
        <v>#N/A</v>
      </c>
      <c r="L28" s="53" t="str">
        <f t="shared" si="8"/>
        <v>#N/A</v>
      </c>
      <c r="M28" s="113"/>
      <c r="N28" s="33"/>
    </row>
    <row r="29">
      <c r="A29" s="49" t="s">
        <v>44</v>
      </c>
      <c r="B29" s="137">
        <v>4332.47</v>
      </c>
      <c r="C29" s="137">
        <v>2641.67</v>
      </c>
      <c r="D29" s="64">
        <f>C29-B29</f>
        <v>-1690.8</v>
      </c>
      <c r="E29" s="27"/>
      <c r="F29" s="28"/>
      <c r="G29" s="28"/>
      <c r="H29" s="85"/>
      <c r="I29" s="30"/>
      <c r="J29" s="22"/>
      <c r="K29" s="22"/>
      <c r="L29" s="23"/>
      <c r="M29" s="113"/>
      <c r="N29" s="33" t="s">
        <v>45</v>
      </c>
    </row>
    <row r="30">
      <c r="A30" s="14"/>
      <c r="B30" s="138"/>
      <c r="C30" s="138"/>
      <c r="D30" s="138"/>
      <c r="E30" s="54">
        <v>3.44620000900001E14</v>
      </c>
      <c r="F30" s="37" t="s">
        <v>46</v>
      </c>
      <c r="G30" s="29" t="s">
        <v>1279</v>
      </c>
      <c r="H30" s="85">
        <f>VLOOKUP(E30,'July Data 2022'!C:K,9,FALSE)/'July Data 2022'!I4</f>
        <v>2393.6</v>
      </c>
      <c r="I30" s="21">
        <v>22.0</v>
      </c>
      <c r="J30" s="22">
        <f t="shared" ref="J30:J32" si="9">H30/I30</f>
        <v>108.8</v>
      </c>
      <c r="K30" s="22">
        <f t="shared" ref="K30:K32" si="10">125-J30</f>
        <v>16.2</v>
      </c>
      <c r="L30" s="23">
        <f t="shared" ref="L30:L32" si="11">(K30/125)*100</f>
        <v>12.96</v>
      </c>
      <c r="M30" s="113"/>
      <c r="N30" s="33"/>
    </row>
    <row r="31">
      <c r="A31" s="14"/>
      <c r="B31" s="138"/>
      <c r="C31" s="138"/>
      <c r="D31" s="138"/>
      <c r="E31" s="54">
        <v>3.44620000900002E14</v>
      </c>
      <c r="F31" s="37" t="s">
        <v>47</v>
      </c>
      <c r="G31" s="29" t="s">
        <v>1279</v>
      </c>
      <c r="H31" s="85">
        <f>VLOOKUP(E31,'July Data 2022'!C:K,9,FALSE)/'July Data 2022'!I5</f>
        <v>4163.866667</v>
      </c>
      <c r="I31" s="21">
        <v>22.0</v>
      </c>
      <c r="J31" s="22">
        <f t="shared" si="9"/>
        <v>189.2666667</v>
      </c>
      <c r="K31" s="22">
        <f t="shared" si="10"/>
        <v>-64.26666667</v>
      </c>
      <c r="L31" s="23">
        <f t="shared" si="11"/>
        <v>-51.41333333</v>
      </c>
      <c r="M31" s="113"/>
      <c r="N31" s="33"/>
    </row>
    <row r="32">
      <c r="A32" s="61"/>
      <c r="B32" s="139"/>
      <c r="C32" s="139"/>
      <c r="D32" s="139"/>
      <c r="E32" s="70">
        <v>3.44620000900003E14</v>
      </c>
      <c r="F32" s="42" t="s">
        <v>48</v>
      </c>
      <c r="G32" s="143" t="s">
        <v>1279</v>
      </c>
      <c r="H32" s="20">
        <f>VLOOKUP(E32,'July Data 2022'!C:K,9,FALSE)/'July Data 2022'!I6</f>
        <v>2518.266667</v>
      </c>
      <c r="I32" s="62">
        <v>22.0</v>
      </c>
      <c r="J32" s="52">
        <f t="shared" si="9"/>
        <v>114.4666667</v>
      </c>
      <c r="K32" s="52">
        <f t="shared" si="10"/>
        <v>10.53333333</v>
      </c>
      <c r="L32" s="53">
        <f t="shared" si="11"/>
        <v>8.426666667</v>
      </c>
      <c r="M32" s="113"/>
      <c r="N32" s="33"/>
    </row>
    <row r="33">
      <c r="A33" s="40" t="s">
        <v>49</v>
      </c>
      <c r="B33" s="15">
        <v>1428.79</v>
      </c>
      <c r="C33" s="15">
        <v>1666.67</v>
      </c>
      <c r="D33" s="64">
        <f>C33-B33</f>
        <v>237.88</v>
      </c>
      <c r="E33" s="54"/>
      <c r="F33" s="64"/>
      <c r="G33" s="64"/>
      <c r="H33" s="85"/>
      <c r="I33" s="21"/>
      <c r="J33" s="22"/>
      <c r="K33" s="22"/>
      <c r="L33" s="23"/>
      <c r="M33" s="113" t="s">
        <v>1144</v>
      </c>
      <c r="N33" s="33" t="s">
        <v>45</v>
      </c>
    </row>
    <row r="34">
      <c r="A34" s="14"/>
      <c r="B34" s="138"/>
      <c r="C34" s="138"/>
      <c r="D34" s="138"/>
      <c r="E34" s="54">
        <v>4.45464006907001E14</v>
      </c>
      <c r="F34" s="37" t="s">
        <v>50</v>
      </c>
      <c r="G34" s="29"/>
      <c r="H34" s="85" t="str">
        <f>VLOOKUP(E34,'July Data 2022'!C:K,9,FALSE)/'July Data 2022'!I8</f>
        <v>#N/A</v>
      </c>
      <c r="I34" s="21">
        <v>38.0</v>
      </c>
      <c r="J34" s="22" t="str">
        <f t="shared" ref="J34:J39" si="12">H34/I34</f>
        <v>#N/A</v>
      </c>
      <c r="K34" s="22" t="str">
        <f t="shared" ref="K34:K39" si="13">125-J34</f>
        <v>#N/A</v>
      </c>
      <c r="L34" s="23" t="str">
        <f t="shared" ref="L34:L39" si="14">(K34/125)*100</f>
        <v>#N/A</v>
      </c>
      <c r="M34" s="94"/>
      <c r="N34" s="33"/>
    </row>
    <row r="35">
      <c r="A35" s="40"/>
      <c r="B35" s="138"/>
      <c r="C35" s="138"/>
      <c r="D35" s="138"/>
      <c r="E35" s="54">
        <v>4.45464006907001E14</v>
      </c>
      <c r="F35" s="37" t="s">
        <v>50</v>
      </c>
      <c r="G35" s="29"/>
      <c r="H35" s="85" t="str">
        <f>VLOOKUP(E35,'July Data 2022'!C:K,9,FALSE)/'July Data 2022'!I9</f>
        <v>#N/A</v>
      </c>
      <c r="I35" s="21">
        <v>38.0</v>
      </c>
      <c r="J35" s="22" t="str">
        <f t="shared" si="12"/>
        <v>#N/A</v>
      </c>
      <c r="K35" s="22" t="str">
        <f t="shared" si="13"/>
        <v>#N/A</v>
      </c>
      <c r="L35" s="23" t="str">
        <f t="shared" si="14"/>
        <v>#N/A</v>
      </c>
      <c r="M35" s="94"/>
      <c r="N35" s="33"/>
    </row>
    <row r="36">
      <c r="A36" s="40"/>
      <c r="B36" s="138"/>
      <c r="C36" s="138"/>
      <c r="D36" s="138"/>
      <c r="E36" s="54">
        <v>4.45464006907002E14</v>
      </c>
      <c r="F36" s="37" t="s">
        <v>51</v>
      </c>
      <c r="G36" s="29"/>
      <c r="H36" s="85" t="str">
        <f>VLOOKUP(E36,'July Data 2022'!C:K,9,FALSE)/'July Data 2022'!I10</f>
        <v>#N/A</v>
      </c>
      <c r="I36" s="21">
        <v>30.0</v>
      </c>
      <c r="J36" s="22" t="str">
        <f t="shared" si="12"/>
        <v>#N/A</v>
      </c>
      <c r="K36" s="22" t="str">
        <f t="shared" si="13"/>
        <v>#N/A</v>
      </c>
      <c r="L36" s="23" t="str">
        <f t="shared" si="14"/>
        <v>#N/A</v>
      </c>
      <c r="M36" s="94"/>
      <c r="N36" s="33"/>
    </row>
    <row r="37">
      <c r="A37" s="169"/>
      <c r="B37" s="162"/>
      <c r="C37" s="162"/>
      <c r="D37" s="75"/>
      <c r="E37" s="70">
        <v>4.45464006907002E14</v>
      </c>
      <c r="F37" s="42" t="s">
        <v>51</v>
      </c>
      <c r="G37" s="143"/>
      <c r="H37" s="20" t="str">
        <f>VLOOKUP(E37,'July Data 2022'!C:K,9,FALSE)/'July Data 2022'!I11</f>
        <v>#N/A</v>
      </c>
      <c r="I37" s="62">
        <v>30.0</v>
      </c>
      <c r="J37" s="52" t="str">
        <f t="shared" si="12"/>
        <v>#N/A</v>
      </c>
      <c r="K37" s="52" t="str">
        <f t="shared" si="13"/>
        <v>#N/A</v>
      </c>
      <c r="L37" s="53" t="str">
        <f t="shared" si="14"/>
        <v>#N/A</v>
      </c>
      <c r="M37" s="71"/>
      <c r="N37" s="25"/>
    </row>
    <row r="38">
      <c r="A38" s="170" t="s">
        <v>52</v>
      </c>
      <c r="B38" s="15">
        <v>410.11</v>
      </c>
      <c r="C38" s="15">
        <v>600.0</v>
      </c>
      <c r="D38" s="75">
        <f t="shared" ref="D38:D40" si="15">C38-B38</f>
        <v>189.89</v>
      </c>
      <c r="E38" s="51">
        <v>3.57156000540001E14</v>
      </c>
      <c r="F38" s="29">
        <v>555661.0</v>
      </c>
      <c r="G38" s="29" t="s">
        <v>1279</v>
      </c>
      <c r="H38" s="20">
        <f>VLOOKUP(E38,'July Data 2022'!C:K,9,FALSE)/'July Data 2022'!I7</f>
        <v>1770.266667</v>
      </c>
      <c r="I38" s="81">
        <v>18.0</v>
      </c>
      <c r="J38" s="52">
        <f t="shared" si="12"/>
        <v>98.34814815</v>
      </c>
      <c r="K38" s="52">
        <f t="shared" si="13"/>
        <v>26.65185185</v>
      </c>
      <c r="L38" s="53">
        <f t="shared" si="14"/>
        <v>21.32148148</v>
      </c>
      <c r="M38" s="71"/>
      <c r="N38" s="25" t="s">
        <v>45</v>
      </c>
    </row>
    <row r="39">
      <c r="A39" s="49" t="s">
        <v>53</v>
      </c>
      <c r="B39" s="137">
        <v>1460.15</v>
      </c>
      <c r="C39" s="137">
        <v>1639.2</v>
      </c>
      <c r="D39" s="75">
        <f t="shared" si="15"/>
        <v>179.05</v>
      </c>
      <c r="E39" s="27">
        <v>1.95740001133001E14</v>
      </c>
      <c r="F39" s="50" t="s">
        <v>54</v>
      </c>
      <c r="G39" s="145" t="s">
        <v>1280</v>
      </c>
      <c r="H39" s="20">
        <f>VLOOKUP(E39,'July Data 2022'!C:K,9,FALSE)/'July Data 2022'!I8</f>
        <v>4961.733333</v>
      </c>
      <c r="I39" s="30">
        <v>61.0</v>
      </c>
      <c r="J39" s="31">
        <f t="shared" si="12"/>
        <v>81.33989071</v>
      </c>
      <c r="K39" s="46">
        <f t="shared" si="13"/>
        <v>43.66010929</v>
      </c>
      <c r="L39" s="47">
        <f t="shared" si="14"/>
        <v>34.92808743</v>
      </c>
      <c r="M39" s="94"/>
      <c r="N39" s="33" t="s">
        <v>45</v>
      </c>
    </row>
    <row r="40">
      <c r="A40" s="49" t="s">
        <v>55</v>
      </c>
      <c r="B40" s="137">
        <v>5328.4</v>
      </c>
      <c r="C40" s="137">
        <v>5666.67</v>
      </c>
      <c r="D40" s="64">
        <f t="shared" si="15"/>
        <v>338.27</v>
      </c>
      <c r="E40" s="27"/>
      <c r="F40" s="28"/>
      <c r="G40" s="28"/>
      <c r="H40" s="85"/>
      <c r="I40" s="30"/>
      <c r="J40" s="31"/>
      <c r="K40" s="22"/>
      <c r="L40" s="23"/>
      <c r="M40" s="94"/>
      <c r="N40" s="33" t="s">
        <v>56</v>
      </c>
    </row>
    <row r="41">
      <c r="A41" s="14"/>
      <c r="B41" s="138"/>
      <c r="C41" s="138"/>
      <c r="D41" s="138"/>
      <c r="E41" s="54">
        <v>4.17234003900001E14</v>
      </c>
      <c r="F41" s="37" t="s">
        <v>57</v>
      </c>
      <c r="G41" s="29" t="s">
        <v>1281</v>
      </c>
      <c r="H41" s="85">
        <f>VLOOKUP(E41,'July Data 2022'!C:K,9,FALSE)/'July Data 2022'!I9</f>
        <v>460.3076923</v>
      </c>
      <c r="I41" s="21">
        <v>48.0</v>
      </c>
      <c r="J41" s="22">
        <f t="shared" ref="J41:J43" si="16">H41/I41</f>
        <v>9.58974359</v>
      </c>
      <c r="K41" s="22">
        <f t="shared" ref="K41:K43" si="17">125-J41</f>
        <v>115.4102564</v>
      </c>
      <c r="L41" s="23">
        <f t="shared" ref="L41:L43" si="18">(K41/125)*100</f>
        <v>92.32820513</v>
      </c>
      <c r="M41" s="114"/>
      <c r="N41" s="33"/>
    </row>
    <row r="42">
      <c r="A42" s="61"/>
      <c r="B42" s="139"/>
      <c r="C42" s="139"/>
      <c r="D42" s="139"/>
      <c r="E42" s="54">
        <v>4.17234003900002E14</v>
      </c>
      <c r="F42" s="42" t="s">
        <v>58</v>
      </c>
      <c r="G42" s="143" t="s">
        <v>1282</v>
      </c>
      <c r="H42" s="20">
        <f>VLOOKUP(E42,'July Data 2022'!C:K,9,FALSE)/'July Data 2022'!I10</f>
        <v>16292.375</v>
      </c>
      <c r="I42" s="62">
        <v>168.0</v>
      </c>
      <c r="J42" s="52">
        <f t="shared" si="16"/>
        <v>96.97842262</v>
      </c>
      <c r="K42" s="52">
        <f t="shared" si="17"/>
        <v>28.02157738</v>
      </c>
      <c r="L42" s="53">
        <f t="shared" si="18"/>
        <v>22.4172619</v>
      </c>
      <c r="M42" s="114"/>
      <c r="N42" s="33"/>
    </row>
    <row r="43">
      <c r="A43" s="14" t="s">
        <v>59</v>
      </c>
      <c r="B43" s="15">
        <v>26724.13</v>
      </c>
      <c r="C43" s="15">
        <v>7821.65</v>
      </c>
      <c r="D43" s="75">
        <f t="shared" ref="D43:D44" si="19">C43-B43</f>
        <v>-18902.48</v>
      </c>
      <c r="E43" s="63">
        <v>3.94124007400002E14</v>
      </c>
      <c r="F43" s="64" t="s">
        <v>60</v>
      </c>
      <c r="G43" s="29" t="s">
        <v>1283</v>
      </c>
      <c r="H43" s="20">
        <f>VLOOKUP(E43,'July Data 2022'!C:K,9,FALSE)/'July Data 2022'!I11</f>
        <v>56646.61538</v>
      </c>
      <c r="I43" s="21">
        <v>158.0</v>
      </c>
      <c r="J43" s="22">
        <f t="shared" si="16"/>
        <v>358.5228822</v>
      </c>
      <c r="K43" s="46">
        <f t="shared" si="17"/>
        <v>-233.5228822</v>
      </c>
      <c r="L43" s="47">
        <f t="shared" si="18"/>
        <v>-186.8183057</v>
      </c>
      <c r="M43" s="94"/>
      <c r="N43" s="25" t="s">
        <v>61</v>
      </c>
    </row>
    <row r="44">
      <c r="A44" s="49" t="s">
        <v>62</v>
      </c>
      <c r="B44" s="137">
        <v>5843.18</v>
      </c>
      <c r="C44" s="137">
        <v>5450.0</v>
      </c>
      <c r="D44" s="64">
        <f t="shared" si="19"/>
        <v>-393.18</v>
      </c>
      <c r="E44" s="27"/>
      <c r="F44" s="28"/>
      <c r="G44" s="144"/>
      <c r="H44" s="85"/>
      <c r="I44" s="30"/>
      <c r="J44" s="31"/>
      <c r="K44" s="22"/>
      <c r="L44" s="23"/>
      <c r="M44" s="94"/>
      <c r="N44" s="33" t="s">
        <v>63</v>
      </c>
    </row>
    <row r="45">
      <c r="A45" s="14"/>
      <c r="B45" s="138"/>
      <c r="C45" s="138"/>
      <c r="D45" s="138"/>
      <c r="E45" s="54">
        <v>5.91698002370001E14</v>
      </c>
      <c r="F45" s="37" t="s">
        <v>64</v>
      </c>
      <c r="G45" s="29" t="s">
        <v>1284</v>
      </c>
      <c r="H45" s="85">
        <f>VLOOKUP(E45,'July Data 2022'!C:K,9,FALSE)/'July Data 2022'!I13</f>
        <v>4347.75</v>
      </c>
      <c r="I45" s="21">
        <v>37.0</v>
      </c>
      <c r="J45" s="22">
        <f t="shared" ref="J45:J47" si="20">H45/I45</f>
        <v>117.5067568</v>
      </c>
      <c r="K45" s="22">
        <f t="shared" ref="K45:K47" si="21">125-J45</f>
        <v>7.493243243</v>
      </c>
      <c r="L45" s="23">
        <f t="shared" ref="L45:L47" si="22">(K45/125)*100</f>
        <v>5.994594595</v>
      </c>
      <c r="M45" s="94"/>
      <c r="N45" s="33"/>
    </row>
    <row r="46">
      <c r="A46" s="14"/>
      <c r="B46" s="138"/>
      <c r="C46" s="138"/>
      <c r="D46" s="138"/>
      <c r="E46" s="54">
        <v>5.91698002400001E14</v>
      </c>
      <c r="F46" s="37" t="s">
        <v>65</v>
      </c>
      <c r="G46" s="29" t="s">
        <v>1278</v>
      </c>
      <c r="H46" s="85">
        <f>VLOOKUP(E46,'July Data 2022'!C:K,9,FALSE)/'July Data 2022'!I14</f>
        <v>4850.666667</v>
      </c>
      <c r="I46" s="21">
        <v>41.0</v>
      </c>
      <c r="J46" s="22">
        <f t="shared" si="20"/>
        <v>118.3089431</v>
      </c>
      <c r="K46" s="22">
        <f t="shared" si="21"/>
        <v>6.691056911</v>
      </c>
      <c r="L46" s="23">
        <f t="shared" si="22"/>
        <v>5.352845528</v>
      </c>
      <c r="M46" s="94"/>
      <c r="N46" s="33"/>
    </row>
    <row r="47">
      <c r="A47" s="61"/>
      <c r="B47" s="139"/>
      <c r="C47" s="139"/>
      <c r="D47" s="139"/>
      <c r="E47" s="54">
        <v>5.91698002371001E14</v>
      </c>
      <c r="F47" s="37" t="s">
        <v>66</v>
      </c>
      <c r="G47" s="29" t="s">
        <v>1278</v>
      </c>
      <c r="H47" s="20">
        <f>VLOOKUP(E47,'July Data 2022'!C:K,9,FALSE)/'July Data 2022'!I15</f>
        <v>8889.692308</v>
      </c>
      <c r="I47" s="21">
        <v>41.0</v>
      </c>
      <c r="J47" s="52">
        <f t="shared" si="20"/>
        <v>216.8217636</v>
      </c>
      <c r="K47" s="52">
        <f t="shared" si="21"/>
        <v>-91.8217636</v>
      </c>
      <c r="L47" s="53">
        <f t="shared" si="22"/>
        <v>-73.45741088</v>
      </c>
      <c r="M47" s="94"/>
      <c r="N47" s="33"/>
      <c r="Q47" s="65"/>
      <c r="R47" s="66"/>
      <c r="S47" s="67"/>
      <c r="T47" s="68"/>
    </row>
    <row r="48">
      <c r="A48" s="49" t="s">
        <v>67</v>
      </c>
      <c r="B48" s="137">
        <v>-9603.88</v>
      </c>
      <c r="C48" s="137">
        <v>12000.0</v>
      </c>
      <c r="D48" s="64">
        <f>C48-B48</f>
        <v>21603.88</v>
      </c>
      <c r="E48" s="27"/>
      <c r="F48" s="28"/>
      <c r="G48" s="28"/>
      <c r="H48" s="85"/>
      <c r="I48" s="30"/>
      <c r="J48" s="31"/>
      <c r="K48" s="22"/>
      <c r="L48" s="23"/>
      <c r="M48" s="94"/>
      <c r="N48" s="33" t="s">
        <v>56</v>
      </c>
      <c r="Q48" s="65"/>
      <c r="R48" s="66"/>
      <c r="S48" s="67"/>
      <c r="T48" s="68"/>
    </row>
    <row r="49">
      <c r="A49" s="14"/>
      <c r="B49" s="138"/>
      <c r="C49" s="138"/>
      <c r="D49" s="138"/>
      <c r="E49" s="69">
        <v>4.17234003600001E14</v>
      </c>
      <c r="F49" s="37" t="s">
        <v>68</v>
      </c>
      <c r="G49" s="29"/>
      <c r="H49" s="85">
        <f>VLOOKUP(E49,'July Data 2022'!C:K,9,FALSE)/'July Data 2022'!I15</f>
        <v>0</v>
      </c>
      <c r="I49" s="21">
        <v>150.0</v>
      </c>
      <c r="J49" s="22">
        <f t="shared" ref="J49:J73" si="23">H49/I49</f>
        <v>0</v>
      </c>
      <c r="K49" s="22">
        <f t="shared" ref="K49:K73" si="24">125-J49</f>
        <v>125</v>
      </c>
      <c r="L49" s="23">
        <f t="shared" ref="L49:L73" si="25">(K49/125)*100</f>
        <v>100</v>
      </c>
      <c r="M49" s="113" t="s">
        <v>1144</v>
      </c>
      <c r="N49" s="33"/>
      <c r="Q49" s="65"/>
      <c r="R49" s="66"/>
      <c r="S49" s="67"/>
      <c r="T49" s="68"/>
    </row>
    <row r="50">
      <c r="A50" s="14"/>
      <c r="B50" s="138"/>
      <c r="C50" s="138"/>
      <c r="D50" s="138"/>
      <c r="E50" s="54">
        <v>4.17234003700001E14</v>
      </c>
      <c r="F50" s="37" t="s">
        <v>69</v>
      </c>
      <c r="G50" s="29" t="s">
        <v>1282</v>
      </c>
      <c r="H50" s="85">
        <f>VLOOKUP(E50,'July Data 2022'!C:K,9,FALSE)/'July Data 2022'!I16</f>
        <v>16269</v>
      </c>
      <c r="I50" s="21">
        <v>147.0</v>
      </c>
      <c r="J50" s="22">
        <f t="shared" si="23"/>
        <v>110.6734694</v>
      </c>
      <c r="K50" s="22">
        <f t="shared" si="24"/>
        <v>14.32653061</v>
      </c>
      <c r="L50" s="23">
        <f t="shared" si="25"/>
        <v>11.46122449</v>
      </c>
      <c r="M50" s="94"/>
      <c r="N50" s="33"/>
    </row>
    <row r="51">
      <c r="A51" s="61"/>
      <c r="B51" s="139"/>
      <c r="C51" s="139"/>
      <c r="D51" s="139"/>
      <c r="E51" s="70">
        <v>4.17234003800001E14</v>
      </c>
      <c r="F51" s="42" t="s">
        <v>70</v>
      </c>
      <c r="G51" s="29" t="s">
        <v>1282</v>
      </c>
      <c r="H51" s="20">
        <f>VLOOKUP(E51,'July Data 2022'!C:K,9,FALSE)/'July Data 2022'!I17</f>
        <v>13767.875</v>
      </c>
      <c r="I51" s="62">
        <v>100.0</v>
      </c>
      <c r="J51" s="52">
        <f t="shared" si="23"/>
        <v>137.67875</v>
      </c>
      <c r="K51" s="52">
        <f t="shared" si="24"/>
        <v>-12.67875</v>
      </c>
      <c r="L51" s="53">
        <f t="shared" si="25"/>
        <v>-10.143</v>
      </c>
      <c r="M51" s="94"/>
      <c r="N51" s="33"/>
    </row>
    <row r="52">
      <c r="A52" s="49" t="s">
        <v>71</v>
      </c>
      <c r="B52" s="137">
        <v>8539.92</v>
      </c>
      <c r="C52" s="137">
        <v>8000.0</v>
      </c>
      <c r="D52" s="75">
        <f t="shared" ref="D52:D58" si="26">C52-B52</f>
        <v>-539.92</v>
      </c>
      <c r="E52" s="44">
        <v>6.7334001320001E13</v>
      </c>
      <c r="F52" s="28" t="s">
        <v>72</v>
      </c>
      <c r="G52" s="145"/>
      <c r="H52" s="20" t="str">
        <f>VLOOKUP(E52,'July Data 2022'!C:K,9,FALSE)/'July Data 2022'!I18</f>
        <v>#N/A</v>
      </c>
      <c r="I52" s="30">
        <v>224.0</v>
      </c>
      <c r="J52" s="31" t="str">
        <f t="shared" si="23"/>
        <v>#N/A</v>
      </c>
      <c r="K52" s="31" t="str">
        <f t="shared" si="24"/>
        <v>#N/A</v>
      </c>
      <c r="L52" s="32" t="str">
        <f t="shared" si="25"/>
        <v>#N/A</v>
      </c>
      <c r="M52" s="71" t="s">
        <v>1144</v>
      </c>
      <c r="N52" s="25" t="s">
        <v>73</v>
      </c>
    </row>
    <row r="53">
      <c r="A53" s="26" t="s">
        <v>74</v>
      </c>
      <c r="B53" s="137">
        <v>9573.73</v>
      </c>
      <c r="C53" s="137">
        <v>9250.0</v>
      </c>
      <c r="D53" s="75">
        <f t="shared" si="26"/>
        <v>-323.73</v>
      </c>
      <c r="E53" s="44">
        <v>6.6130005325001E13</v>
      </c>
      <c r="F53" s="28" t="s">
        <v>75</v>
      </c>
      <c r="G53" s="145"/>
      <c r="H53" s="20" t="str">
        <f>VLOOKUP(E53,'July Data 2022'!C:K,9,FALSE)/'July Data 2022'!I19</f>
        <v>#N/A</v>
      </c>
      <c r="I53" s="30">
        <v>210.0</v>
      </c>
      <c r="J53" s="31" t="str">
        <f t="shared" si="23"/>
        <v>#N/A</v>
      </c>
      <c r="K53" s="31" t="str">
        <f t="shared" si="24"/>
        <v>#N/A</v>
      </c>
      <c r="L53" s="32" t="str">
        <f t="shared" si="25"/>
        <v>#N/A</v>
      </c>
      <c r="M53" s="71" t="s">
        <v>1144</v>
      </c>
      <c r="N53" s="33" t="s">
        <v>76</v>
      </c>
    </row>
    <row r="54">
      <c r="A54" s="26" t="s">
        <v>77</v>
      </c>
      <c r="B54" s="137">
        <v>13632.25</v>
      </c>
      <c r="C54" s="137">
        <v>12239.06</v>
      </c>
      <c r="D54" s="75">
        <f t="shared" si="26"/>
        <v>-1393.19</v>
      </c>
      <c r="E54" s="44">
        <v>3.28224002607001E14</v>
      </c>
      <c r="F54" s="28" t="s">
        <v>78</v>
      </c>
      <c r="G54" s="144"/>
      <c r="H54" s="20" t="str">
        <f>VLOOKUP(E54,'July Data 2022'!C:K,9,FALSE)/'July Data 2022'!I20</f>
        <v>#N/A</v>
      </c>
      <c r="I54" s="30">
        <v>312.0</v>
      </c>
      <c r="J54" s="31" t="str">
        <f t="shared" si="23"/>
        <v>#N/A</v>
      </c>
      <c r="K54" s="31" t="str">
        <f t="shared" si="24"/>
        <v>#N/A</v>
      </c>
      <c r="L54" s="32" t="str">
        <f t="shared" si="25"/>
        <v>#N/A</v>
      </c>
      <c r="M54" s="71" t="s">
        <v>1144</v>
      </c>
      <c r="N54" s="33" t="s">
        <v>25</v>
      </c>
    </row>
    <row r="55">
      <c r="A55" s="26" t="s">
        <v>79</v>
      </c>
      <c r="B55" s="137">
        <v>5414.77</v>
      </c>
      <c r="C55" s="137">
        <v>3575.42</v>
      </c>
      <c r="D55" s="75">
        <f t="shared" si="26"/>
        <v>-1839.35</v>
      </c>
      <c r="E55" s="44">
        <v>3.28224002901001E14</v>
      </c>
      <c r="F55" s="28" t="s">
        <v>80</v>
      </c>
      <c r="G55" s="144"/>
      <c r="H55" s="20" t="str">
        <f>VLOOKUP(E55,'July Data 2022'!C:K,9,FALSE)/'July Data 2022'!I21</f>
        <v>#N/A</v>
      </c>
      <c r="I55" s="30">
        <v>115.0</v>
      </c>
      <c r="J55" s="31" t="str">
        <f t="shared" si="23"/>
        <v>#N/A</v>
      </c>
      <c r="K55" s="31" t="str">
        <f t="shared" si="24"/>
        <v>#N/A</v>
      </c>
      <c r="L55" s="32" t="str">
        <f t="shared" si="25"/>
        <v>#N/A</v>
      </c>
      <c r="M55" s="71" t="s">
        <v>1144</v>
      </c>
      <c r="N55" s="25" t="s">
        <v>25</v>
      </c>
    </row>
    <row r="56">
      <c r="A56" s="26" t="s">
        <v>81</v>
      </c>
      <c r="B56" s="137">
        <v>2443.42</v>
      </c>
      <c r="C56" s="137">
        <v>2041.67</v>
      </c>
      <c r="D56" s="75">
        <f t="shared" si="26"/>
        <v>-401.75</v>
      </c>
      <c r="E56" s="44">
        <v>4.3750001100001E13</v>
      </c>
      <c r="F56" s="28" t="s">
        <v>82</v>
      </c>
      <c r="G56" s="145"/>
      <c r="H56" s="20" t="str">
        <f>VLOOKUP(E56,'July Data 2022'!C:K,9,FALSE)/'July Data 2022'!I22</f>
        <v>#N/A</v>
      </c>
      <c r="I56" s="30">
        <v>112.0</v>
      </c>
      <c r="J56" s="31" t="str">
        <f t="shared" si="23"/>
        <v>#N/A</v>
      </c>
      <c r="K56" s="31" t="str">
        <f t="shared" si="24"/>
        <v>#N/A</v>
      </c>
      <c r="L56" s="32" t="str">
        <f t="shared" si="25"/>
        <v>#N/A</v>
      </c>
      <c r="M56" s="71" t="s">
        <v>1144</v>
      </c>
      <c r="N56" s="25" t="s">
        <v>73</v>
      </c>
    </row>
    <row r="57">
      <c r="A57" s="26" t="s">
        <v>83</v>
      </c>
      <c r="B57" s="137">
        <v>2870.29</v>
      </c>
      <c r="C57" s="137">
        <v>2791.67</v>
      </c>
      <c r="D57" s="75">
        <f t="shared" si="26"/>
        <v>-78.62</v>
      </c>
      <c r="E57" s="44">
        <v>1.250110125011E12</v>
      </c>
      <c r="F57" s="28" t="s">
        <v>84</v>
      </c>
      <c r="G57" s="145"/>
      <c r="H57" s="20" t="str">
        <f>VLOOKUP(E57,'July Data 2022'!C:K,9,FALSE)/'July Data 2022'!I23</f>
        <v>#N/A</v>
      </c>
      <c r="I57" s="30">
        <v>77.0</v>
      </c>
      <c r="J57" s="31" t="str">
        <f t="shared" si="23"/>
        <v>#N/A</v>
      </c>
      <c r="K57" s="31" t="str">
        <f t="shared" si="24"/>
        <v>#N/A</v>
      </c>
      <c r="L57" s="31" t="str">
        <f t="shared" si="25"/>
        <v>#N/A</v>
      </c>
      <c r="M57" s="71" t="s">
        <v>1144</v>
      </c>
      <c r="N57" s="25" t="s">
        <v>15</v>
      </c>
      <c r="P57" s="71"/>
    </row>
    <row r="58">
      <c r="A58" s="49" t="s">
        <v>85</v>
      </c>
      <c r="B58" s="137">
        <v>28915.01</v>
      </c>
      <c r="C58" s="137">
        <v>23500.0</v>
      </c>
      <c r="D58" s="64">
        <f t="shared" si="26"/>
        <v>-5415.01</v>
      </c>
      <c r="E58" s="27"/>
      <c r="F58" s="28"/>
      <c r="G58" s="28"/>
      <c r="H58" s="85"/>
      <c r="I58" s="30">
        <v>534.0</v>
      </c>
      <c r="J58" s="31">
        <f t="shared" si="23"/>
        <v>0</v>
      </c>
      <c r="K58" s="31">
        <f t="shared" si="24"/>
        <v>125</v>
      </c>
      <c r="L58" s="32">
        <f t="shared" si="25"/>
        <v>100</v>
      </c>
      <c r="M58" s="171" t="s">
        <v>930</v>
      </c>
      <c r="N58" s="33" t="s">
        <v>450</v>
      </c>
    </row>
    <row r="59">
      <c r="A59" s="14" t="s">
        <v>87</v>
      </c>
      <c r="B59" s="138"/>
      <c r="C59" s="138"/>
      <c r="D59" s="138"/>
      <c r="E59" s="54">
        <v>1.9677290349306E13</v>
      </c>
      <c r="F59" s="64" t="s">
        <v>88</v>
      </c>
      <c r="G59" s="141"/>
      <c r="H59" s="85">
        <f>VLOOKUP(E59,'July Data 2022'!C:K,9,FALSE)/'July Data 2022'!I25</f>
        <v>22866.66667</v>
      </c>
      <c r="I59" s="21"/>
      <c r="J59" s="22" t="str">
        <f t="shared" si="23"/>
        <v>#DIV/0!</v>
      </c>
      <c r="K59" s="22" t="str">
        <f t="shared" si="24"/>
        <v>#DIV/0!</v>
      </c>
      <c r="L59" s="23" t="str">
        <f t="shared" si="25"/>
        <v>#DIV/0!</v>
      </c>
      <c r="N59" s="33"/>
      <c r="O59" s="74" t="s">
        <v>89</v>
      </c>
    </row>
    <row r="60">
      <c r="A60" s="14"/>
      <c r="B60" s="138"/>
      <c r="C60" s="138"/>
      <c r="D60" s="138"/>
      <c r="E60" s="54">
        <v>1.9677290349307E13</v>
      </c>
      <c r="F60" s="64" t="s">
        <v>90</v>
      </c>
      <c r="G60" s="141"/>
      <c r="H60" s="85">
        <f>VLOOKUP(E60,'July Data 2022'!C:K,9,FALSE)/'July Data 2022'!I26</f>
        <v>6163.636364</v>
      </c>
      <c r="I60" s="21"/>
      <c r="J60" s="22" t="str">
        <f t="shared" si="23"/>
        <v>#DIV/0!</v>
      </c>
      <c r="K60" s="22" t="str">
        <f t="shared" si="24"/>
        <v>#DIV/0!</v>
      </c>
      <c r="L60" s="23" t="str">
        <f t="shared" si="25"/>
        <v>#DIV/0!</v>
      </c>
      <c r="N60" s="33"/>
    </row>
    <row r="61">
      <c r="A61" s="14"/>
      <c r="B61" s="138"/>
      <c r="C61" s="138"/>
      <c r="D61" s="138"/>
      <c r="E61" s="54">
        <v>1.9677290349309E13</v>
      </c>
      <c r="F61" s="64" t="s">
        <v>91</v>
      </c>
      <c r="G61" s="141"/>
      <c r="H61" s="85">
        <f>VLOOKUP(E61,'July Data 2022'!C:K,9,FALSE)/'July Data 2022'!I27</f>
        <v>7184.848485</v>
      </c>
      <c r="I61" s="21"/>
      <c r="J61" s="22" t="str">
        <f t="shared" si="23"/>
        <v>#DIV/0!</v>
      </c>
      <c r="K61" s="22" t="str">
        <f t="shared" si="24"/>
        <v>#DIV/0!</v>
      </c>
      <c r="L61" s="23" t="str">
        <f t="shared" si="25"/>
        <v>#DIV/0!</v>
      </c>
      <c r="N61" s="33"/>
    </row>
    <row r="62">
      <c r="A62" s="14"/>
      <c r="B62" s="138"/>
      <c r="C62" s="138"/>
      <c r="D62" s="138"/>
      <c r="E62" s="54">
        <v>1.9677290349308E13</v>
      </c>
      <c r="F62" s="64" t="s">
        <v>92</v>
      </c>
      <c r="G62" s="141"/>
      <c r="H62" s="85">
        <f>VLOOKUP(E62,'July Data 2022'!C:K,9,FALSE)/'July Data 2022'!I28</f>
        <v>15403.0303</v>
      </c>
      <c r="I62" s="21"/>
      <c r="J62" s="22" t="str">
        <f t="shared" si="23"/>
        <v>#DIV/0!</v>
      </c>
      <c r="K62" s="22" t="str">
        <f t="shared" si="24"/>
        <v>#DIV/0!</v>
      </c>
      <c r="L62" s="23" t="str">
        <f t="shared" si="25"/>
        <v>#DIV/0!</v>
      </c>
      <c r="N62" s="33"/>
    </row>
    <row r="63">
      <c r="A63" s="61"/>
      <c r="B63" s="139"/>
      <c r="C63" s="139"/>
      <c r="D63" s="139"/>
      <c r="E63" s="70">
        <v>1.9677290349305E13</v>
      </c>
      <c r="F63" s="75" t="s">
        <v>93</v>
      </c>
      <c r="G63" s="146"/>
      <c r="H63" s="20">
        <f>VLOOKUP(E63,'July Data 2022'!C:K,9,FALSE)/'July Data 2022'!I29</f>
        <v>38520</v>
      </c>
      <c r="I63" s="62"/>
      <c r="J63" s="52" t="str">
        <f t="shared" si="23"/>
        <v>#DIV/0!</v>
      </c>
      <c r="K63" s="52" t="str">
        <f t="shared" si="24"/>
        <v>#DIV/0!</v>
      </c>
      <c r="L63" s="53" t="str">
        <f t="shared" si="25"/>
        <v>#DIV/0!</v>
      </c>
      <c r="N63" s="33"/>
    </row>
    <row r="64">
      <c r="A64" s="14" t="s">
        <v>94</v>
      </c>
      <c r="B64" s="15">
        <v>-23919.71</v>
      </c>
      <c r="C64" s="15">
        <v>3150.0</v>
      </c>
      <c r="D64" s="75">
        <f t="shared" ref="D64:D65" si="27">C64-B64</f>
        <v>27069.71</v>
      </c>
      <c r="E64" s="54">
        <v>1.95740001601001E14</v>
      </c>
      <c r="F64" s="64" t="s">
        <v>95</v>
      </c>
      <c r="G64" s="141"/>
      <c r="H64" s="20">
        <f>VLOOKUP(E64,'July Data 2022'!C:K,9,FALSE)/'July Data 2022'!I30</f>
        <v>0</v>
      </c>
      <c r="I64" s="21">
        <v>100.0</v>
      </c>
      <c r="J64" s="52">
        <f t="shared" si="23"/>
        <v>0</v>
      </c>
      <c r="K64" s="46">
        <f t="shared" si="24"/>
        <v>125</v>
      </c>
      <c r="L64" s="47">
        <f t="shared" si="25"/>
        <v>100</v>
      </c>
      <c r="M64" s="71" t="s">
        <v>1144</v>
      </c>
      <c r="N64" s="33" t="s">
        <v>45</v>
      </c>
    </row>
    <row r="65">
      <c r="A65" s="49" t="s">
        <v>96</v>
      </c>
      <c r="B65" s="137">
        <v>1316.57</v>
      </c>
      <c r="C65" s="137">
        <v>1333.33</v>
      </c>
      <c r="D65" s="64">
        <f t="shared" si="27"/>
        <v>16.76</v>
      </c>
      <c r="E65" s="27"/>
      <c r="F65" s="28"/>
      <c r="G65" s="144"/>
      <c r="H65" s="85"/>
      <c r="I65" s="76">
        <v>38.0</v>
      </c>
      <c r="J65" s="22">
        <f t="shared" si="23"/>
        <v>0</v>
      </c>
      <c r="K65" s="22">
        <f t="shared" si="24"/>
        <v>125</v>
      </c>
      <c r="L65" s="23">
        <f t="shared" si="25"/>
        <v>100</v>
      </c>
      <c r="M65" s="116" t="s">
        <v>1144</v>
      </c>
      <c r="N65" s="25" t="s">
        <v>15</v>
      </c>
    </row>
    <row r="66">
      <c r="A66" s="14"/>
      <c r="B66" s="138"/>
      <c r="C66" s="138"/>
      <c r="D66" s="138"/>
      <c r="E66" s="54">
        <v>1.8120070117915E13</v>
      </c>
      <c r="F66" s="37" t="s">
        <v>97</v>
      </c>
      <c r="G66" s="29"/>
      <c r="H66" s="85" t="str">
        <f>VLOOKUP(E66,'July Data 2022'!C:K,9,FALSE)/'July Data 2022'!I32</f>
        <v>#N/A</v>
      </c>
      <c r="I66" s="21">
        <v>20.0</v>
      </c>
      <c r="J66" s="22" t="str">
        <f t="shared" si="23"/>
        <v>#N/A</v>
      </c>
      <c r="K66" s="22" t="str">
        <f t="shared" si="24"/>
        <v>#N/A</v>
      </c>
      <c r="L66" s="23" t="str">
        <f t="shared" si="25"/>
        <v>#N/A</v>
      </c>
      <c r="M66" s="113"/>
      <c r="N66" s="33"/>
    </row>
    <row r="67">
      <c r="A67" s="14"/>
      <c r="B67" s="138"/>
      <c r="C67" s="138"/>
      <c r="D67" s="138"/>
      <c r="E67" s="54">
        <v>1.8120070117915E13</v>
      </c>
      <c r="F67" s="37" t="s">
        <v>97</v>
      </c>
      <c r="G67" s="29"/>
      <c r="H67" s="85" t="str">
        <f>VLOOKUP(E67,'July Data 2022'!C:K,9,FALSE)/'July Data 2022'!I33</f>
        <v>#N/A</v>
      </c>
      <c r="I67" s="21">
        <v>20.0</v>
      </c>
      <c r="J67" s="22" t="str">
        <f t="shared" si="23"/>
        <v>#N/A</v>
      </c>
      <c r="K67" s="22" t="str">
        <f t="shared" si="24"/>
        <v>#N/A</v>
      </c>
      <c r="L67" s="23" t="str">
        <f t="shared" si="25"/>
        <v>#N/A</v>
      </c>
      <c r="M67" s="113"/>
      <c r="N67" s="33"/>
    </row>
    <row r="68">
      <c r="A68" s="14"/>
      <c r="B68" s="138"/>
      <c r="C68" s="138"/>
      <c r="D68" s="138"/>
      <c r="E68" s="54">
        <v>1.8120070107445E13</v>
      </c>
      <c r="F68" s="37" t="s">
        <v>98</v>
      </c>
      <c r="G68" s="29"/>
      <c r="H68" s="85" t="str">
        <f>VLOOKUP(E68,'July Data 2022'!C:K,9,FALSE)/'July Data 2022'!I34</f>
        <v>#N/A</v>
      </c>
      <c r="I68" s="21">
        <v>6.0</v>
      </c>
      <c r="J68" s="22" t="str">
        <f t="shared" si="23"/>
        <v>#N/A</v>
      </c>
      <c r="K68" s="22" t="str">
        <f t="shared" si="24"/>
        <v>#N/A</v>
      </c>
      <c r="L68" s="23" t="str">
        <f t="shared" si="25"/>
        <v>#N/A</v>
      </c>
      <c r="M68" s="113"/>
      <c r="N68" s="33"/>
    </row>
    <row r="69">
      <c r="A69" s="14"/>
      <c r="B69" s="15"/>
      <c r="C69" s="15"/>
      <c r="D69" s="64"/>
      <c r="E69" s="54">
        <v>1.8120070107445E13</v>
      </c>
      <c r="F69" s="37" t="s">
        <v>98</v>
      </c>
      <c r="G69" s="29"/>
      <c r="H69" s="85" t="str">
        <f>VLOOKUP(E69,'July Data 2022'!C:K,9,FALSE)/'July Data 2022'!I35</f>
        <v>#N/A</v>
      </c>
      <c r="I69" s="21">
        <v>6.0</v>
      </c>
      <c r="J69" s="22" t="str">
        <f t="shared" si="23"/>
        <v>#N/A</v>
      </c>
      <c r="K69" s="22" t="str">
        <f t="shared" si="24"/>
        <v>#N/A</v>
      </c>
      <c r="L69" s="23" t="str">
        <f t="shared" si="25"/>
        <v>#N/A</v>
      </c>
      <c r="M69" s="113"/>
      <c r="N69" s="33"/>
    </row>
    <row r="70">
      <c r="A70" s="14"/>
      <c r="B70" s="15"/>
      <c r="C70" s="15"/>
      <c r="D70" s="64"/>
      <c r="E70" s="54">
        <v>1.8120070107446E13</v>
      </c>
      <c r="F70" s="37" t="s">
        <v>99</v>
      </c>
      <c r="G70" s="29"/>
      <c r="H70" s="85" t="str">
        <f>VLOOKUP(E70,'July Data 2022'!C:K,9,FALSE)/'July Data 2022'!I36</f>
        <v>#N/A</v>
      </c>
      <c r="I70" s="21">
        <v>6.0</v>
      </c>
      <c r="J70" s="22" t="str">
        <f t="shared" si="23"/>
        <v>#N/A</v>
      </c>
      <c r="K70" s="22" t="str">
        <f t="shared" si="24"/>
        <v>#N/A</v>
      </c>
      <c r="L70" s="23" t="str">
        <f t="shared" si="25"/>
        <v>#N/A</v>
      </c>
      <c r="M70" s="113"/>
      <c r="N70" s="33"/>
    </row>
    <row r="71">
      <c r="A71" s="14"/>
      <c r="B71" s="15"/>
      <c r="C71" s="15"/>
      <c r="D71" s="64"/>
      <c r="E71" s="54">
        <v>1.8120070107446E13</v>
      </c>
      <c r="F71" s="37" t="s">
        <v>99</v>
      </c>
      <c r="G71" s="29"/>
      <c r="H71" s="85" t="str">
        <f>VLOOKUP(E71,'July Data 2022'!C:K,9,FALSE)/'July Data 2022'!I37</f>
        <v>#N/A</v>
      </c>
      <c r="I71" s="21">
        <v>6.0</v>
      </c>
      <c r="J71" s="22" t="str">
        <f t="shared" si="23"/>
        <v>#N/A</v>
      </c>
      <c r="K71" s="22" t="str">
        <f t="shared" si="24"/>
        <v>#N/A</v>
      </c>
      <c r="L71" s="23" t="str">
        <f t="shared" si="25"/>
        <v>#N/A</v>
      </c>
      <c r="M71" s="113"/>
      <c r="N71" s="33"/>
    </row>
    <row r="72">
      <c r="A72" s="14"/>
      <c r="B72" s="15"/>
      <c r="C72" s="15"/>
      <c r="D72" s="64"/>
      <c r="E72" s="54">
        <v>1.8120070107444E13</v>
      </c>
      <c r="F72" s="37" t="s">
        <v>100</v>
      </c>
      <c r="G72" s="29"/>
      <c r="H72" s="85" t="str">
        <f>VLOOKUP(E72,'July Data 2022'!C:K,9,FALSE)/'July Data 2022'!I38</f>
        <v>#N/A</v>
      </c>
      <c r="I72" s="21">
        <v>6.0</v>
      </c>
      <c r="J72" s="22" t="str">
        <f t="shared" si="23"/>
        <v>#N/A</v>
      </c>
      <c r="K72" s="22" t="str">
        <f t="shared" si="24"/>
        <v>#N/A</v>
      </c>
      <c r="L72" s="23" t="str">
        <f t="shared" si="25"/>
        <v>#N/A</v>
      </c>
      <c r="M72" s="113"/>
      <c r="N72" s="33"/>
    </row>
    <row r="73">
      <c r="A73" s="40"/>
      <c r="B73" s="15"/>
      <c r="C73" s="15"/>
      <c r="D73" s="64"/>
      <c r="E73" s="54">
        <v>1.8120070107444E13</v>
      </c>
      <c r="F73" s="37" t="s">
        <v>100</v>
      </c>
      <c r="G73" s="29"/>
      <c r="H73" s="20" t="str">
        <f>VLOOKUP(E73,'July Data 2022'!C:K,9,FALSE)/'July Data 2022'!I39</f>
        <v>#N/A</v>
      </c>
      <c r="I73" s="21">
        <v>6.0</v>
      </c>
      <c r="J73" s="22" t="str">
        <f t="shared" si="23"/>
        <v>#N/A</v>
      </c>
      <c r="K73" s="22" t="str">
        <f t="shared" si="24"/>
        <v>#N/A</v>
      </c>
      <c r="L73" s="23" t="str">
        <f t="shared" si="25"/>
        <v>#N/A</v>
      </c>
      <c r="M73" s="113"/>
      <c r="N73" s="33"/>
    </row>
    <row r="74">
      <c r="A74" s="26" t="s">
        <v>101</v>
      </c>
      <c r="B74" s="137">
        <v>45968.72</v>
      </c>
      <c r="C74" s="137">
        <v>33750.0</v>
      </c>
      <c r="D74" s="28">
        <f>C74-B74</f>
        <v>-12218.72</v>
      </c>
      <c r="E74" s="27"/>
      <c r="F74" s="28"/>
      <c r="G74" s="28"/>
      <c r="H74" s="85"/>
      <c r="I74" s="30"/>
      <c r="J74" s="31"/>
      <c r="K74" s="31"/>
      <c r="L74" s="32"/>
      <c r="M74" s="113"/>
      <c r="N74" s="33" t="s">
        <v>102</v>
      </c>
    </row>
    <row r="75">
      <c r="A75" s="14"/>
      <c r="B75" s="138"/>
      <c r="C75" s="138"/>
      <c r="D75" s="138"/>
      <c r="E75" s="78">
        <v>2.1150240349266E13</v>
      </c>
      <c r="F75" s="37" t="s">
        <v>103</v>
      </c>
      <c r="G75" s="148" t="s">
        <v>1285</v>
      </c>
      <c r="H75" s="85">
        <f>VLOOKUP(E75,'July Data 2022'!C:K,9,FALSE)/'July Data 2022'!I30</f>
        <v>45090.90909</v>
      </c>
      <c r="I75" s="21">
        <v>422.0</v>
      </c>
      <c r="J75" s="22">
        <f t="shared" ref="J75:J83" si="28">H75/I75</f>
        <v>106.8504955</v>
      </c>
      <c r="K75" s="22">
        <f t="shared" ref="K75:K83" si="29">125-J75</f>
        <v>18.14950452</v>
      </c>
      <c r="L75" s="23">
        <f t="shared" ref="L75:L83" si="30">(K75/125)*100</f>
        <v>14.51960362</v>
      </c>
      <c r="N75" s="33"/>
    </row>
    <row r="76">
      <c r="A76" s="14"/>
      <c r="B76" s="138"/>
      <c r="C76" s="138"/>
      <c r="D76" s="138"/>
      <c r="E76" s="54">
        <v>2.1150240349268E13</v>
      </c>
      <c r="F76" s="37" t="s">
        <v>104</v>
      </c>
      <c r="G76" s="148" t="s">
        <v>1285</v>
      </c>
      <c r="H76" s="85">
        <f>VLOOKUP(E76,'July Data 2022'!C:K,9,FALSE)/'July Data 2022'!I31</f>
        <v>39393.93939</v>
      </c>
      <c r="I76" s="21">
        <v>325.0</v>
      </c>
      <c r="J76" s="22">
        <f t="shared" si="28"/>
        <v>121.2121212</v>
      </c>
      <c r="K76" s="22">
        <f t="shared" si="29"/>
        <v>3.787878788</v>
      </c>
      <c r="L76" s="23">
        <f t="shared" si="30"/>
        <v>3.03030303</v>
      </c>
      <c r="N76" s="33"/>
    </row>
    <row r="77">
      <c r="A77" s="79"/>
      <c r="B77" s="139"/>
      <c r="C77" s="139"/>
      <c r="D77" s="149"/>
      <c r="E77" s="80">
        <v>2.1150240349265E13</v>
      </c>
      <c r="F77" s="42" t="s">
        <v>105</v>
      </c>
      <c r="G77" s="150" t="s">
        <v>1285</v>
      </c>
      <c r="H77" s="20">
        <f>VLOOKUP(E77,'July Data 2022'!C:K,9,FALSE)/'July Data 2022'!I32</f>
        <v>69642.42424</v>
      </c>
      <c r="I77" s="62">
        <v>321.0</v>
      </c>
      <c r="J77" s="52">
        <f t="shared" si="28"/>
        <v>216.9545927</v>
      </c>
      <c r="K77" s="52">
        <f t="shared" si="29"/>
        <v>-91.95459266</v>
      </c>
      <c r="L77" s="53">
        <f t="shared" si="30"/>
        <v>-73.56367412</v>
      </c>
      <c r="N77" s="33"/>
    </row>
    <row r="78">
      <c r="A78" s="55" t="s">
        <v>106</v>
      </c>
      <c r="B78" s="15">
        <v>-46160.95</v>
      </c>
      <c r="C78" s="15">
        <v>24000.0</v>
      </c>
      <c r="D78" s="64">
        <f>C78-B78</f>
        <v>70160.95</v>
      </c>
      <c r="E78" s="69"/>
      <c r="F78" s="17"/>
      <c r="G78" s="29"/>
      <c r="H78" s="85"/>
      <c r="I78" s="81">
        <v>628.0</v>
      </c>
      <c r="J78" s="31">
        <f t="shared" si="28"/>
        <v>0</v>
      </c>
      <c r="K78" s="31">
        <f t="shared" si="29"/>
        <v>125</v>
      </c>
      <c r="L78" s="32">
        <f t="shared" si="30"/>
        <v>100</v>
      </c>
      <c r="M78" s="117" t="s">
        <v>930</v>
      </c>
      <c r="N78" s="25" t="s">
        <v>107</v>
      </c>
    </row>
    <row r="79">
      <c r="A79" s="40"/>
      <c r="B79" s="15"/>
      <c r="C79" s="15"/>
      <c r="D79" s="64"/>
      <c r="E79" s="51">
        <v>2.7064640202845E13</v>
      </c>
      <c r="F79" s="29" t="s">
        <v>108</v>
      </c>
      <c r="G79" s="29"/>
      <c r="H79" s="85" t="str">
        <f>VLOOKUP(E79,'July Data 2022'!C:K,9,FALSE)/'July Data 2022'!I35</f>
        <v>#N/A</v>
      </c>
      <c r="I79" s="21"/>
      <c r="J79" s="22" t="str">
        <f t="shared" si="28"/>
        <v>#N/A</v>
      </c>
      <c r="K79" s="22" t="str">
        <f t="shared" si="29"/>
        <v>#N/A</v>
      </c>
      <c r="L79" s="23" t="str">
        <f t="shared" si="30"/>
        <v>#N/A</v>
      </c>
      <c r="M79" s="94"/>
      <c r="N79" s="33"/>
    </row>
    <row r="80">
      <c r="A80" s="40"/>
      <c r="B80" s="15"/>
      <c r="C80" s="15"/>
      <c r="D80" s="64"/>
      <c r="E80" s="51">
        <v>2.7064640349496E13</v>
      </c>
      <c r="F80" s="29" t="s">
        <v>109</v>
      </c>
      <c r="G80" s="29"/>
      <c r="H80" s="85">
        <f>VLOOKUP(E80,'July Data 2022'!C:K,9,FALSE)/'July Data 2022'!I36</f>
        <v>35262.06897</v>
      </c>
      <c r="I80" s="21"/>
      <c r="J80" s="22" t="str">
        <f t="shared" si="28"/>
        <v>#DIV/0!</v>
      </c>
      <c r="K80" s="22" t="str">
        <f t="shared" si="29"/>
        <v>#DIV/0!</v>
      </c>
      <c r="L80" s="23" t="str">
        <f t="shared" si="30"/>
        <v>#DIV/0!</v>
      </c>
      <c r="M80" s="94"/>
      <c r="N80" s="33"/>
    </row>
    <row r="81">
      <c r="A81" s="40"/>
      <c r="B81" s="15"/>
      <c r="C81" s="15"/>
      <c r="D81" s="64"/>
      <c r="E81" s="51">
        <v>2.7064640202966E13</v>
      </c>
      <c r="F81" s="29" t="s">
        <v>110</v>
      </c>
      <c r="G81" s="29"/>
      <c r="H81" s="85" t="str">
        <f>VLOOKUP(E81,'July Data 2022'!C:K,9,FALSE)/'July Data 2022'!I36</f>
        <v>#N/A</v>
      </c>
      <c r="I81" s="21"/>
      <c r="J81" s="22" t="str">
        <f t="shared" si="28"/>
        <v>#N/A</v>
      </c>
      <c r="K81" s="22" t="str">
        <f t="shared" si="29"/>
        <v>#N/A</v>
      </c>
      <c r="L81" s="23" t="str">
        <f t="shared" si="30"/>
        <v>#N/A</v>
      </c>
      <c r="M81" s="94"/>
      <c r="N81" s="33"/>
    </row>
    <row r="82">
      <c r="A82" s="40"/>
      <c r="B82" s="15"/>
      <c r="C82" s="15"/>
      <c r="D82" s="64"/>
      <c r="E82" s="51">
        <v>2.7064640349495E13</v>
      </c>
      <c r="F82" s="29" t="s">
        <v>111</v>
      </c>
      <c r="G82" s="29"/>
      <c r="H82" s="20">
        <f>VLOOKUP(E82,'July Data 2022'!C:K,9,FALSE)/'July Data 2022'!I37</f>
        <v>26323.33333</v>
      </c>
      <c r="I82" s="21"/>
      <c r="J82" s="22" t="str">
        <f t="shared" si="28"/>
        <v>#DIV/0!</v>
      </c>
      <c r="K82" s="22" t="str">
        <f t="shared" si="29"/>
        <v>#DIV/0!</v>
      </c>
      <c r="L82" s="23" t="str">
        <f t="shared" si="30"/>
        <v>#DIV/0!</v>
      </c>
      <c r="M82" s="94"/>
      <c r="N82" s="33"/>
    </row>
    <row r="83">
      <c r="A83" s="49" t="s">
        <v>112</v>
      </c>
      <c r="B83" s="137">
        <v>2301.28</v>
      </c>
      <c r="C83" s="137">
        <v>3333.33</v>
      </c>
      <c r="D83" s="28">
        <f t="shared" ref="D83:D84" si="31">C83-B83</f>
        <v>1032.05</v>
      </c>
      <c r="E83" s="82">
        <v>5.29457135776E11</v>
      </c>
      <c r="F83" s="50">
        <v>6.1064633E7</v>
      </c>
      <c r="G83" s="145" t="s">
        <v>1286</v>
      </c>
      <c r="H83" s="20">
        <f>VLOOKUP(E83,'July Data 2022'!C:K,9,FALSE)/'July Data 2022'!I38</f>
        <v>14358.92857</v>
      </c>
      <c r="I83" s="30">
        <v>149.0</v>
      </c>
      <c r="J83" s="83">
        <f t="shared" si="28"/>
        <v>96.36864813</v>
      </c>
      <c r="K83" s="31">
        <f t="shared" si="29"/>
        <v>28.63135187</v>
      </c>
      <c r="L83" s="32">
        <f t="shared" si="30"/>
        <v>22.9050815</v>
      </c>
      <c r="M83" s="94"/>
      <c r="N83" s="33" t="s">
        <v>113</v>
      </c>
    </row>
    <row r="84">
      <c r="A84" s="49" t="s">
        <v>114</v>
      </c>
      <c r="B84" s="137">
        <v>2931.05</v>
      </c>
      <c r="C84" s="137">
        <v>3333.33</v>
      </c>
      <c r="D84" s="28">
        <f t="shared" si="31"/>
        <v>402.28</v>
      </c>
      <c r="E84" s="27"/>
      <c r="F84" s="28"/>
      <c r="G84" s="28"/>
      <c r="H84" s="85"/>
      <c r="I84" s="30"/>
      <c r="J84" s="31"/>
      <c r="K84" s="31"/>
      <c r="L84" s="32"/>
      <c r="M84" s="113" t="s">
        <v>1144</v>
      </c>
      <c r="N84" s="33" t="s">
        <v>17</v>
      </c>
    </row>
    <row r="85">
      <c r="A85" s="14"/>
      <c r="B85" s="138"/>
      <c r="C85" s="138"/>
      <c r="D85" s="138"/>
      <c r="E85" s="54">
        <v>4.8799006301001E13</v>
      </c>
      <c r="F85" s="37" t="s">
        <v>115</v>
      </c>
      <c r="G85" s="148"/>
      <c r="H85" s="85" t="str">
        <f>VLOOKUP(E85,'July Data 2022'!C:K,9,FALSE)/'July Data 2022'!I40</f>
        <v>#N/A</v>
      </c>
      <c r="I85" s="21">
        <v>76.0</v>
      </c>
      <c r="J85" s="22" t="str">
        <f t="shared" ref="J85:J88" si="32">H85/I85</f>
        <v>#N/A</v>
      </c>
      <c r="K85" s="22" t="str">
        <f t="shared" ref="K85:K88" si="33">125-J85</f>
        <v>#N/A</v>
      </c>
      <c r="L85" s="23" t="str">
        <f t="shared" ref="L85:L88" si="34">(K85/125)*100</f>
        <v>#N/A</v>
      </c>
      <c r="M85" s="118"/>
      <c r="N85" s="33"/>
    </row>
    <row r="86">
      <c r="A86" s="14"/>
      <c r="B86" s="138"/>
      <c r="C86" s="138"/>
      <c r="D86" s="138"/>
      <c r="E86" s="54">
        <v>4.8799006301001E13</v>
      </c>
      <c r="F86" s="37" t="s">
        <v>115</v>
      </c>
      <c r="G86" s="148"/>
      <c r="H86" s="85" t="str">
        <f>VLOOKUP(E86,'July Data 2022'!C:K,9,FALSE)/'July Data 2022'!I41</f>
        <v>#N/A</v>
      </c>
      <c r="I86" s="21">
        <v>76.0</v>
      </c>
      <c r="J86" s="22" t="str">
        <f t="shared" si="32"/>
        <v>#N/A</v>
      </c>
      <c r="K86" s="22" t="str">
        <f t="shared" si="33"/>
        <v>#N/A</v>
      </c>
      <c r="L86" s="23" t="str">
        <f t="shared" si="34"/>
        <v>#N/A</v>
      </c>
      <c r="M86" s="118"/>
      <c r="N86" s="33"/>
    </row>
    <row r="87">
      <c r="A87" s="14"/>
      <c r="B87" s="138"/>
      <c r="C87" s="138"/>
      <c r="D87" s="138"/>
      <c r="E87" s="54">
        <v>4.8799006301002E13</v>
      </c>
      <c r="F87" s="37" t="s">
        <v>116</v>
      </c>
      <c r="G87" s="148"/>
      <c r="H87" s="85" t="str">
        <f>VLOOKUP(E87,'July Data 2022'!C:K,9,FALSE)/'July Data 2022'!I42</f>
        <v>#N/A</v>
      </c>
      <c r="I87" s="21">
        <v>17.0</v>
      </c>
      <c r="J87" s="22" t="str">
        <f t="shared" si="32"/>
        <v>#N/A</v>
      </c>
      <c r="K87" s="22" t="str">
        <f t="shared" si="33"/>
        <v>#N/A</v>
      </c>
      <c r="L87" s="23" t="str">
        <f t="shared" si="34"/>
        <v>#N/A</v>
      </c>
      <c r="M87" s="118"/>
      <c r="N87" s="33"/>
    </row>
    <row r="88">
      <c r="A88" s="40"/>
      <c r="B88" s="15"/>
      <c r="C88" s="15"/>
      <c r="D88" s="64"/>
      <c r="E88" s="54">
        <v>4.8799006301002E13</v>
      </c>
      <c r="F88" s="37" t="s">
        <v>116</v>
      </c>
      <c r="G88" s="148"/>
      <c r="H88" s="20" t="str">
        <f>VLOOKUP(E88,'July Data 2022'!C:K,9,FALSE)/'July Data 2022'!I43</f>
        <v>#N/A</v>
      </c>
      <c r="I88" s="21">
        <v>17.0</v>
      </c>
      <c r="J88" s="22" t="str">
        <f t="shared" si="32"/>
        <v>#N/A</v>
      </c>
      <c r="K88" s="22" t="str">
        <f t="shared" si="33"/>
        <v>#N/A</v>
      </c>
      <c r="L88" s="23" t="str">
        <f t="shared" si="34"/>
        <v>#N/A</v>
      </c>
      <c r="M88" s="113"/>
      <c r="N88" s="25"/>
    </row>
    <row r="89">
      <c r="A89" s="26" t="s">
        <v>117</v>
      </c>
      <c r="B89" s="137">
        <v>10208.07</v>
      </c>
      <c r="C89" s="137">
        <v>7500.0</v>
      </c>
      <c r="D89" s="28">
        <f>C89-B89</f>
        <v>-2708.07</v>
      </c>
      <c r="E89" s="27"/>
      <c r="F89" s="28"/>
      <c r="G89" s="28"/>
      <c r="H89" s="85"/>
      <c r="I89" s="30"/>
      <c r="J89" s="31"/>
      <c r="K89" s="31"/>
      <c r="L89" s="32"/>
      <c r="M89" s="113"/>
      <c r="N89" s="25" t="s">
        <v>118</v>
      </c>
    </row>
    <row r="90">
      <c r="A90" s="14"/>
      <c r="B90" s="138"/>
      <c r="C90" s="138"/>
      <c r="D90" s="138"/>
      <c r="E90" s="84">
        <v>1.02421003367459E15</v>
      </c>
      <c r="F90" s="37" t="s">
        <v>119</v>
      </c>
      <c r="G90" s="148" t="s">
        <v>1287</v>
      </c>
      <c r="H90" s="85">
        <f>VLOOKUP(E90,'July Data 2022'!C:K,9,FALSE)/'July Data 2022'!I40</f>
        <v>16409.375</v>
      </c>
      <c r="I90" s="21">
        <v>182.0</v>
      </c>
      <c r="J90" s="22">
        <f t="shared" ref="J90:J92" si="35">H90/I90</f>
        <v>90.1614011</v>
      </c>
      <c r="K90" s="22">
        <f t="shared" ref="K90:K92" si="36">125-J90</f>
        <v>34.8385989</v>
      </c>
      <c r="L90" s="23">
        <f t="shared" ref="L90:L92" si="37">(K90/125)*100</f>
        <v>27.87087912</v>
      </c>
      <c r="M90" s="71"/>
      <c r="N90" s="33"/>
    </row>
    <row r="91">
      <c r="A91" s="40"/>
      <c r="B91" s="15"/>
      <c r="C91" s="15"/>
      <c r="D91" s="64"/>
      <c r="E91" s="54">
        <v>1.02421003367439E15</v>
      </c>
      <c r="F91" s="37" t="s">
        <v>120</v>
      </c>
      <c r="G91" s="148" t="s">
        <v>1287</v>
      </c>
      <c r="H91" s="20">
        <f>VLOOKUP(E91,'July Data 2022'!C:K,9,FALSE)/'July Data 2022'!I39</f>
        <v>20721.875</v>
      </c>
      <c r="I91" s="21">
        <v>123.0</v>
      </c>
      <c r="J91" s="22">
        <f t="shared" si="35"/>
        <v>168.4705285</v>
      </c>
      <c r="K91" s="22">
        <f t="shared" si="36"/>
        <v>-43.47052846</v>
      </c>
      <c r="L91" s="23">
        <f t="shared" si="37"/>
        <v>-34.77642276</v>
      </c>
      <c r="M91" s="94"/>
      <c r="N91" s="25"/>
    </row>
    <row r="92">
      <c r="A92" s="26" t="s">
        <v>121</v>
      </c>
      <c r="B92" s="137">
        <v>1743.13</v>
      </c>
      <c r="C92" s="137">
        <v>1700.0</v>
      </c>
      <c r="D92" s="28">
        <f t="shared" ref="D92:D93" si="38">C92-B92</f>
        <v>-43.13</v>
      </c>
      <c r="E92" s="27">
        <v>1.02421003530761E15</v>
      </c>
      <c r="F92" s="28" t="s">
        <v>122</v>
      </c>
      <c r="G92" s="144"/>
      <c r="H92" s="20" t="str">
        <f>VLOOKUP(E92,'July Data 2022'!C:K,9,FALSE)/'July Data 2022'!I40</f>
        <v>#N/A</v>
      </c>
      <c r="I92" s="30">
        <v>49.0</v>
      </c>
      <c r="J92" s="31" t="str">
        <f t="shared" si="35"/>
        <v>#N/A</v>
      </c>
      <c r="K92" s="31" t="str">
        <f t="shared" si="36"/>
        <v>#N/A</v>
      </c>
      <c r="L92" s="32" t="str">
        <f t="shared" si="37"/>
        <v>#N/A</v>
      </c>
      <c r="M92" s="113" t="s">
        <v>1144</v>
      </c>
      <c r="N92" s="25" t="s">
        <v>118</v>
      </c>
    </row>
    <row r="93">
      <c r="A93" s="49" t="s">
        <v>123</v>
      </c>
      <c r="B93" s="137">
        <v>8091.72</v>
      </c>
      <c r="C93" s="137">
        <v>3466.67</v>
      </c>
      <c r="D93" s="28">
        <f t="shared" si="38"/>
        <v>-4625.05</v>
      </c>
      <c r="E93" s="27"/>
      <c r="F93" s="28"/>
      <c r="G93" s="28"/>
      <c r="H93" s="85"/>
      <c r="I93" s="30"/>
      <c r="J93" s="31"/>
      <c r="K93" s="31"/>
      <c r="L93" s="32"/>
      <c r="M93" s="113" t="s">
        <v>910</v>
      </c>
      <c r="N93" s="25" t="s">
        <v>29</v>
      </c>
    </row>
    <row r="94">
      <c r="A94" s="14"/>
      <c r="B94" s="138"/>
      <c r="C94" s="138"/>
      <c r="D94" s="138"/>
      <c r="E94" s="51">
        <v>9.005475438031E12</v>
      </c>
      <c r="F94" s="64" t="s">
        <v>124</v>
      </c>
      <c r="G94" s="141" t="s">
        <v>1288</v>
      </c>
      <c r="H94" s="85">
        <f>VLOOKUP(E94,'July Data 2022'!C:K,9,FALSE)/'July Data 2022'!I42</f>
        <v>4271.73913</v>
      </c>
      <c r="I94" s="21">
        <v>54.0</v>
      </c>
      <c r="J94" s="85">
        <f t="shared" ref="J94:J98" si="39">H94/I94</f>
        <v>79.10628019</v>
      </c>
      <c r="K94" s="22">
        <f t="shared" ref="K94:K98" si="40">125-J94</f>
        <v>45.89371981</v>
      </c>
      <c r="L94" s="23">
        <f t="shared" ref="L94:L98" si="41">(K94/125)*100</f>
        <v>36.71497585</v>
      </c>
      <c r="M94" s="94"/>
      <c r="N94" s="33"/>
    </row>
    <row r="95">
      <c r="A95" s="14"/>
      <c r="B95" s="138"/>
      <c r="C95" s="138"/>
      <c r="D95" s="138"/>
      <c r="E95" s="51">
        <v>9.005475438032E12</v>
      </c>
      <c r="F95" s="64" t="s">
        <v>125</v>
      </c>
      <c r="G95" s="141" t="s">
        <v>1288</v>
      </c>
      <c r="H95" s="85">
        <f>VLOOKUP(E95,'July Data 2022'!C:K,9,FALSE)/'July Data 2022'!I43</f>
        <v>7880.434783</v>
      </c>
      <c r="I95" s="21">
        <v>54.0</v>
      </c>
      <c r="J95" s="85">
        <f t="shared" si="39"/>
        <v>145.9339775</v>
      </c>
      <c r="K95" s="22">
        <f t="shared" si="40"/>
        <v>-20.93397746</v>
      </c>
      <c r="L95" s="23">
        <f t="shared" si="41"/>
        <v>-16.74718196</v>
      </c>
      <c r="M95" s="94"/>
      <c r="N95" s="33"/>
    </row>
    <row r="96">
      <c r="A96" s="14"/>
      <c r="B96" s="138"/>
      <c r="C96" s="138"/>
      <c r="D96" s="138"/>
      <c r="E96" s="51">
        <v>9.005475438033E12</v>
      </c>
      <c r="F96" s="64" t="s">
        <v>126</v>
      </c>
      <c r="G96" s="141" t="s">
        <v>1288</v>
      </c>
      <c r="H96" s="85">
        <f>VLOOKUP(E96,'July Data 2022'!C:K,9,FALSE)/'July Data 2022'!I44</f>
        <v>4250</v>
      </c>
      <c r="I96" s="21">
        <v>54.0</v>
      </c>
      <c r="J96" s="85">
        <f t="shared" si="39"/>
        <v>78.7037037</v>
      </c>
      <c r="K96" s="22">
        <f t="shared" si="40"/>
        <v>46.2962963</v>
      </c>
      <c r="L96" s="23">
        <f t="shared" si="41"/>
        <v>37.03703704</v>
      </c>
      <c r="M96" s="94"/>
      <c r="N96" s="33"/>
    </row>
    <row r="97">
      <c r="A97" s="14"/>
      <c r="B97" s="138"/>
      <c r="C97" s="138"/>
      <c r="D97" s="138"/>
      <c r="E97" s="51">
        <v>9.005475438034E12</v>
      </c>
      <c r="F97" s="64" t="s">
        <v>127</v>
      </c>
      <c r="G97" s="141" t="s">
        <v>1288</v>
      </c>
      <c r="H97" s="85">
        <f>VLOOKUP(E97,'July Data 2022'!C:K,9,FALSE)/'July Data 2022'!I45</f>
        <v>4826.086957</v>
      </c>
      <c r="I97" s="21">
        <v>54.0</v>
      </c>
      <c r="J97" s="85">
        <f t="shared" si="39"/>
        <v>89.37198068</v>
      </c>
      <c r="K97" s="22">
        <f t="shared" si="40"/>
        <v>35.62801932</v>
      </c>
      <c r="L97" s="23">
        <f t="shared" si="41"/>
        <v>28.50241546</v>
      </c>
      <c r="M97" s="94"/>
      <c r="N97" s="33"/>
    </row>
    <row r="98">
      <c r="A98" s="61"/>
      <c r="B98" s="139"/>
      <c r="C98" s="139"/>
      <c r="D98" s="139"/>
      <c r="E98" s="86">
        <v>9.005475438035E12</v>
      </c>
      <c r="F98" s="75" t="s">
        <v>128</v>
      </c>
      <c r="G98" s="146" t="s">
        <v>1288</v>
      </c>
      <c r="H98" s="20">
        <f>VLOOKUP(E98,'July Data 2022'!C:K,9,FALSE)/'July Data 2022'!I46</f>
        <v>5065.217391</v>
      </c>
      <c r="I98" s="62">
        <v>54.0</v>
      </c>
      <c r="J98" s="20">
        <f t="shared" si="39"/>
        <v>93.80032206</v>
      </c>
      <c r="K98" s="52">
        <f t="shared" si="40"/>
        <v>31.19967794</v>
      </c>
      <c r="L98" s="53">
        <f t="shared" si="41"/>
        <v>24.95974235</v>
      </c>
      <c r="M98" s="94"/>
      <c r="N98" s="33"/>
    </row>
    <row r="99">
      <c r="A99" s="87"/>
      <c r="B99" s="119">
        <f t="shared" ref="B99:C99" si="42">SUM(B2:B93)</f>
        <v>130688.99</v>
      </c>
      <c r="C99" s="119">
        <f t="shared" si="42"/>
        <v>200083.68</v>
      </c>
      <c r="D99" s="119">
        <f>B99-C99</f>
        <v>-69394.69</v>
      </c>
      <c r="E99" s="88"/>
      <c r="F99" s="89"/>
      <c r="G99" s="89"/>
      <c r="H99" s="85"/>
      <c r="I99" s="21"/>
      <c r="J99" s="87"/>
      <c r="K99" s="87"/>
      <c r="L99" s="87"/>
      <c r="N99" s="33"/>
    </row>
    <row r="100">
      <c r="A100" s="90"/>
      <c r="E100" s="91"/>
      <c r="F100" s="92"/>
      <c r="G100" s="92"/>
      <c r="H100" s="93"/>
      <c r="I100" s="68"/>
      <c r="N100" s="33"/>
    </row>
    <row r="101">
      <c r="E101" s="91"/>
      <c r="F101" s="92"/>
      <c r="G101" s="92"/>
      <c r="H101" s="93"/>
      <c r="I101" s="68"/>
      <c r="N101" s="33"/>
    </row>
    <row r="102">
      <c r="E102" s="91"/>
      <c r="F102" s="92"/>
      <c r="G102" s="92"/>
      <c r="H102" s="93"/>
      <c r="I102" s="68"/>
      <c r="N102" s="33"/>
    </row>
    <row r="103">
      <c r="A103" s="94"/>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row r="1001">
      <c r="E1001" s="91"/>
      <c r="F1001" s="92"/>
      <c r="G1001" s="92"/>
      <c r="H1001" s="93"/>
      <c r="I1001" s="68"/>
      <c r="N1001" s="33"/>
    </row>
    <row r="1002">
      <c r="E1002" s="91"/>
      <c r="F1002" s="92"/>
      <c r="G1002" s="92"/>
      <c r="H1002" s="93"/>
      <c r="I1002" s="68"/>
      <c r="N1002" s="33"/>
    </row>
    <row r="1003">
      <c r="E1003" s="91"/>
      <c r="F1003" s="92"/>
      <c r="G1003" s="92"/>
      <c r="H1003" s="93"/>
      <c r="I1003" s="68"/>
      <c r="N1003" s="33"/>
    </row>
    <row r="1004">
      <c r="E1004" s="91"/>
      <c r="F1004" s="92"/>
      <c r="G1004" s="92"/>
      <c r="H1004" s="93"/>
      <c r="I1004" s="68"/>
      <c r="N1004" s="33"/>
    </row>
    <row r="1005">
      <c r="E1005" s="91"/>
      <c r="F1005" s="92"/>
      <c r="G1005" s="92"/>
      <c r="H1005" s="93"/>
      <c r="I1005" s="68"/>
      <c r="N1005" s="33"/>
    </row>
    <row r="1006">
      <c r="E1006" s="91"/>
      <c r="F1006" s="92"/>
      <c r="G1006" s="92"/>
      <c r="H1006" s="93"/>
      <c r="I1006" s="68"/>
      <c r="N1006" s="33"/>
    </row>
    <row r="1007">
      <c r="E1007" s="91"/>
      <c r="F1007" s="92"/>
      <c r="G1007" s="92"/>
      <c r="H1007" s="93"/>
      <c r="I1007" s="68"/>
      <c r="N1007" s="33"/>
    </row>
    <row r="1008">
      <c r="E1008" s="91"/>
      <c r="F1008" s="92"/>
      <c r="G1008" s="92"/>
      <c r="H1008" s="93"/>
      <c r="I1008" s="68"/>
      <c r="N1008" s="33"/>
    </row>
    <row r="1009">
      <c r="E1009" s="91"/>
      <c r="F1009" s="92"/>
      <c r="G1009" s="92"/>
      <c r="H1009" s="93"/>
      <c r="I1009" s="68"/>
      <c r="N1009" s="33"/>
    </row>
    <row r="1010">
      <c r="E1010" s="91"/>
      <c r="F1010" s="92"/>
      <c r="G1010" s="92"/>
      <c r="H1010" s="93"/>
      <c r="I1010" s="68"/>
      <c r="N1010" s="33"/>
    </row>
    <row r="1011">
      <c r="E1011" s="91"/>
      <c r="F1011" s="92"/>
      <c r="G1011" s="92"/>
      <c r="H1011" s="93"/>
      <c r="I1011" s="68"/>
      <c r="N1011" s="33"/>
    </row>
    <row r="1012">
      <c r="E1012" s="91"/>
      <c r="F1012" s="92"/>
      <c r="G1012" s="92"/>
      <c r="H1012" s="93"/>
      <c r="I1012" s="68"/>
      <c r="N1012" s="33"/>
    </row>
    <row r="1013">
      <c r="E1013" s="91"/>
      <c r="F1013" s="92"/>
      <c r="G1013" s="92"/>
      <c r="H1013" s="93"/>
      <c r="I1013" s="68"/>
      <c r="N1013" s="33"/>
    </row>
  </sheetData>
  <mergeCells count="1">
    <mergeCell ref="P1:T1"/>
  </mergeCells>
  <conditionalFormatting sqref="J2 J14:J43 J52:J63 J65:J98">
    <cfRule type="cellIs" dxfId="0" priority="1" operator="greaterThan">
      <formula>125</formula>
    </cfRule>
  </conditionalFormatting>
  <conditionalFormatting sqref="J2:J11 J65">
    <cfRule type="cellIs" dxfId="0" priority="2" operator="greaterThan">
      <formula>125</formula>
    </cfRule>
  </conditionalFormatting>
  <conditionalFormatting sqref="J12:J13">
    <cfRule type="cellIs" dxfId="0" priority="3" operator="greaterThan">
      <formula>125</formula>
    </cfRule>
  </conditionalFormatting>
  <conditionalFormatting sqref="J44:J51">
    <cfRule type="cellIs" dxfId="0" priority="4" operator="greaterThan">
      <formula>125</formula>
    </cfRule>
  </conditionalFormatting>
  <conditionalFormatting sqref="J64">
    <cfRule type="cellIs" dxfId="0" priority="5" operator="greaterThan">
      <formula>125</formula>
    </cfRule>
  </conditionalFormatting>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143</v>
      </c>
      <c r="B3" s="99">
        <v>101.0</v>
      </c>
      <c r="C3" s="99">
        <v>2.772030277203E12</v>
      </c>
      <c r="D3" s="99" t="s">
        <v>144</v>
      </c>
      <c r="E3" s="100">
        <v>45243.0</v>
      </c>
      <c r="F3" s="101">
        <v>33.59</v>
      </c>
      <c r="G3" s="100">
        <v>45209.0</v>
      </c>
      <c r="H3" s="100">
        <v>45239.0</v>
      </c>
      <c r="I3" s="102">
        <v>30.0</v>
      </c>
      <c r="J3" s="101">
        <v>33.59</v>
      </c>
      <c r="K3" s="102">
        <v>900.0</v>
      </c>
      <c r="L3" s="102">
        <v>11.0</v>
      </c>
      <c r="M3" s="103" t="s">
        <v>145</v>
      </c>
    </row>
    <row r="4">
      <c r="A4" s="104" t="s">
        <v>143</v>
      </c>
      <c r="B4" s="105">
        <v>101.0</v>
      </c>
      <c r="C4" s="105">
        <v>5.324370277207E12</v>
      </c>
      <c r="D4" s="105" t="s">
        <v>144</v>
      </c>
      <c r="E4" s="106">
        <v>45243.0</v>
      </c>
      <c r="F4" s="107">
        <v>43.54</v>
      </c>
      <c r="G4" s="106">
        <v>45209.0</v>
      </c>
      <c r="H4" s="106">
        <v>45239.0</v>
      </c>
      <c r="I4" s="108">
        <v>30.0</v>
      </c>
      <c r="J4" s="107">
        <v>43.54</v>
      </c>
      <c r="K4" s="109">
        <v>1600.0</v>
      </c>
      <c r="L4" s="108">
        <v>11.0</v>
      </c>
      <c r="M4" s="110" t="s">
        <v>146</v>
      </c>
    </row>
    <row r="5">
      <c r="A5" s="104" t="s">
        <v>147</v>
      </c>
      <c r="B5" s="105">
        <v>107.0</v>
      </c>
      <c r="C5" s="105">
        <v>2.220180222018E12</v>
      </c>
      <c r="D5" s="105" t="s">
        <v>144</v>
      </c>
      <c r="E5" s="106">
        <v>45240.0</v>
      </c>
      <c r="F5" s="107">
        <v>823.24</v>
      </c>
      <c r="G5" s="106">
        <v>45208.0</v>
      </c>
      <c r="H5" s="106">
        <v>45238.0</v>
      </c>
      <c r="I5" s="108">
        <v>30.0</v>
      </c>
      <c r="J5" s="107">
        <v>823.24</v>
      </c>
      <c r="K5" s="109">
        <v>59700.0</v>
      </c>
      <c r="L5" s="108">
        <v>31.0</v>
      </c>
      <c r="M5" s="110" t="s">
        <v>148</v>
      </c>
    </row>
    <row r="6">
      <c r="A6" s="104" t="s">
        <v>147</v>
      </c>
      <c r="B6" s="105">
        <v>107.0</v>
      </c>
      <c r="C6" s="105">
        <v>2.255730225573E12</v>
      </c>
      <c r="D6" s="105" t="s">
        <v>144</v>
      </c>
      <c r="E6" s="106">
        <v>45240.0</v>
      </c>
      <c r="F6" s="107">
        <v>16.52</v>
      </c>
      <c r="G6" s="106">
        <v>45208.0</v>
      </c>
      <c r="H6" s="106">
        <v>45238.0</v>
      </c>
      <c r="I6" s="108">
        <v>30.0</v>
      </c>
      <c r="J6" s="107">
        <v>16.52</v>
      </c>
      <c r="K6" s="108">
        <v>0.0</v>
      </c>
      <c r="L6" s="108">
        <v>31.0</v>
      </c>
      <c r="M6" s="110" t="s">
        <v>149</v>
      </c>
    </row>
    <row r="7">
      <c r="A7" s="104" t="s">
        <v>150</v>
      </c>
      <c r="B7" s="105">
        <v>113.0</v>
      </c>
      <c r="C7" s="105">
        <v>4.6130006907003E13</v>
      </c>
      <c r="D7" s="105" t="s">
        <v>151</v>
      </c>
      <c r="E7" s="106">
        <v>45236.0</v>
      </c>
      <c r="F7" s="107">
        <v>2555.34</v>
      </c>
      <c r="G7" s="106">
        <v>45202.0</v>
      </c>
      <c r="H7" s="106">
        <v>45232.0</v>
      </c>
      <c r="I7" s="108">
        <v>30.0</v>
      </c>
      <c r="J7" s="107">
        <v>2347.24</v>
      </c>
      <c r="K7" s="109">
        <v>187748.0</v>
      </c>
      <c r="L7" s="108">
        <v>210.0</v>
      </c>
      <c r="M7" s="110" t="s">
        <v>152</v>
      </c>
    </row>
    <row r="8">
      <c r="A8" s="104" t="s">
        <v>150</v>
      </c>
      <c r="B8" s="105">
        <v>113.0</v>
      </c>
      <c r="C8" s="105">
        <v>4.6130006907002E13</v>
      </c>
      <c r="D8" s="105" t="s">
        <v>151</v>
      </c>
      <c r="E8" s="106">
        <v>45236.0</v>
      </c>
      <c r="F8" s="107">
        <v>3618.94</v>
      </c>
      <c r="G8" s="106">
        <v>45202.0</v>
      </c>
      <c r="H8" s="106">
        <v>45232.0</v>
      </c>
      <c r="I8" s="108">
        <v>30.0</v>
      </c>
      <c r="J8" s="107">
        <v>3410.84</v>
      </c>
      <c r="K8" s="109">
        <v>274516.0</v>
      </c>
      <c r="L8" s="108">
        <v>210.0</v>
      </c>
      <c r="M8" s="110" t="s">
        <v>153</v>
      </c>
    </row>
    <row r="9">
      <c r="A9" s="104" t="s">
        <v>150</v>
      </c>
      <c r="B9" s="105">
        <v>113.0</v>
      </c>
      <c r="C9" s="105">
        <v>4.6130006907004E13</v>
      </c>
      <c r="D9" s="105" t="s">
        <v>151</v>
      </c>
      <c r="E9" s="106">
        <v>45236.0</v>
      </c>
      <c r="F9" s="107">
        <v>2537.0</v>
      </c>
      <c r="G9" s="106">
        <v>45202.0</v>
      </c>
      <c r="H9" s="106">
        <v>45233.0</v>
      </c>
      <c r="I9" s="108">
        <v>31.0</v>
      </c>
      <c r="J9" s="107">
        <v>2328.9</v>
      </c>
      <c r="K9" s="109">
        <v>186252.0</v>
      </c>
      <c r="L9" s="108">
        <v>210.0</v>
      </c>
      <c r="M9" s="110" t="s">
        <v>154</v>
      </c>
    </row>
    <row r="10">
      <c r="A10" s="104" t="s">
        <v>150</v>
      </c>
      <c r="B10" s="105">
        <v>113.0</v>
      </c>
      <c r="C10" s="105">
        <v>4.6130006907001E13</v>
      </c>
      <c r="D10" s="105" t="s">
        <v>151</v>
      </c>
      <c r="E10" s="106">
        <v>45236.0</v>
      </c>
      <c r="F10" s="107">
        <v>2326.11</v>
      </c>
      <c r="G10" s="106">
        <v>45202.0</v>
      </c>
      <c r="H10" s="106">
        <v>45232.0</v>
      </c>
      <c r="I10" s="108">
        <v>30.0</v>
      </c>
      <c r="J10" s="107">
        <v>2118.01</v>
      </c>
      <c r="K10" s="109">
        <v>169048.0</v>
      </c>
      <c r="L10" s="108">
        <v>210.0</v>
      </c>
      <c r="M10" s="110" t="s">
        <v>155</v>
      </c>
    </row>
    <row r="11">
      <c r="A11" s="104" t="s">
        <v>156</v>
      </c>
      <c r="B11" s="105">
        <v>114.0</v>
      </c>
      <c r="C11" s="105">
        <v>5.96922007400001E14</v>
      </c>
      <c r="D11" s="105" t="s">
        <v>151</v>
      </c>
      <c r="E11" s="106">
        <v>45226.0</v>
      </c>
      <c r="F11" s="107">
        <v>14081.68</v>
      </c>
      <c r="G11" s="106">
        <v>45194.0</v>
      </c>
      <c r="H11" s="106">
        <v>45223.0</v>
      </c>
      <c r="I11" s="108">
        <v>29.0</v>
      </c>
      <c r="J11" s="107">
        <v>12489.19</v>
      </c>
      <c r="K11" s="109">
        <v>1050192.0</v>
      </c>
      <c r="L11" s="108">
        <v>43.0</v>
      </c>
      <c r="M11" s="110" t="s">
        <v>157</v>
      </c>
    </row>
    <row r="12">
      <c r="A12" s="104" t="s">
        <v>158</v>
      </c>
      <c r="B12" s="105">
        <v>116.0</v>
      </c>
      <c r="C12" s="105">
        <v>4.8795006344001E13</v>
      </c>
      <c r="D12" s="105" t="s">
        <v>151</v>
      </c>
      <c r="E12" s="106">
        <v>45236.0</v>
      </c>
      <c r="F12" s="107">
        <v>2590.72</v>
      </c>
      <c r="G12" s="106">
        <v>45202.0</v>
      </c>
      <c r="H12" s="106">
        <v>45232.0</v>
      </c>
      <c r="I12" s="108">
        <v>30.0</v>
      </c>
      <c r="J12" s="107">
        <v>2236.15</v>
      </c>
      <c r="K12" s="109">
        <v>177276.0</v>
      </c>
      <c r="L12" s="108">
        <v>43.0</v>
      </c>
      <c r="M12" s="110" t="s">
        <v>159</v>
      </c>
    </row>
    <row r="13">
      <c r="A13" s="104" t="s">
        <v>160</v>
      </c>
      <c r="B13" s="105">
        <v>120.0</v>
      </c>
      <c r="C13" s="105">
        <v>3.44620000900002E14</v>
      </c>
      <c r="D13" s="105" t="s">
        <v>151</v>
      </c>
      <c r="E13" s="106">
        <v>45224.0</v>
      </c>
      <c r="F13" s="107">
        <v>1412.67</v>
      </c>
      <c r="G13" s="106">
        <v>45190.0</v>
      </c>
      <c r="H13" s="106">
        <v>45219.0</v>
      </c>
      <c r="I13" s="108">
        <v>29.0</v>
      </c>
      <c r="J13" s="107">
        <v>1080.86</v>
      </c>
      <c r="K13" s="109">
        <v>83028.0</v>
      </c>
      <c r="L13" s="108">
        <v>66.0</v>
      </c>
      <c r="M13" s="110" t="s">
        <v>161</v>
      </c>
    </row>
    <row r="14">
      <c r="A14" s="104" t="s">
        <v>160</v>
      </c>
      <c r="B14" s="105">
        <v>120.0</v>
      </c>
      <c r="C14" s="105">
        <v>3.44620000900003E14</v>
      </c>
      <c r="D14" s="105" t="s">
        <v>151</v>
      </c>
      <c r="E14" s="106">
        <v>45224.0</v>
      </c>
      <c r="F14" s="107">
        <v>1293.48</v>
      </c>
      <c r="G14" s="106">
        <v>45190.0</v>
      </c>
      <c r="H14" s="106">
        <v>45219.0</v>
      </c>
      <c r="I14" s="108">
        <v>29.0</v>
      </c>
      <c r="J14" s="107">
        <v>961.67</v>
      </c>
      <c r="K14" s="109">
        <v>73304.0</v>
      </c>
      <c r="L14" s="108">
        <v>66.0</v>
      </c>
      <c r="M14" s="110" t="s">
        <v>162</v>
      </c>
    </row>
    <row r="15">
      <c r="A15" s="104" t="s">
        <v>160</v>
      </c>
      <c r="B15" s="105">
        <v>120.0</v>
      </c>
      <c r="C15" s="105">
        <v>3.44620000900001E14</v>
      </c>
      <c r="D15" s="105" t="s">
        <v>151</v>
      </c>
      <c r="E15" s="106">
        <v>45219.0</v>
      </c>
      <c r="F15" s="107">
        <v>1165.11</v>
      </c>
      <c r="G15" s="106">
        <v>45188.0</v>
      </c>
      <c r="H15" s="106">
        <v>45216.0</v>
      </c>
      <c r="I15" s="108">
        <v>28.0</v>
      </c>
      <c r="J15" s="107">
        <v>833.3</v>
      </c>
      <c r="K15" s="109">
        <v>62832.0</v>
      </c>
      <c r="L15" s="108">
        <v>66.0</v>
      </c>
      <c r="M15" s="110" t="s">
        <v>163</v>
      </c>
    </row>
    <row r="16">
      <c r="A16" s="104" t="s">
        <v>160</v>
      </c>
      <c r="B16" s="105">
        <v>120.0</v>
      </c>
      <c r="C16" s="105">
        <v>3.44620000900001E14</v>
      </c>
      <c r="D16" s="105" t="s">
        <v>151</v>
      </c>
      <c r="E16" s="106">
        <v>45250.0</v>
      </c>
      <c r="F16" s="107">
        <v>1110.1</v>
      </c>
      <c r="G16" s="106">
        <v>45216.0</v>
      </c>
      <c r="H16" s="106">
        <v>45244.0</v>
      </c>
      <c r="I16" s="108">
        <v>28.0</v>
      </c>
      <c r="J16" s="107">
        <v>778.29</v>
      </c>
      <c r="K16" s="109">
        <v>58344.0</v>
      </c>
      <c r="L16" s="108">
        <v>66.0</v>
      </c>
      <c r="M16" s="110" t="s">
        <v>164</v>
      </c>
    </row>
    <row r="17">
      <c r="A17" s="104" t="s">
        <v>165</v>
      </c>
      <c r="B17" s="105">
        <v>122.0</v>
      </c>
      <c r="C17" s="105">
        <v>4.45464006905001E14</v>
      </c>
      <c r="D17" s="105" t="s">
        <v>151</v>
      </c>
      <c r="E17" s="106">
        <v>45236.0</v>
      </c>
      <c r="F17" s="107">
        <v>69.93</v>
      </c>
      <c r="G17" s="106">
        <v>45202.0</v>
      </c>
      <c r="H17" s="106">
        <v>45230.0</v>
      </c>
      <c r="I17" s="108">
        <v>28.0</v>
      </c>
      <c r="J17" s="107">
        <v>51.43</v>
      </c>
      <c r="K17" s="109">
        <v>2992.0</v>
      </c>
      <c r="L17" s="108">
        <v>67.0</v>
      </c>
      <c r="M17" s="110" t="s">
        <v>166</v>
      </c>
    </row>
    <row r="18">
      <c r="A18" s="104" t="s">
        <v>165</v>
      </c>
      <c r="B18" s="105">
        <v>122.0</v>
      </c>
      <c r="C18" s="105">
        <v>4.45464006907001E14</v>
      </c>
      <c r="D18" s="105" t="s">
        <v>151</v>
      </c>
      <c r="E18" s="106">
        <v>45236.0</v>
      </c>
      <c r="F18" s="107">
        <v>1098.52</v>
      </c>
      <c r="G18" s="106">
        <v>45197.0</v>
      </c>
      <c r="H18" s="106">
        <v>45230.0</v>
      </c>
      <c r="I18" s="108">
        <v>33.0</v>
      </c>
      <c r="J18" s="107">
        <v>903.59</v>
      </c>
      <c r="K18" s="109">
        <v>71060.0</v>
      </c>
      <c r="L18" s="108">
        <v>67.0</v>
      </c>
      <c r="M18" s="110" t="s">
        <v>167</v>
      </c>
    </row>
    <row r="19">
      <c r="A19" s="104" t="s">
        <v>165</v>
      </c>
      <c r="B19" s="105">
        <v>122.0</v>
      </c>
      <c r="C19" s="105">
        <v>4.45464006907002E14</v>
      </c>
      <c r="D19" s="105" t="s">
        <v>151</v>
      </c>
      <c r="E19" s="106">
        <v>45236.0</v>
      </c>
      <c r="F19" s="107">
        <v>1391.92</v>
      </c>
      <c r="G19" s="106">
        <v>45198.0</v>
      </c>
      <c r="H19" s="106">
        <v>45230.0</v>
      </c>
      <c r="I19" s="108">
        <v>32.0</v>
      </c>
      <c r="J19" s="107">
        <v>1196.99</v>
      </c>
      <c r="K19" s="109">
        <v>94996.0</v>
      </c>
      <c r="L19" s="108">
        <v>67.0</v>
      </c>
      <c r="M19" s="110" t="s">
        <v>168</v>
      </c>
    </row>
    <row r="20">
      <c r="A20" s="104" t="s">
        <v>169</v>
      </c>
      <c r="B20" s="105">
        <v>123.0</v>
      </c>
      <c r="C20" s="105">
        <v>3.57156000540001E14</v>
      </c>
      <c r="D20" s="105" t="s">
        <v>151</v>
      </c>
      <c r="E20" s="106">
        <v>45223.0</v>
      </c>
      <c r="F20" s="107">
        <v>709.89</v>
      </c>
      <c r="G20" s="106">
        <v>45191.0</v>
      </c>
      <c r="H20" s="106">
        <v>45216.0</v>
      </c>
      <c r="I20" s="108">
        <v>25.0</v>
      </c>
      <c r="J20" s="107">
        <v>553.38</v>
      </c>
      <c r="K20" s="109">
        <v>42636.0</v>
      </c>
      <c r="L20" s="108">
        <v>18.0</v>
      </c>
      <c r="M20" s="110" t="s">
        <v>170</v>
      </c>
    </row>
    <row r="21">
      <c r="A21" s="104" t="s">
        <v>171</v>
      </c>
      <c r="B21" s="105">
        <v>125.0</v>
      </c>
      <c r="C21" s="105">
        <v>1.95740001133001E14</v>
      </c>
      <c r="D21" s="105" t="s">
        <v>151</v>
      </c>
      <c r="E21" s="106">
        <v>45226.0</v>
      </c>
      <c r="F21" s="107">
        <v>3551.97</v>
      </c>
      <c r="G21" s="106">
        <v>45191.0</v>
      </c>
      <c r="H21" s="106">
        <v>45224.0</v>
      </c>
      <c r="I21" s="108">
        <v>33.0</v>
      </c>
      <c r="J21" s="107">
        <v>3108.27</v>
      </c>
      <c r="K21" s="109">
        <v>249832.0</v>
      </c>
      <c r="L21" s="108">
        <v>63.0</v>
      </c>
      <c r="M21" s="110" t="s">
        <v>172</v>
      </c>
    </row>
    <row r="22">
      <c r="A22" s="104" t="s">
        <v>173</v>
      </c>
      <c r="B22" s="105">
        <v>127.0</v>
      </c>
      <c r="C22" s="105">
        <v>4.792300277215E12</v>
      </c>
      <c r="D22" s="105" t="s">
        <v>144</v>
      </c>
      <c r="E22" s="106">
        <v>45243.0</v>
      </c>
      <c r="F22" s="107">
        <v>113.16</v>
      </c>
      <c r="G22" s="106">
        <v>45209.0</v>
      </c>
      <c r="H22" s="106">
        <v>45239.0</v>
      </c>
      <c r="I22" s="108">
        <v>30.0</v>
      </c>
      <c r="J22" s="107">
        <v>113.16</v>
      </c>
      <c r="K22" s="109">
        <v>6500.0</v>
      </c>
      <c r="L22" s="108">
        <v>3.0</v>
      </c>
      <c r="M22" s="110" t="s">
        <v>174</v>
      </c>
    </row>
    <row r="23">
      <c r="A23" s="104" t="s">
        <v>175</v>
      </c>
      <c r="B23" s="105">
        <v>129.0</v>
      </c>
      <c r="C23" s="105">
        <v>4.17234003900002E14</v>
      </c>
      <c r="D23" s="105" t="s">
        <v>151</v>
      </c>
      <c r="E23" s="106">
        <v>45231.0</v>
      </c>
      <c r="F23" s="107">
        <v>10342.32</v>
      </c>
      <c r="G23" s="106">
        <v>45196.0</v>
      </c>
      <c r="H23" s="106">
        <v>45231.0</v>
      </c>
      <c r="I23" s="108">
        <v>35.0</v>
      </c>
      <c r="J23" s="107">
        <v>8704.97</v>
      </c>
      <c r="K23" s="109">
        <v>696388.0</v>
      </c>
      <c r="L23" s="108">
        <v>216.0</v>
      </c>
      <c r="M23" s="110" t="s">
        <v>176</v>
      </c>
    </row>
    <row r="24">
      <c r="A24" s="104" t="s">
        <v>175</v>
      </c>
      <c r="B24" s="105">
        <v>129.0</v>
      </c>
      <c r="C24" s="105">
        <v>4.17234003900001E14</v>
      </c>
      <c r="D24" s="105" t="s">
        <v>151</v>
      </c>
      <c r="E24" s="106">
        <v>45231.0</v>
      </c>
      <c r="F24" s="107">
        <v>403.34</v>
      </c>
      <c r="G24" s="106">
        <v>45196.0</v>
      </c>
      <c r="H24" s="106">
        <v>45225.0</v>
      </c>
      <c r="I24" s="108">
        <v>29.0</v>
      </c>
      <c r="J24" s="107">
        <v>61.2</v>
      </c>
      <c r="K24" s="109">
        <v>3740.0</v>
      </c>
      <c r="L24" s="108">
        <v>216.0</v>
      </c>
      <c r="M24" s="110" t="s">
        <v>177</v>
      </c>
    </row>
    <row r="25">
      <c r="A25" s="104" t="s">
        <v>175</v>
      </c>
      <c r="B25" s="105">
        <v>129.0</v>
      </c>
      <c r="C25" s="105" t="s">
        <v>178</v>
      </c>
      <c r="D25" s="105" t="s">
        <v>151</v>
      </c>
      <c r="E25" s="106">
        <v>45231.0</v>
      </c>
      <c r="F25" s="107">
        <v>-7177.43</v>
      </c>
      <c r="G25" s="106">
        <v>45201.0</v>
      </c>
      <c r="H25" s="106">
        <v>45231.0</v>
      </c>
      <c r="I25" s="108">
        <v>30.0</v>
      </c>
      <c r="J25" s="107">
        <v>181.54</v>
      </c>
      <c r="K25" s="108">
        <v>0.0</v>
      </c>
      <c r="L25" s="108">
        <v>216.0</v>
      </c>
      <c r="M25" s="110" t="s">
        <v>179</v>
      </c>
    </row>
    <row r="26">
      <c r="A26" s="104" t="s">
        <v>180</v>
      </c>
      <c r="B26" s="105">
        <v>131.0</v>
      </c>
      <c r="C26" s="105">
        <v>3.94124007400002E14</v>
      </c>
      <c r="D26" s="105" t="s">
        <v>151</v>
      </c>
      <c r="E26" s="106">
        <v>45226.0</v>
      </c>
      <c r="F26" s="107">
        <v>10498.52</v>
      </c>
      <c r="G26" s="106">
        <v>45195.0</v>
      </c>
      <c r="H26" s="106">
        <v>45226.0</v>
      </c>
      <c r="I26" s="108">
        <v>31.0</v>
      </c>
      <c r="J26" s="107">
        <v>8895.72</v>
      </c>
      <c r="K26" s="109">
        <v>712096.0</v>
      </c>
      <c r="L26" s="108">
        <v>159.0</v>
      </c>
      <c r="M26" s="110" t="s">
        <v>181</v>
      </c>
    </row>
    <row r="27">
      <c r="A27" s="104" t="s">
        <v>182</v>
      </c>
      <c r="B27" s="105">
        <v>135.0</v>
      </c>
      <c r="C27" s="105">
        <v>5.91698002370001E14</v>
      </c>
      <c r="D27" s="105" t="s">
        <v>151</v>
      </c>
      <c r="E27" s="106">
        <v>45231.0</v>
      </c>
      <c r="F27" s="107">
        <v>1719.84</v>
      </c>
      <c r="G27" s="106">
        <v>45197.0</v>
      </c>
      <c r="H27" s="106">
        <v>45226.0</v>
      </c>
      <c r="I27" s="108">
        <v>29.0</v>
      </c>
      <c r="J27" s="107">
        <v>1548.47</v>
      </c>
      <c r="K27" s="109">
        <v>121176.0</v>
      </c>
      <c r="L27" s="108">
        <v>120.0</v>
      </c>
      <c r="M27" s="110" t="s">
        <v>183</v>
      </c>
    </row>
    <row r="28">
      <c r="A28" s="104" t="s">
        <v>182</v>
      </c>
      <c r="B28" s="105">
        <v>135.0</v>
      </c>
      <c r="C28" s="105">
        <v>5.91698002400001E14</v>
      </c>
      <c r="D28" s="105" t="s">
        <v>151</v>
      </c>
      <c r="E28" s="106">
        <v>45226.0</v>
      </c>
      <c r="F28" s="107">
        <v>2356.22</v>
      </c>
      <c r="G28" s="106">
        <v>45194.0</v>
      </c>
      <c r="H28" s="106">
        <v>45224.0</v>
      </c>
      <c r="I28" s="108">
        <v>30.0</v>
      </c>
      <c r="J28" s="107">
        <v>1649.34</v>
      </c>
      <c r="K28" s="109">
        <v>129404.0</v>
      </c>
      <c r="L28" s="108">
        <v>120.0</v>
      </c>
      <c r="M28" s="110" t="s">
        <v>184</v>
      </c>
    </row>
    <row r="29">
      <c r="A29" s="104" t="s">
        <v>182</v>
      </c>
      <c r="B29" s="105">
        <v>135.0</v>
      </c>
      <c r="C29" s="105">
        <v>5.91698002371001E14</v>
      </c>
      <c r="D29" s="105" t="s">
        <v>151</v>
      </c>
      <c r="E29" s="106">
        <v>45226.0</v>
      </c>
      <c r="F29" s="107">
        <v>2600.08</v>
      </c>
      <c r="G29" s="106">
        <v>45192.0</v>
      </c>
      <c r="H29" s="106">
        <v>45224.0</v>
      </c>
      <c r="I29" s="108">
        <v>32.0</v>
      </c>
      <c r="J29" s="107">
        <v>2428.71</v>
      </c>
      <c r="K29" s="109">
        <v>192984.0</v>
      </c>
      <c r="L29" s="108">
        <v>120.0</v>
      </c>
      <c r="M29" s="110" t="s">
        <v>185</v>
      </c>
    </row>
    <row r="30">
      <c r="A30" s="104" t="s">
        <v>186</v>
      </c>
      <c r="B30" s="105">
        <v>136.0</v>
      </c>
      <c r="C30" s="105">
        <v>4.17234003600001E14</v>
      </c>
      <c r="D30" s="105" t="s">
        <v>151</v>
      </c>
      <c r="E30" s="106">
        <v>45233.0</v>
      </c>
      <c r="F30" s="107">
        <v>7258.28</v>
      </c>
      <c r="G30" s="106">
        <v>45201.0</v>
      </c>
      <c r="H30" s="106">
        <v>45231.0</v>
      </c>
      <c r="I30" s="108">
        <v>30.0</v>
      </c>
      <c r="J30" s="107">
        <v>6199.31</v>
      </c>
      <c r="K30" s="109">
        <v>497420.0</v>
      </c>
      <c r="L30" s="108">
        <v>402.0</v>
      </c>
      <c r="M30" s="110" t="s">
        <v>187</v>
      </c>
    </row>
    <row r="31">
      <c r="A31" s="104" t="s">
        <v>186</v>
      </c>
      <c r="B31" s="105">
        <v>136.0</v>
      </c>
      <c r="C31" s="105">
        <v>4.17234003700001E14</v>
      </c>
      <c r="D31" s="105" t="s">
        <v>151</v>
      </c>
      <c r="E31" s="106">
        <v>45233.0</v>
      </c>
      <c r="F31" s="107">
        <v>8703.12</v>
      </c>
      <c r="G31" s="106">
        <v>45201.0</v>
      </c>
      <c r="H31" s="106">
        <v>45231.0</v>
      </c>
      <c r="I31" s="108">
        <v>30.0</v>
      </c>
      <c r="J31" s="107">
        <v>7675.51</v>
      </c>
      <c r="K31" s="109">
        <v>617848.0</v>
      </c>
      <c r="L31" s="108">
        <v>402.0</v>
      </c>
      <c r="M31" s="110" t="s">
        <v>188</v>
      </c>
    </row>
    <row r="32">
      <c r="A32" s="104" t="s">
        <v>186</v>
      </c>
      <c r="B32" s="105">
        <v>136.0</v>
      </c>
      <c r="C32" s="105">
        <v>4.17234003800001E14</v>
      </c>
      <c r="D32" s="105" t="s">
        <v>151</v>
      </c>
      <c r="E32" s="106">
        <v>45233.0</v>
      </c>
      <c r="F32" s="107">
        <v>5434.38</v>
      </c>
      <c r="G32" s="106">
        <v>45201.0</v>
      </c>
      <c r="H32" s="106">
        <v>45231.0</v>
      </c>
      <c r="I32" s="108">
        <v>30.0</v>
      </c>
      <c r="J32" s="107">
        <v>4512.21</v>
      </c>
      <c r="K32" s="109">
        <v>359788.0</v>
      </c>
      <c r="L32" s="108">
        <v>402.0</v>
      </c>
      <c r="M32" s="110" t="s">
        <v>189</v>
      </c>
    </row>
    <row r="33">
      <c r="A33" s="104" t="s">
        <v>190</v>
      </c>
      <c r="B33" s="105">
        <v>138.0</v>
      </c>
      <c r="C33" s="105">
        <v>5.51265008122001E14</v>
      </c>
      <c r="D33" s="105" t="s">
        <v>151</v>
      </c>
      <c r="E33" s="106">
        <v>45223.0</v>
      </c>
      <c r="F33" s="107">
        <v>30.87</v>
      </c>
      <c r="G33" s="106">
        <v>45190.0</v>
      </c>
      <c r="H33" s="106">
        <v>45218.0</v>
      </c>
      <c r="I33" s="108">
        <v>28.0</v>
      </c>
      <c r="J33" s="107">
        <v>12.37</v>
      </c>
      <c r="K33" s="108">
        <v>0.0</v>
      </c>
      <c r="L33" s="108">
        <v>52.0</v>
      </c>
      <c r="M33" s="110" t="s">
        <v>191</v>
      </c>
    </row>
    <row r="34">
      <c r="A34" s="104" t="s">
        <v>190</v>
      </c>
      <c r="B34" s="105">
        <v>138.0</v>
      </c>
      <c r="C34" s="105">
        <v>5.51974008219001E14</v>
      </c>
      <c r="D34" s="105" t="s">
        <v>151</v>
      </c>
      <c r="E34" s="106">
        <v>45223.0</v>
      </c>
      <c r="F34" s="107">
        <v>196.86</v>
      </c>
      <c r="G34" s="106">
        <v>45190.0</v>
      </c>
      <c r="H34" s="106">
        <v>45219.0</v>
      </c>
      <c r="I34" s="108">
        <v>29.0</v>
      </c>
      <c r="J34" s="107">
        <v>178.36</v>
      </c>
      <c r="K34" s="109">
        <v>12716.0</v>
      </c>
      <c r="L34" s="108">
        <v>52.0</v>
      </c>
      <c r="M34" s="110" t="s">
        <v>192</v>
      </c>
    </row>
    <row r="35">
      <c r="A35" s="104" t="s">
        <v>190</v>
      </c>
      <c r="B35" s="105">
        <v>138.0</v>
      </c>
      <c r="C35" s="105">
        <v>5.51974008245001E14</v>
      </c>
      <c r="D35" s="105" t="s">
        <v>151</v>
      </c>
      <c r="E35" s="106">
        <v>45223.0</v>
      </c>
      <c r="F35" s="107">
        <v>60.16</v>
      </c>
      <c r="G35" s="106">
        <v>45190.0</v>
      </c>
      <c r="H35" s="106">
        <v>45219.0</v>
      </c>
      <c r="I35" s="108">
        <v>29.0</v>
      </c>
      <c r="J35" s="107">
        <v>41.66</v>
      </c>
      <c r="K35" s="109">
        <v>2244.0</v>
      </c>
      <c r="L35" s="108">
        <v>52.0</v>
      </c>
      <c r="M35" s="110" t="s">
        <v>193</v>
      </c>
    </row>
    <row r="36">
      <c r="A36" s="104" t="s">
        <v>190</v>
      </c>
      <c r="B36" s="105">
        <v>138.0</v>
      </c>
      <c r="C36" s="105">
        <v>5.57529008425001E14</v>
      </c>
      <c r="D36" s="105" t="s">
        <v>151</v>
      </c>
      <c r="E36" s="106">
        <v>45223.0</v>
      </c>
      <c r="F36" s="107">
        <v>118.74</v>
      </c>
      <c r="G36" s="106">
        <v>45188.0</v>
      </c>
      <c r="H36" s="106">
        <v>45218.0</v>
      </c>
      <c r="I36" s="108">
        <v>30.0</v>
      </c>
      <c r="J36" s="107">
        <v>100.24</v>
      </c>
      <c r="K36" s="109">
        <v>6732.0</v>
      </c>
      <c r="L36" s="108">
        <v>52.0</v>
      </c>
      <c r="M36" s="110" t="s">
        <v>194</v>
      </c>
    </row>
    <row r="37">
      <c r="A37" s="104" t="s">
        <v>190</v>
      </c>
      <c r="B37" s="105">
        <v>138.0</v>
      </c>
      <c r="C37" s="105">
        <v>5.51265008115001E14</v>
      </c>
      <c r="D37" s="105" t="s">
        <v>151</v>
      </c>
      <c r="E37" s="106">
        <v>45223.0</v>
      </c>
      <c r="F37" s="107">
        <v>30.87</v>
      </c>
      <c r="G37" s="106">
        <v>45190.0</v>
      </c>
      <c r="H37" s="106">
        <v>45218.0</v>
      </c>
      <c r="I37" s="108">
        <v>28.0</v>
      </c>
      <c r="J37" s="107">
        <v>12.37</v>
      </c>
      <c r="K37" s="108">
        <v>0.0</v>
      </c>
      <c r="L37" s="108">
        <v>52.0</v>
      </c>
      <c r="M37" s="110" t="s">
        <v>195</v>
      </c>
    </row>
    <row r="38">
      <c r="A38" s="104" t="s">
        <v>190</v>
      </c>
      <c r="B38" s="105">
        <v>138.0</v>
      </c>
      <c r="C38" s="105">
        <v>5.51265008124001E14</v>
      </c>
      <c r="D38" s="105" t="s">
        <v>151</v>
      </c>
      <c r="E38" s="106">
        <v>45223.0</v>
      </c>
      <c r="F38" s="107">
        <v>128.51</v>
      </c>
      <c r="G38" s="106">
        <v>45188.0</v>
      </c>
      <c r="H38" s="106">
        <v>45218.0</v>
      </c>
      <c r="I38" s="108">
        <v>30.0</v>
      </c>
      <c r="J38" s="107">
        <v>110.01</v>
      </c>
      <c r="K38" s="109">
        <v>7480.0</v>
      </c>
      <c r="L38" s="108">
        <v>52.0</v>
      </c>
      <c r="M38" s="110" t="s">
        <v>196</v>
      </c>
    </row>
    <row r="39">
      <c r="A39" s="104" t="s">
        <v>190</v>
      </c>
      <c r="B39" s="105">
        <v>138.0</v>
      </c>
      <c r="C39" s="105">
        <v>5.51265008126001E14</v>
      </c>
      <c r="D39" s="105" t="s">
        <v>151</v>
      </c>
      <c r="E39" s="106">
        <v>45223.0</v>
      </c>
      <c r="F39" s="107">
        <v>30.87</v>
      </c>
      <c r="G39" s="106">
        <v>45190.0</v>
      </c>
      <c r="H39" s="106">
        <v>45218.0</v>
      </c>
      <c r="I39" s="108">
        <v>28.0</v>
      </c>
      <c r="J39" s="107">
        <v>12.37</v>
      </c>
      <c r="K39" s="108">
        <v>0.0</v>
      </c>
      <c r="L39" s="108">
        <v>52.0</v>
      </c>
      <c r="M39" s="110" t="s">
        <v>197</v>
      </c>
    </row>
    <row r="40">
      <c r="A40" s="104" t="s">
        <v>190</v>
      </c>
      <c r="B40" s="105">
        <v>138.0</v>
      </c>
      <c r="C40" s="105">
        <v>5.51949008414001E14</v>
      </c>
      <c r="D40" s="105" t="s">
        <v>151</v>
      </c>
      <c r="E40" s="106">
        <v>45223.0</v>
      </c>
      <c r="F40" s="107">
        <v>69.93</v>
      </c>
      <c r="G40" s="106">
        <v>45188.0</v>
      </c>
      <c r="H40" s="106">
        <v>45218.0</v>
      </c>
      <c r="I40" s="108">
        <v>30.0</v>
      </c>
      <c r="J40" s="107">
        <v>51.43</v>
      </c>
      <c r="K40" s="109">
        <v>2992.0</v>
      </c>
      <c r="L40" s="108">
        <v>52.0</v>
      </c>
      <c r="M40" s="110" t="s">
        <v>198</v>
      </c>
    </row>
    <row r="41">
      <c r="A41" s="104" t="s">
        <v>190</v>
      </c>
      <c r="B41" s="105">
        <v>138.0</v>
      </c>
      <c r="C41" s="105">
        <v>5.51974008233001E14</v>
      </c>
      <c r="D41" s="105" t="s">
        <v>151</v>
      </c>
      <c r="E41" s="106">
        <v>45223.0</v>
      </c>
      <c r="F41" s="107">
        <v>40.64</v>
      </c>
      <c r="G41" s="106">
        <v>45190.0</v>
      </c>
      <c r="H41" s="106">
        <v>45219.0</v>
      </c>
      <c r="I41" s="108">
        <v>29.0</v>
      </c>
      <c r="J41" s="107">
        <v>22.14</v>
      </c>
      <c r="K41" s="108">
        <v>748.0</v>
      </c>
      <c r="L41" s="108">
        <v>52.0</v>
      </c>
      <c r="M41" s="110" t="s">
        <v>199</v>
      </c>
    </row>
    <row r="42">
      <c r="A42" s="104" t="s">
        <v>190</v>
      </c>
      <c r="B42" s="105">
        <v>138.0</v>
      </c>
      <c r="C42" s="105">
        <v>5.53675008414001E14</v>
      </c>
      <c r="D42" s="105" t="s">
        <v>151</v>
      </c>
      <c r="E42" s="106">
        <v>45223.0</v>
      </c>
      <c r="F42" s="107">
        <v>108.99</v>
      </c>
      <c r="G42" s="106">
        <v>45190.0</v>
      </c>
      <c r="H42" s="106">
        <v>45218.0</v>
      </c>
      <c r="I42" s="108">
        <v>28.0</v>
      </c>
      <c r="J42" s="107">
        <v>90.49</v>
      </c>
      <c r="K42" s="109">
        <v>5984.0</v>
      </c>
      <c r="L42" s="108">
        <v>52.0</v>
      </c>
      <c r="M42" s="110" t="s">
        <v>200</v>
      </c>
    </row>
    <row r="43">
      <c r="A43" s="104" t="s">
        <v>190</v>
      </c>
      <c r="B43" s="105">
        <v>138.0</v>
      </c>
      <c r="C43" s="105">
        <v>5.53675008430001E14</v>
      </c>
      <c r="D43" s="105" t="s">
        <v>151</v>
      </c>
      <c r="E43" s="106">
        <v>45223.0</v>
      </c>
      <c r="F43" s="107">
        <v>99.22</v>
      </c>
      <c r="G43" s="106">
        <v>45190.0</v>
      </c>
      <c r="H43" s="106">
        <v>45218.0</v>
      </c>
      <c r="I43" s="108">
        <v>28.0</v>
      </c>
      <c r="J43" s="107">
        <v>80.72</v>
      </c>
      <c r="K43" s="109">
        <v>5236.0</v>
      </c>
      <c r="L43" s="108">
        <v>52.0</v>
      </c>
      <c r="M43" s="110" t="s">
        <v>201</v>
      </c>
    </row>
    <row r="44">
      <c r="A44" s="104" t="s">
        <v>190</v>
      </c>
      <c r="B44" s="105">
        <v>138.0</v>
      </c>
      <c r="C44" s="105">
        <v>5.57529008415001E14</v>
      </c>
      <c r="D44" s="105" t="s">
        <v>151</v>
      </c>
      <c r="E44" s="106">
        <v>45223.0</v>
      </c>
      <c r="F44" s="107">
        <v>69.93</v>
      </c>
      <c r="G44" s="106">
        <v>45190.0</v>
      </c>
      <c r="H44" s="106">
        <v>45218.0</v>
      </c>
      <c r="I44" s="108">
        <v>28.0</v>
      </c>
      <c r="J44" s="107">
        <v>51.43</v>
      </c>
      <c r="K44" s="109">
        <v>2992.0</v>
      </c>
      <c r="L44" s="108">
        <v>52.0</v>
      </c>
      <c r="M44" s="110" t="s">
        <v>202</v>
      </c>
    </row>
    <row r="45">
      <c r="A45" s="104" t="s">
        <v>190</v>
      </c>
      <c r="B45" s="105">
        <v>138.0</v>
      </c>
      <c r="C45" s="105" t="s">
        <v>203</v>
      </c>
      <c r="D45" s="105" t="s">
        <v>151</v>
      </c>
      <c r="E45" s="106">
        <v>45223.0</v>
      </c>
      <c r="F45" s="107">
        <v>69.93</v>
      </c>
      <c r="G45" s="106">
        <v>45190.0</v>
      </c>
      <c r="H45" s="106">
        <v>45218.0</v>
      </c>
      <c r="I45" s="108">
        <v>28.0</v>
      </c>
      <c r="J45" s="107">
        <v>51.43</v>
      </c>
      <c r="K45" s="109">
        <v>2992.0</v>
      </c>
      <c r="L45" s="108">
        <v>52.0</v>
      </c>
      <c r="M45" s="110" t="s">
        <v>204</v>
      </c>
    </row>
    <row r="46">
      <c r="A46" s="104" t="s">
        <v>190</v>
      </c>
      <c r="B46" s="105">
        <v>138.0</v>
      </c>
      <c r="C46" s="105">
        <v>5.51265008109001E14</v>
      </c>
      <c r="D46" s="105" t="s">
        <v>151</v>
      </c>
      <c r="E46" s="106">
        <v>45223.0</v>
      </c>
      <c r="F46" s="107">
        <v>69.93</v>
      </c>
      <c r="G46" s="106">
        <v>45190.0</v>
      </c>
      <c r="H46" s="106">
        <v>45218.0</v>
      </c>
      <c r="I46" s="108">
        <v>28.0</v>
      </c>
      <c r="J46" s="107">
        <v>51.43</v>
      </c>
      <c r="K46" s="109">
        <v>2992.0</v>
      </c>
      <c r="L46" s="108">
        <v>52.0</v>
      </c>
      <c r="M46" s="110" t="s">
        <v>205</v>
      </c>
    </row>
    <row r="47">
      <c r="A47" s="104" t="s">
        <v>190</v>
      </c>
      <c r="B47" s="105">
        <v>138.0</v>
      </c>
      <c r="C47" s="105">
        <v>5.51265008117001E14</v>
      </c>
      <c r="D47" s="105" t="s">
        <v>151</v>
      </c>
      <c r="E47" s="106">
        <v>45223.0</v>
      </c>
      <c r="F47" s="107">
        <v>177.34</v>
      </c>
      <c r="G47" s="106">
        <v>45190.0</v>
      </c>
      <c r="H47" s="106">
        <v>45218.0</v>
      </c>
      <c r="I47" s="108">
        <v>28.0</v>
      </c>
      <c r="J47" s="107">
        <v>158.84</v>
      </c>
      <c r="K47" s="109">
        <v>11220.0</v>
      </c>
      <c r="L47" s="108">
        <v>52.0</v>
      </c>
      <c r="M47" s="110" t="s">
        <v>206</v>
      </c>
    </row>
    <row r="48">
      <c r="A48" s="104" t="s">
        <v>190</v>
      </c>
      <c r="B48" s="105">
        <v>138.0</v>
      </c>
      <c r="C48" s="105">
        <v>5.51974008223001E14</v>
      </c>
      <c r="D48" s="105" t="s">
        <v>151</v>
      </c>
      <c r="E48" s="106">
        <v>45223.0</v>
      </c>
      <c r="F48" s="107">
        <v>69.93</v>
      </c>
      <c r="G48" s="106">
        <v>45190.0</v>
      </c>
      <c r="H48" s="106">
        <v>45219.0</v>
      </c>
      <c r="I48" s="108">
        <v>29.0</v>
      </c>
      <c r="J48" s="107">
        <v>51.43</v>
      </c>
      <c r="K48" s="109">
        <v>2992.0</v>
      </c>
      <c r="L48" s="108">
        <v>52.0</v>
      </c>
      <c r="M48" s="110" t="s">
        <v>207</v>
      </c>
    </row>
    <row r="49">
      <c r="A49" s="104" t="s">
        <v>190</v>
      </c>
      <c r="B49" s="105">
        <v>138.0</v>
      </c>
      <c r="C49" s="105">
        <v>5.51974008235001E14</v>
      </c>
      <c r="D49" s="105" t="s">
        <v>151</v>
      </c>
      <c r="E49" s="106">
        <v>45223.0</v>
      </c>
      <c r="F49" s="107">
        <v>50.39</v>
      </c>
      <c r="G49" s="106">
        <v>45190.0</v>
      </c>
      <c r="H49" s="106">
        <v>45219.0</v>
      </c>
      <c r="I49" s="108">
        <v>29.0</v>
      </c>
      <c r="J49" s="107">
        <v>31.89</v>
      </c>
      <c r="K49" s="109">
        <v>1496.0</v>
      </c>
      <c r="L49" s="108">
        <v>52.0</v>
      </c>
      <c r="M49" s="110" t="s">
        <v>208</v>
      </c>
    </row>
    <row r="50">
      <c r="A50" s="104" t="s">
        <v>190</v>
      </c>
      <c r="B50" s="105">
        <v>138.0</v>
      </c>
      <c r="C50" s="105">
        <v>5.57529008413001E14</v>
      </c>
      <c r="D50" s="105" t="s">
        <v>151</v>
      </c>
      <c r="E50" s="106">
        <v>45223.0</v>
      </c>
      <c r="F50" s="107">
        <v>99.22</v>
      </c>
      <c r="G50" s="106">
        <v>45190.0</v>
      </c>
      <c r="H50" s="106">
        <v>45218.0</v>
      </c>
      <c r="I50" s="108">
        <v>28.0</v>
      </c>
      <c r="J50" s="107">
        <v>80.72</v>
      </c>
      <c r="K50" s="109">
        <v>5236.0</v>
      </c>
      <c r="L50" s="108">
        <v>52.0</v>
      </c>
      <c r="M50" s="110" t="s">
        <v>209</v>
      </c>
    </row>
    <row r="51">
      <c r="A51" s="104" t="s">
        <v>190</v>
      </c>
      <c r="B51" s="105">
        <v>138.0</v>
      </c>
      <c r="C51" s="105">
        <v>5.51265008119001E14</v>
      </c>
      <c r="D51" s="105" t="s">
        <v>151</v>
      </c>
      <c r="E51" s="106">
        <v>45223.0</v>
      </c>
      <c r="F51" s="107">
        <v>99.22</v>
      </c>
      <c r="G51" s="106">
        <v>45190.0</v>
      </c>
      <c r="H51" s="106">
        <v>45218.0</v>
      </c>
      <c r="I51" s="108">
        <v>28.0</v>
      </c>
      <c r="J51" s="107">
        <v>80.72</v>
      </c>
      <c r="K51" s="109">
        <v>5236.0</v>
      </c>
      <c r="L51" s="108">
        <v>52.0</v>
      </c>
      <c r="M51" s="110" t="s">
        <v>210</v>
      </c>
    </row>
    <row r="52">
      <c r="A52" s="104" t="s">
        <v>190</v>
      </c>
      <c r="B52" s="105">
        <v>138.0</v>
      </c>
      <c r="C52" s="105">
        <v>5.51265008120001E14</v>
      </c>
      <c r="D52" s="105" t="s">
        <v>151</v>
      </c>
      <c r="E52" s="106">
        <v>45223.0</v>
      </c>
      <c r="F52" s="107">
        <v>138.28</v>
      </c>
      <c r="G52" s="106">
        <v>45190.0</v>
      </c>
      <c r="H52" s="106">
        <v>45219.0</v>
      </c>
      <c r="I52" s="108">
        <v>29.0</v>
      </c>
      <c r="J52" s="107">
        <v>119.78</v>
      </c>
      <c r="K52" s="109">
        <v>8228.0</v>
      </c>
      <c r="L52" s="108">
        <v>52.0</v>
      </c>
      <c r="M52" s="110" t="s">
        <v>211</v>
      </c>
    </row>
    <row r="53">
      <c r="A53" s="104" t="s">
        <v>190</v>
      </c>
      <c r="B53" s="105">
        <v>138.0</v>
      </c>
      <c r="C53" s="105">
        <v>5.51949008422001E14</v>
      </c>
      <c r="D53" s="105" t="s">
        <v>151</v>
      </c>
      <c r="E53" s="106">
        <v>45223.0</v>
      </c>
      <c r="F53" s="107">
        <v>79.7</v>
      </c>
      <c r="G53" s="106">
        <v>45190.0</v>
      </c>
      <c r="H53" s="106">
        <v>45218.0</v>
      </c>
      <c r="I53" s="108">
        <v>28.0</v>
      </c>
      <c r="J53" s="107">
        <v>61.2</v>
      </c>
      <c r="K53" s="109">
        <v>3740.0</v>
      </c>
      <c r="L53" s="108">
        <v>52.0</v>
      </c>
      <c r="M53" s="110" t="s">
        <v>212</v>
      </c>
    </row>
    <row r="54">
      <c r="A54" s="104" t="s">
        <v>190</v>
      </c>
      <c r="B54" s="105">
        <v>138.0</v>
      </c>
      <c r="C54" s="105">
        <v>5.51974008123001E14</v>
      </c>
      <c r="D54" s="105" t="s">
        <v>151</v>
      </c>
      <c r="E54" s="106">
        <v>45223.0</v>
      </c>
      <c r="F54" s="107">
        <v>89.45</v>
      </c>
      <c r="G54" s="106">
        <v>45187.0</v>
      </c>
      <c r="H54" s="106">
        <v>45218.0</v>
      </c>
      <c r="I54" s="108">
        <v>31.0</v>
      </c>
      <c r="J54" s="107">
        <v>70.95</v>
      </c>
      <c r="K54" s="109">
        <v>4488.0</v>
      </c>
      <c r="L54" s="108">
        <v>52.0</v>
      </c>
      <c r="M54" s="110" t="s">
        <v>213</v>
      </c>
    </row>
    <row r="55">
      <c r="A55" s="104" t="s">
        <v>190</v>
      </c>
      <c r="B55" s="105">
        <v>138.0</v>
      </c>
      <c r="C55" s="105">
        <v>5.51974008127001E14</v>
      </c>
      <c r="D55" s="105" t="s">
        <v>151</v>
      </c>
      <c r="E55" s="106">
        <v>45223.0</v>
      </c>
      <c r="F55" s="107">
        <v>60.16</v>
      </c>
      <c r="G55" s="106">
        <v>45188.0</v>
      </c>
      <c r="H55" s="106">
        <v>45218.0</v>
      </c>
      <c r="I55" s="108">
        <v>30.0</v>
      </c>
      <c r="J55" s="107">
        <v>41.66</v>
      </c>
      <c r="K55" s="109">
        <v>2244.0</v>
      </c>
      <c r="L55" s="108">
        <v>52.0</v>
      </c>
      <c r="M55" s="110" t="s">
        <v>214</v>
      </c>
    </row>
    <row r="56">
      <c r="A56" s="104" t="s">
        <v>190</v>
      </c>
      <c r="B56" s="105">
        <v>138.0</v>
      </c>
      <c r="C56" s="105">
        <v>5.51974008204001E14</v>
      </c>
      <c r="D56" s="105" t="s">
        <v>151</v>
      </c>
      <c r="E56" s="106">
        <v>45223.0</v>
      </c>
      <c r="F56" s="107">
        <v>79.7</v>
      </c>
      <c r="G56" s="106">
        <v>45190.0</v>
      </c>
      <c r="H56" s="106">
        <v>45218.0</v>
      </c>
      <c r="I56" s="108">
        <v>28.0</v>
      </c>
      <c r="J56" s="107">
        <v>61.2</v>
      </c>
      <c r="K56" s="109">
        <v>3740.0</v>
      </c>
      <c r="L56" s="108">
        <v>52.0</v>
      </c>
      <c r="M56" s="110" t="s">
        <v>215</v>
      </c>
    </row>
    <row r="57">
      <c r="A57" s="104" t="s">
        <v>190</v>
      </c>
      <c r="B57" s="105">
        <v>138.0</v>
      </c>
      <c r="C57" s="105">
        <v>5.51974008205001E14</v>
      </c>
      <c r="D57" s="105" t="s">
        <v>151</v>
      </c>
      <c r="E57" s="106">
        <v>45223.0</v>
      </c>
      <c r="F57" s="107">
        <v>40.64</v>
      </c>
      <c r="G57" s="106">
        <v>45190.0</v>
      </c>
      <c r="H57" s="106">
        <v>45219.0</v>
      </c>
      <c r="I57" s="108">
        <v>29.0</v>
      </c>
      <c r="J57" s="107">
        <v>22.14</v>
      </c>
      <c r="K57" s="108">
        <v>748.0</v>
      </c>
      <c r="L57" s="108">
        <v>52.0</v>
      </c>
      <c r="M57" s="110" t="s">
        <v>216</v>
      </c>
    </row>
    <row r="58">
      <c r="A58" s="104" t="s">
        <v>190</v>
      </c>
      <c r="B58" s="105">
        <v>138.0</v>
      </c>
      <c r="C58" s="105">
        <v>5.51974008227001E14</v>
      </c>
      <c r="D58" s="105" t="s">
        <v>151</v>
      </c>
      <c r="E58" s="106">
        <v>45223.0</v>
      </c>
      <c r="F58" s="107">
        <v>89.45</v>
      </c>
      <c r="G58" s="106">
        <v>45190.0</v>
      </c>
      <c r="H58" s="106">
        <v>45219.0</v>
      </c>
      <c r="I58" s="108">
        <v>29.0</v>
      </c>
      <c r="J58" s="107">
        <v>70.95</v>
      </c>
      <c r="K58" s="109">
        <v>4488.0</v>
      </c>
      <c r="L58" s="108">
        <v>52.0</v>
      </c>
      <c r="M58" s="110" t="s">
        <v>217</v>
      </c>
    </row>
    <row r="59">
      <c r="A59" s="104" t="s">
        <v>190</v>
      </c>
      <c r="B59" s="105">
        <v>138.0</v>
      </c>
      <c r="C59" s="105">
        <v>5.51974008229001E14</v>
      </c>
      <c r="D59" s="105" t="s">
        <v>151</v>
      </c>
      <c r="E59" s="106">
        <v>45223.0</v>
      </c>
      <c r="F59" s="107">
        <v>128.51</v>
      </c>
      <c r="G59" s="106">
        <v>45190.0</v>
      </c>
      <c r="H59" s="106">
        <v>45219.0</v>
      </c>
      <c r="I59" s="108">
        <v>29.0</v>
      </c>
      <c r="J59" s="107">
        <v>110.01</v>
      </c>
      <c r="K59" s="109">
        <v>7480.0</v>
      </c>
      <c r="L59" s="108">
        <v>52.0</v>
      </c>
      <c r="M59" s="110" t="s">
        <v>218</v>
      </c>
    </row>
    <row r="60">
      <c r="A60" s="104" t="s">
        <v>190</v>
      </c>
      <c r="B60" s="105">
        <v>138.0</v>
      </c>
      <c r="C60" s="105">
        <v>5.51974008117001E14</v>
      </c>
      <c r="D60" s="105" t="s">
        <v>151</v>
      </c>
      <c r="E60" s="106">
        <v>45223.0</v>
      </c>
      <c r="F60" s="107">
        <v>138.28</v>
      </c>
      <c r="G60" s="106">
        <v>45190.0</v>
      </c>
      <c r="H60" s="106">
        <v>45218.0</v>
      </c>
      <c r="I60" s="108">
        <v>28.0</v>
      </c>
      <c r="J60" s="107">
        <v>119.78</v>
      </c>
      <c r="K60" s="109">
        <v>8228.0</v>
      </c>
      <c r="L60" s="108">
        <v>52.0</v>
      </c>
      <c r="M60" s="110" t="s">
        <v>219</v>
      </c>
    </row>
    <row r="61">
      <c r="A61" s="104" t="s">
        <v>190</v>
      </c>
      <c r="B61" s="105">
        <v>138.0</v>
      </c>
      <c r="C61" s="105">
        <v>5.51974008122001E14</v>
      </c>
      <c r="D61" s="105" t="s">
        <v>151</v>
      </c>
      <c r="E61" s="106">
        <v>45223.0</v>
      </c>
      <c r="F61" s="107">
        <v>89.45</v>
      </c>
      <c r="G61" s="106">
        <v>45190.0</v>
      </c>
      <c r="H61" s="106">
        <v>45218.0</v>
      </c>
      <c r="I61" s="108">
        <v>28.0</v>
      </c>
      <c r="J61" s="107">
        <v>70.95</v>
      </c>
      <c r="K61" s="109">
        <v>4488.0</v>
      </c>
      <c r="L61" s="108">
        <v>52.0</v>
      </c>
      <c r="M61" s="110" t="s">
        <v>220</v>
      </c>
    </row>
    <row r="62">
      <c r="A62" s="104" t="s">
        <v>190</v>
      </c>
      <c r="B62" s="105">
        <v>138.0</v>
      </c>
      <c r="C62" s="105">
        <v>5.51974008225001E14</v>
      </c>
      <c r="D62" s="105" t="s">
        <v>151</v>
      </c>
      <c r="E62" s="106">
        <v>45223.0</v>
      </c>
      <c r="F62" s="107">
        <v>128.51</v>
      </c>
      <c r="G62" s="106">
        <v>45188.0</v>
      </c>
      <c r="H62" s="106">
        <v>45218.0</v>
      </c>
      <c r="I62" s="108">
        <v>30.0</v>
      </c>
      <c r="J62" s="107">
        <v>110.01</v>
      </c>
      <c r="K62" s="109">
        <v>7480.0</v>
      </c>
      <c r="L62" s="108">
        <v>52.0</v>
      </c>
      <c r="M62" s="110" t="s">
        <v>221</v>
      </c>
    </row>
    <row r="63">
      <c r="A63" s="104" t="s">
        <v>190</v>
      </c>
      <c r="B63" s="105">
        <v>138.0</v>
      </c>
      <c r="C63" s="105">
        <v>5.51974008241001E14</v>
      </c>
      <c r="D63" s="105" t="s">
        <v>151</v>
      </c>
      <c r="E63" s="106">
        <v>45223.0</v>
      </c>
      <c r="F63" s="107">
        <v>50.39</v>
      </c>
      <c r="G63" s="106">
        <v>45190.0</v>
      </c>
      <c r="H63" s="106">
        <v>45218.0</v>
      </c>
      <c r="I63" s="108">
        <v>28.0</v>
      </c>
      <c r="J63" s="107">
        <v>31.89</v>
      </c>
      <c r="K63" s="109">
        <v>1496.0</v>
      </c>
      <c r="L63" s="108">
        <v>52.0</v>
      </c>
      <c r="M63" s="110" t="s">
        <v>222</v>
      </c>
    </row>
    <row r="64">
      <c r="A64" s="104" t="s">
        <v>190</v>
      </c>
      <c r="B64" s="105">
        <v>138.0</v>
      </c>
      <c r="C64" s="105">
        <v>5.53675008411001E14</v>
      </c>
      <c r="D64" s="105" t="s">
        <v>151</v>
      </c>
      <c r="E64" s="106">
        <v>45223.0</v>
      </c>
      <c r="F64" s="107">
        <v>60.16</v>
      </c>
      <c r="G64" s="106">
        <v>45190.0</v>
      </c>
      <c r="H64" s="106">
        <v>45218.0</v>
      </c>
      <c r="I64" s="108">
        <v>28.0</v>
      </c>
      <c r="J64" s="107">
        <v>41.66</v>
      </c>
      <c r="K64" s="109">
        <v>2244.0</v>
      </c>
      <c r="L64" s="108">
        <v>52.0</v>
      </c>
      <c r="M64" s="110" t="s">
        <v>223</v>
      </c>
    </row>
    <row r="65">
      <c r="A65" s="104" t="s">
        <v>190</v>
      </c>
      <c r="B65" s="105">
        <v>138.0</v>
      </c>
      <c r="C65" s="105">
        <v>5.51265008111001E14</v>
      </c>
      <c r="D65" s="105" t="s">
        <v>151</v>
      </c>
      <c r="E65" s="106">
        <v>45223.0</v>
      </c>
      <c r="F65" s="107">
        <v>118.74</v>
      </c>
      <c r="G65" s="106">
        <v>45188.0</v>
      </c>
      <c r="H65" s="106">
        <v>45218.0</v>
      </c>
      <c r="I65" s="108">
        <v>30.0</v>
      </c>
      <c r="J65" s="107">
        <v>100.24</v>
      </c>
      <c r="K65" s="109">
        <v>6732.0</v>
      </c>
      <c r="L65" s="108">
        <v>52.0</v>
      </c>
      <c r="M65" s="110" t="s">
        <v>224</v>
      </c>
    </row>
    <row r="66">
      <c r="A66" s="104" t="s">
        <v>190</v>
      </c>
      <c r="B66" s="105">
        <v>138.0</v>
      </c>
      <c r="C66" s="105">
        <v>5.51974008201001E14</v>
      </c>
      <c r="D66" s="105" t="s">
        <v>151</v>
      </c>
      <c r="E66" s="106">
        <v>45223.0</v>
      </c>
      <c r="F66" s="107">
        <v>89.45</v>
      </c>
      <c r="G66" s="106">
        <v>45190.0</v>
      </c>
      <c r="H66" s="106">
        <v>45218.0</v>
      </c>
      <c r="I66" s="108">
        <v>28.0</v>
      </c>
      <c r="J66" s="107">
        <v>70.95</v>
      </c>
      <c r="K66" s="109">
        <v>4488.0</v>
      </c>
      <c r="L66" s="108">
        <v>52.0</v>
      </c>
      <c r="M66" s="110" t="s">
        <v>225</v>
      </c>
    </row>
    <row r="67">
      <c r="A67" s="104" t="s">
        <v>190</v>
      </c>
      <c r="B67" s="105">
        <v>138.0</v>
      </c>
      <c r="C67" s="105">
        <v>5.51974008213001E14</v>
      </c>
      <c r="D67" s="105" t="s">
        <v>151</v>
      </c>
      <c r="E67" s="106">
        <v>45223.0</v>
      </c>
      <c r="F67" s="107">
        <v>108.99</v>
      </c>
      <c r="G67" s="106">
        <v>45190.0</v>
      </c>
      <c r="H67" s="106">
        <v>45218.0</v>
      </c>
      <c r="I67" s="108">
        <v>28.0</v>
      </c>
      <c r="J67" s="107">
        <v>90.49</v>
      </c>
      <c r="K67" s="109">
        <v>5984.0</v>
      </c>
      <c r="L67" s="108">
        <v>52.0</v>
      </c>
      <c r="M67" s="110" t="s">
        <v>226</v>
      </c>
    </row>
    <row r="68">
      <c r="A68" s="104" t="s">
        <v>190</v>
      </c>
      <c r="B68" s="105">
        <v>138.0</v>
      </c>
      <c r="C68" s="105">
        <v>5.51974008215001E14</v>
      </c>
      <c r="D68" s="105" t="s">
        <v>151</v>
      </c>
      <c r="E68" s="106">
        <v>45223.0</v>
      </c>
      <c r="F68" s="107">
        <v>79.7</v>
      </c>
      <c r="G68" s="106">
        <v>45190.0</v>
      </c>
      <c r="H68" s="106">
        <v>45219.0</v>
      </c>
      <c r="I68" s="108">
        <v>29.0</v>
      </c>
      <c r="J68" s="107">
        <v>61.2</v>
      </c>
      <c r="K68" s="109">
        <v>3740.0</v>
      </c>
      <c r="L68" s="108">
        <v>52.0</v>
      </c>
      <c r="M68" s="110" t="s">
        <v>227</v>
      </c>
    </row>
    <row r="69">
      <c r="A69" s="104" t="s">
        <v>190</v>
      </c>
      <c r="B69" s="105">
        <v>138.0</v>
      </c>
      <c r="C69" s="105">
        <v>5.51974008221001E14</v>
      </c>
      <c r="D69" s="105" t="s">
        <v>151</v>
      </c>
      <c r="E69" s="106">
        <v>45223.0</v>
      </c>
      <c r="F69" s="107">
        <v>69.93</v>
      </c>
      <c r="G69" s="106">
        <v>45190.0</v>
      </c>
      <c r="H69" s="106">
        <v>45218.0</v>
      </c>
      <c r="I69" s="108">
        <v>28.0</v>
      </c>
      <c r="J69" s="107">
        <v>51.43</v>
      </c>
      <c r="K69" s="109">
        <v>2992.0</v>
      </c>
      <c r="L69" s="108">
        <v>52.0</v>
      </c>
      <c r="M69" s="110" t="s">
        <v>228</v>
      </c>
    </row>
    <row r="70">
      <c r="A70" s="104" t="s">
        <v>190</v>
      </c>
      <c r="B70" s="105">
        <v>138.0</v>
      </c>
      <c r="C70" s="105">
        <v>5.51974008237001E14</v>
      </c>
      <c r="D70" s="105" t="s">
        <v>151</v>
      </c>
      <c r="E70" s="106">
        <v>45223.0</v>
      </c>
      <c r="F70" s="107">
        <v>89.45</v>
      </c>
      <c r="G70" s="106">
        <v>45190.0</v>
      </c>
      <c r="H70" s="106">
        <v>45219.0</v>
      </c>
      <c r="I70" s="108">
        <v>29.0</v>
      </c>
      <c r="J70" s="107">
        <v>70.95</v>
      </c>
      <c r="K70" s="109">
        <v>4488.0</v>
      </c>
      <c r="L70" s="108">
        <v>52.0</v>
      </c>
      <c r="M70" s="110" t="s">
        <v>229</v>
      </c>
    </row>
    <row r="71">
      <c r="A71" s="104" t="s">
        <v>190</v>
      </c>
      <c r="B71" s="105">
        <v>138.0</v>
      </c>
      <c r="C71" s="105">
        <v>5.51974008239001E14</v>
      </c>
      <c r="D71" s="105" t="s">
        <v>151</v>
      </c>
      <c r="E71" s="106">
        <v>45223.0</v>
      </c>
      <c r="F71" s="107">
        <v>99.22</v>
      </c>
      <c r="G71" s="106">
        <v>45190.0</v>
      </c>
      <c r="H71" s="106">
        <v>45219.0</v>
      </c>
      <c r="I71" s="108">
        <v>29.0</v>
      </c>
      <c r="J71" s="107">
        <v>80.72</v>
      </c>
      <c r="K71" s="109">
        <v>5236.0</v>
      </c>
      <c r="L71" s="108">
        <v>52.0</v>
      </c>
      <c r="M71" s="110" t="s">
        <v>230</v>
      </c>
    </row>
    <row r="72">
      <c r="A72" s="104" t="s">
        <v>190</v>
      </c>
      <c r="B72" s="105">
        <v>138.0</v>
      </c>
      <c r="C72" s="105">
        <v>5.51974008243001E14</v>
      </c>
      <c r="D72" s="105" t="s">
        <v>151</v>
      </c>
      <c r="E72" s="106">
        <v>45223.0</v>
      </c>
      <c r="F72" s="107">
        <v>167.57</v>
      </c>
      <c r="G72" s="106">
        <v>45190.0</v>
      </c>
      <c r="H72" s="106">
        <v>45219.0</v>
      </c>
      <c r="I72" s="108">
        <v>29.0</v>
      </c>
      <c r="J72" s="107">
        <v>149.07</v>
      </c>
      <c r="K72" s="109">
        <v>10472.0</v>
      </c>
      <c r="L72" s="108">
        <v>52.0</v>
      </c>
      <c r="M72" s="110" t="s">
        <v>231</v>
      </c>
    </row>
    <row r="73">
      <c r="A73" s="104" t="s">
        <v>190</v>
      </c>
      <c r="B73" s="105">
        <v>138.0</v>
      </c>
      <c r="C73" s="105">
        <v>5.58969002603001E14</v>
      </c>
      <c r="D73" s="105" t="s">
        <v>151</v>
      </c>
      <c r="E73" s="106">
        <v>45223.0</v>
      </c>
      <c r="F73" s="107">
        <v>128.51</v>
      </c>
      <c r="G73" s="106">
        <v>45190.0</v>
      </c>
      <c r="H73" s="106">
        <v>45218.0</v>
      </c>
      <c r="I73" s="108">
        <v>28.0</v>
      </c>
      <c r="J73" s="107">
        <v>110.01</v>
      </c>
      <c r="K73" s="109">
        <v>7480.0</v>
      </c>
      <c r="L73" s="108">
        <v>52.0</v>
      </c>
      <c r="M73" s="110" t="s">
        <v>232</v>
      </c>
    </row>
    <row r="74">
      <c r="A74" s="104" t="s">
        <v>190</v>
      </c>
      <c r="B74" s="105">
        <v>138.0</v>
      </c>
      <c r="C74" s="105">
        <v>5.51265008101001E14</v>
      </c>
      <c r="D74" s="105" t="s">
        <v>151</v>
      </c>
      <c r="E74" s="106">
        <v>45223.0</v>
      </c>
      <c r="F74" s="107">
        <v>50.39</v>
      </c>
      <c r="G74" s="106">
        <v>45190.0</v>
      </c>
      <c r="H74" s="106">
        <v>45218.0</v>
      </c>
      <c r="I74" s="108">
        <v>28.0</v>
      </c>
      <c r="J74" s="107">
        <v>31.89</v>
      </c>
      <c r="K74" s="109">
        <v>1496.0</v>
      </c>
      <c r="L74" s="108">
        <v>52.0</v>
      </c>
      <c r="M74" s="110" t="s">
        <v>233</v>
      </c>
    </row>
    <row r="75">
      <c r="A75" s="104" t="s">
        <v>190</v>
      </c>
      <c r="B75" s="105">
        <v>138.0</v>
      </c>
      <c r="C75" s="105">
        <v>5.51265008103001E14</v>
      </c>
      <c r="D75" s="105" t="s">
        <v>151</v>
      </c>
      <c r="E75" s="106">
        <v>45223.0</v>
      </c>
      <c r="F75" s="107">
        <v>40.64</v>
      </c>
      <c r="G75" s="106">
        <v>45190.0</v>
      </c>
      <c r="H75" s="106">
        <v>45218.0</v>
      </c>
      <c r="I75" s="108">
        <v>28.0</v>
      </c>
      <c r="J75" s="107">
        <v>22.14</v>
      </c>
      <c r="K75" s="108">
        <v>748.0</v>
      </c>
      <c r="L75" s="108">
        <v>52.0</v>
      </c>
      <c r="M75" s="110" t="s">
        <v>234</v>
      </c>
    </row>
    <row r="76">
      <c r="A76" s="104" t="s">
        <v>190</v>
      </c>
      <c r="B76" s="105">
        <v>138.0</v>
      </c>
      <c r="C76" s="105">
        <v>5.51265008113001E14</v>
      </c>
      <c r="D76" s="105" t="s">
        <v>151</v>
      </c>
      <c r="E76" s="106">
        <v>45223.0</v>
      </c>
      <c r="F76" s="107">
        <v>60.16</v>
      </c>
      <c r="G76" s="106">
        <v>45190.0</v>
      </c>
      <c r="H76" s="106">
        <v>45218.0</v>
      </c>
      <c r="I76" s="108">
        <v>28.0</v>
      </c>
      <c r="J76" s="107">
        <v>41.66</v>
      </c>
      <c r="K76" s="109">
        <v>2244.0</v>
      </c>
      <c r="L76" s="108">
        <v>52.0</v>
      </c>
      <c r="M76" s="110" t="s">
        <v>235</v>
      </c>
    </row>
    <row r="77">
      <c r="A77" s="104" t="s">
        <v>190</v>
      </c>
      <c r="B77" s="105">
        <v>138.0</v>
      </c>
      <c r="C77" s="105">
        <v>5.51265008128001E14</v>
      </c>
      <c r="D77" s="105" t="s">
        <v>151</v>
      </c>
      <c r="E77" s="106">
        <v>45223.0</v>
      </c>
      <c r="F77" s="107">
        <v>69.93</v>
      </c>
      <c r="G77" s="106">
        <v>45190.0</v>
      </c>
      <c r="H77" s="106">
        <v>45218.0</v>
      </c>
      <c r="I77" s="108">
        <v>28.0</v>
      </c>
      <c r="J77" s="107">
        <v>51.43</v>
      </c>
      <c r="K77" s="109">
        <v>2992.0</v>
      </c>
      <c r="L77" s="108">
        <v>52.0</v>
      </c>
      <c r="M77" s="110" t="s">
        <v>236</v>
      </c>
    </row>
    <row r="78">
      <c r="A78" s="104" t="s">
        <v>190</v>
      </c>
      <c r="B78" s="105">
        <v>138.0</v>
      </c>
      <c r="C78" s="105">
        <v>5.51949008410001E14</v>
      </c>
      <c r="D78" s="105" t="s">
        <v>151</v>
      </c>
      <c r="E78" s="106">
        <v>45223.0</v>
      </c>
      <c r="F78" s="107">
        <v>128.51</v>
      </c>
      <c r="G78" s="106">
        <v>45190.0</v>
      </c>
      <c r="H78" s="106">
        <v>45218.0</v>
      </c>
      <c r="I78" s="108">
        <v>28.0</v>
      </c>
      <c r="J78" s="107">
        <v>110.01</v>
      </c>
      <c r="K78" s="109">
        <v>7480.0</v>
      </c>
      <c r="L78" s="108">
        <v>52.0</v>
      </c>
      <c r="M78" s="110" t="s">
        <v>237</v>
      </c>
    </row>
    <row r="79">
      <c r="A79" s="104" t="s">
        <v>190</v>
      </c>
      <c r="B79" s="105">
        <v>138.0</v>
      </c>
      <c r="C79" s="105">
        <v>5.51974008206001E14</v>
      </c>
      <c r="D79" s="105" t="s">
        <v>151</v>
      </c>
      <c r="E79" s="106">
        <v>45223.0</v>
      </c>
      <c r="F79" s="107">
        <v>30.87</v>
      </c>
      <c r="G79" s="106">
        <v>45190.0</v>
      </c>
      <c r="H79" s="106">
        <v>45219.0</v>
      </c>
      <c r="I79" s="108">
        <v>29.0</v>
      </c>
      <c r="J79" s="107">
        <v>12.37</v>
      </c>
      <c r="K79" s="108">
        <v>0.0</v>
      </c>
      <c r="L79" s="108">
        <v>52.0</v>
      </c>
      <c r="M79" s="110" t="s">
        <v>238</v>
      </c>
    </row>
    <row r="80">
      <c r="A80" s="104" t="s">
        <v>190</v>
      </c>
      <c r="B80" s="105">
        <v>138.0</v>
      </c>
      <c r="C80" s="105">
        <v>5.51974008209001E14</v>
      </c>
      <c r="D80" s="105" t="s">
        <v>151</v>
      </c>
      <c r="E80" s="106">
        <v>45223.0</v>
      </c>
      <c r="F80" s="107">
        <v>30.87</v>
      </c>
      <c r="G80" s="106">
        <v>45190.0</v>
      </c>
      <c r="H80" s="106">
        <v>45219.0</v>
      </c>
      <c r="I80" s="108">
        <v>29.0</v>
      </c>
      <c r="J80" s="107">
        <v>12.37</v>
      </c>
      <c r="K80" s="108">
        <v>0.0</v>
      </c>
      <c r="L80" s="108">
        <v>52.0</v>
      </c>
      <c r="M80" s="110" t="s">
        <v>239</v>
      </c>
    </row>
    <row r="81">
      <c r="A81" s="104" t="s">
        <v>190</v>
      </c>
      <c r="B81" s="105">
        <v>138.0</v>
      </c>
      <c r="C81" s="105">
        <v>5.51974008216001E14</v>
      </c>
      <c r="D81" s="105" t="s">
        <v>151</v>
      </c>
      <c r="E81" s="106">
        <v>45223.0</v>
      </c>
      <c r="F81" s="107">
        <v>79.7</v>
      </c>
      <c r="G81" s="106">
        <v>45190.0</v>
      </c>
      <c r="H81" s="106">
        <v>45218.0</v>
      </c>
      <c r="I81" s="108">
        <v>28.0</v>
      </c>
      <c r="J81" s="107">
        <v>61.2</v>
      </c>
      <c r="K81" s="109">
        <v>3740.0</v>
      </c>
      <c r="L81" s="108">
        <v>52.0</v>
      </c>
      <c r="M81" s="110" t="s">
        <v>240</v>
      </c>
    </row>
    <row r="82">
      <c r="A82" s="104" t="s">
        <v>190</v>
      </c>
      <c r="B82" s="105">
        <v>138.0</v>
      </c>
      <c r="C82" s="105">
        <v>5.51974008220001E14</v>
      </c>
      <c r="D82" s="105" t="s">
        <v>151</v>
      </c>
      <c r="E82" s="106">
        <v>45223.0</v>
      </c>
      <c r="F82" s="107">
        <v>128.51</v>
      </c>
      <c r="G82" s="106">
        <v>45190.0</v>
      </c>
      <c r="H82" s="106">
        <v>45218.0</v>
      </c>
      <c r="I82" s="108">
        <v>28.0</v>
      </c>
      <c r="J82" s="107">
        <v>110.01</v>
      </c>
      <c r="K82" s="109">
        <v>7480.0</v>
      </c>
      <c r="L82" s="108">
        <v>52.0</v>
      </c>
      <c r="M82" s="110" t="s">
        <v>241</v>
      </c>
    </row>
    <row r="83">
      <c r="A83" s="104" t="s">
        <v>190</v>
      </c>
      <c r="B83" s="105">
        <v>138.0</v>
      </c>
      <c r="C83" s="105">
        <v>5.53675008422001E14</v>
      </c>
      <c r="D83" s="105" t="s">
        <v>151</v>
      </c>
      <c r="E83" s="106">
        <v>45223.0</v>
      </c>
      <c r="F83" s="107">
        <v>79.7</v>
      </c>
      <c r="G83" s="106">
        <v>45190.0</v>
      </c>
      <c r="H83" s="106">
        <v>45218.0</v>
      </c>
      <c r="I83" s="108">
        <v>28.0</v>
      </c>
      <c r="J83" s="107">
        <v>61.2</v>
      </c>
      <c r="K83" s="109">
        <v>3740.0</v>
      </c>
      <c r="L83" s="108">
        <v>52.0</v>
      </c>
      <c r="M83" s="110" t="s">
        <v>242</v>
      </c>
    </row>
    <row r="84">
      <c r="A84" s="104" t="s">
        <v>190</v>
      </c>
      <c r="B84" s="105">
        <v>138.0</v>
      </c>
      <c r="C84" s="105">
        <v>5.57995508115001E14</v>
      </c>
      <c r="D84" s="105" t="s">
        <v>151</v>
      </c>
      <c r="E84" s="106">
        <v>45223.0</v>
      </c>
      <c r="F84" s="107">
        <v>60.16</v>
      </c>
      <c r="G84" s="106">
        <v>45187.0</v>
      </c>
      <c r="H84" s="106">
        <v>45218.0</v>
      </c>
      <c r="I84" s="108">
        <v>31.0</v>
      </c>
      <c r="J84" s="107">
        <v>41.66</v>
      </c>
      <c r="K84" s="109">
        <v>2244.0</v>
      </c>
      <c r="L84" s="108">
        <v>52.0</v>
      </c>
      <c r="M84" s="110" t="s">
        <v>243</v>
      </c>
    </row>
    <row r="85">
      <c r="A85" s="104" t="s">
        <v>244</v>
      </c>
      <c r="B85" s="105">
        <v>141.0</v>
      </c>
      <c r="C85" s="105" t="s">
        <v>245</v>
      </c>
      <c r="D85" s="105" t="s">
        <v>151</v>
      </c>
      <c r="E85" s="106">
        <v>45231.0</v>
      </c>
      <c r="F85" s="107">
        <v>51.85</v>
      </c>
      <c r="G85" s="106">
        <v>45201.0</v>
      </c>
      <c r="H85" s="106">
        <v>45231.0</v>
      </c>
      <c r="I85" s="108">
        <v>30.0</v>
      </c>
      <c r="J85" s="107">
        <v>51.85</v>
      </c>
      <c r="K85" s="108">
        <v>0.0</v>
      </c>
      <c r="L85" s="108">
        <v>222.0</v>
      </c>
      <c r="M85" s="110" t="s">
        <v>246</v>
      </c>
    </row>
    <row r="86">
      <c r="A86" s="104" t="s">
        <v>244</v>
      </c>
      <c r="B86" s="105">
        <v>141.0</v>
      </c>
      <c r="C86" s="105">
        <v>6.7334001320001E13</v>
      </c>
      <c r="D86" s="105" t="s">
        <v>151</v>
      </c>
      <c r="E86" s="106">
        <v>45238.0</v>
      </c>
      <c r="F86" s="107">
        <v>9009.11</v>
      </c>
      <c r="G86" s="106">
        <v>45206.0</v>
      </c>
      <c r="H86" s="106">
        <v>45235.0</v>
      </c>
      <c r="I86" s="108">
        <v>29.0</v>
      </c>
      <c r="J86" s="107">
        <v>8189.72</v>
      </c>
      <c r="K86" s="109">
        <v>654500.0</v>
      </c>
      <c r="L86" s="108">
        <v>222.0</v>
      </c>
      <c r="M86" s="110" t="s">
        <v>247</v>
      </c>
    </row>
    <row r="87">
      <c r="A87" s="104" t="s">
        <v>248</v>
      </c>
      <c r="B87" s="105">
        <v>142.0</v>
      </c>
      <c r="C87" s="105">
        <v>6.6130005325001E13</v>
      </c>
      <c r="D87" s="105" t="s">
        <v>151</v>
      </c>
      <c r="E87" s="106">
        <v>45238.0</v>
      </c>
      <c r="F87" s="107">
        <v>13901.91</v>
      </c>
      <c r="G87" s="106">
        <v>45208.0</v>
      </c>
      <c r="H87" s="106">
        <v>45237.0</v>
      </c>
      <c r="I87" s="108">
        <v>29.0</v>
      </c>
      <c r="J87" s="107">
        <v>13183.42</v>
      </c>
      <c r="K87" s="109">
        <v>1109284.0</v>
      </c>
      <c r="L87" s="108">
        <v>203.0</v>
      </c>
      <c r="M87" s="110" t="s">
        <v>249</v>
      </c>
    </row>
    <row r="88">
      <c r="A88" s="104" t="s">
        <v>250</v>
      </c>
      <c r="B88" s="105">
        <v>145.0</v>
      </c>
      <c r="C88" s="105">
        <v>3.28224002607001E14</v>
      </c>
      <c r="D88" s="105" t="s">
        <v>151</v>
      </c>
      <c r="E88" s="106">
        <v>45250.0</v>
      </c>
      <c r="F88" s="107">
        <v>19597.51</v>
      </c>
      <c r="G88" s="106">
        <v>45216.0</v>
      </c>
      <c r="H88" s="106">
        <v>45243.0</v>
      </c>
      <c r="I88" s="108">
        <v>27.0</v>
      </c>
      <c r="J88" s="107">
        <v>16135.05</v>
      </c>
      <c r="K88" s="109">
        <v>1372580.0</v>
      </c>
      <c r="L88" s="108">
        <v>312.0</v>
      </c>
      <c r="M88" s="110" t="s">
        <v>251</v>
      </c>
    </row>
    <row r="89">
      <c r="A89" s="104" t="s">
        <v>250</v>
      </c>
      <c r="B89" s="105">
        <v>145.0</v>
      </c>
      <c r="C89" s="105">
        <v>3.28224002607001E14</v>
      </c>
      <c r="D89" s="105" t="s">
        <v>151</v>
      </c>
      <c r="E89" s="106">
        <v>45219.0</v>
      </c>
      <c r="F89" s="107">
        <v>22305.95</v>
      </c>
      <c r="G89" s="106">
        <v>45184.0</v>
      </c>
      <c r="H89" s="106">
        <v>45216.0</v>
      </c>
      <c r="I89" s="108">
        <v>32.0</v>
      </c>
      <c r="J89" s="107">
        <v>18843.49</v>
      </c>
      <c r="K89" s="109">
        <v>1626900.0</v>
      </c>
      <c r="L89" s="108">
        <v>312.0</v>
      </c>
      <c r="M89" s="110" t="s">
        <v>252</v>
      </c>
    </row>
    <row r="90">
      <c r="A90" s="104" t="s">
        <v>253</v>
      </c>
      <c r="B90" s="105">
        <v>147.0</v>
      </c>
      <c r="C90" s="105">
        <v>3.28224002901001E14</v>
      </c>
      <c r="D90" s="105" t="s">
        <v>151</v>
      </c>
      <c r="E90" s="106">
        <v>45246.0</v>
      </c>
      <c r="F90" s="107">
        <v>6564.75</v>
      </c>
      <c r="G90" s="106">
        <v>45211.0</v>
      </c>
      <c r="H90" s="106">
        <v>45243.0</v>
      </c>
      <c r="I90" s="108">
        <v>32.0</v>
      </c>
      <c r="J90" s="107">
        <v>5456.62</v>
      </c>
      <c r="K90" s="109">
        <v>436832.0</v>
      </c>
      <c r="L90" s="108">
        <v>115.0</v>
      </c>
      <c r="M90" s="110" t="s">
        <v>254</v>
      </c>
    </row>
    <row r="91">
      <c r="A91" s="104" t="s">
        <v>255</v>
      </c>
      <c r="B91" s="105">
        <v>152.0</v>
      </c>
      <c r="C91" s="105">
        <v>4.3750001100001E13</v>
      </c>
      <c r="D91" s="105" t="s">
        <v>151</v>
      </c>
      <c r="E91" s="106">
        <v>45236.0</v>
      </c>
      <c r="F91" s="107">
        <v>2746.74</v>
      </c>
      <c r="G91" s="106">
        <v>45202.0</v>
      </c>
      <c r="H91" s="106">
        <v>45235.0</v>
      </c>
      <c r="I91" s="108">
        <v>33.0</v>
      </c>
      <c r="J91" s="107">
        <v>2284.15</v>
      </c>
      <c r="K91" s="109">
        <v>178024.0</v>
      </c>
      <c r="L91" s="108">
        <v>111.0</v>
      </c>
      <c r="M91" s="110" t="s">
        <v>256</v>
      </c>
    </row>
    <row r="92">
      <c r="A92" s="104" t="s">
        <v>257</v>
      </c>
      <c r="B92" s="105">
        <v>155.0</v>
      </c>
      <c r="C92" s="105">
        <v>1.250110125011E12</v>
      </c>
      <c r="D92" s="105" t="s">
        <v>144</v>
      </c>
      <c r="E92" s="106">
        <v>45246.0</v>
      </c>
      <c r="F92" s="107">
        <v>3423.9</v>
      </c>
      <c r="G92" s="106">
        <v>45211.0</v>
      </c>
      <c r="H92" s="106">
        <v>45244.0</v>
      </c>
      <c r="I92" s="108">
        <v>33.0</v>
      </c>
      <c r="J92" s="107">
        <v>3423.9</v>
      </c>
      <c r="K92" s="109">
        <v>306000.0</v>
      </c>
      <c r="L92" s="108">
        <v>77.0</v>
      </c>
      <c r="M92" s="110" t="s">
        <v>258</v>
      </c>
    </row>
    <row r="93">
      <c r="A93" s="104" t="s">
        <v>259</v>
      </c>
      <c r="B93" s="105">
        <v>157.0</v>
      </c>
      <c r="C93" s="105">
        <v>1.9677290117812E13</v>
      </c>
      <c r="D93" s="105" t="s">
        <v>144</v>
      </c>
      <c r="E93" s="106">
        <v>45240.0</v>
      </c>
      <c r="F93" s="107">
        <v>20.79</v>
      </c>
      <c r="G93" s="106">
        <v>45208.0</v>
      </c>
      <c r="H93" s="106">
        <v>45238.0</v>
      </c>
      <c r="I93" s="108">
        <v>30.0</v>
      </c>
      <c r="J93" s="107">
        <v>20.79</v>
      </c>
      <c r="K93" s="108">
        <v>0.0</v>
      </c>
      <c r="L93" s="108">
        <v>534.0</v>
      </c>
      <c r="M93" s="110" t="s">
        <v>260</v>
      </c>
    </row>
    <row r="94">
      <c r="A94" s="104" t="s">
        <v>259</v>
      </c>
      <c r="B94" s="105">
        <v>157.0</v>
      </c>
      <c r="C94" s="105">
        <v>1.9677290349306E13</v>
      </c>
      <c r="D94" s="105" t="s">
        <v>144</v>
      </c>
      <c r="E94" s="106">
        <v>45240.0</v>
      </c>
      <c r="F94" s="107">
        <v>2657.4</v>
      </c>
      <c r="G94" s="106">
        <v>45208.0</v>
      </c>
      <c r="H94" s="106">
        <v>45238.0</v>
      </c>
      <c r="I94" s="108">
        <v>30.0</v>
      </c>
      <c r="J94" s="107">
        <v>2657.4</v>
      </c>
      <c r="K94" s="109">
        <v>232000.0</v>
      </c>
      <c r="L94" s="108">
        <v>534.0</v>
      </c>
      <c r="M94" s="110" t="s">
        <v>261</v>
      </c>
    </row>
    <row r="95">
      <c r="A95" s="104" t="s">
        <v>259</v>
      </c>
      <c r="B95" s="105">
        <v>157.0</v>
      </c>
      <c r="C95" s="105">
        <v>1.9677290349308E13</v>
      </c>
      <c r="D95" s="105" t="s">
        <v>144</v>
      </c>
      <c r="E95" s="106">
        <v>45240.0</v>
      </c>
      <c r="F95" s="107">
        <v>6516.03</v>
      </c>
      <c r="G95" s="106">
        <v>45208.0</v>
      </c>
      <c r="H95" s="106">
        <v>45238.0</v>
      </c>
      <c r="I95" s="108">
        <v>30.0</v>
      </c>
      <c r="J95" s="107">
        <v>6516.03</v>
      </c>
      <c r="K95" s="109">
        <v>612000.0</v>
      </c>
      <c r="L95" s="108">
        <v>534.0</v>
      </c>
      <c r="M95" s="110" t="s">
        <v>262</v>
      </c>
    </row>
    <row r="96">
      <c r="A96" s="104" t="s">
        <v>259</v>
      </c>
      <c r="B96" s="105">
        <v>157.0</v>
      </c>
      <c r="C96" s="105">
        <v>1.9677290349305E13</v>
      </c>
      <c r="D96" s="105" t="s">
        <v>144</v>
      </c>
      <c r="E96" s="106">
        <v>45240.0</v>
      </c>
      <c r="F96" s="107">
        <v>11626.13</v>
      </c>
      <c r="G96" s="106">
        <v>45208.0</v>
      </c>
      <c r="H96" s="106">
        <v>45238.0</v>
      </c>
      <c r="I96" s="108">
        <v>30.0</v>
      </c>
      <c r="J96" s="107">
        <v>11626.13</v>
      </c>
      <c r="K96" s="109">
        <v>1128900.0</v>
      </c>
      <c r="L96" s="108">
        <v>534.0</v>
      </c>
      <c r="M96" s="110" t="s">
        <v>263</v>
      </c>
    </row>
    <row r="97">
      <c r="A97" s="104" t="s">
        <v>259</v>
      </c>
      <c r="B97" s="105">
        <v>157.0</v>
      </c>
      <c r="C97" s="105">
        <v>1.9677290349309E13</v>
      </c>
      <c r="D97" s="105" t="s">
        <v>144</v>
      </c>
      <c r="E97" s="106">
        <v>45240.0</v>
      </c>
      <c r="F97" s="107">
        <v>4791.61</v>
      </c>
      <c r="G97" s="106">
        <v>45208.0</v>
      </c>
      <c r="H97" s="106">
        <v>45238.0</v>
      </c>
      <c r="I97" s="108">
        <v>30.0</v>
      </c>
      <c r="J97" s="107">
        <v>4791.61</v>
      </c>
      <c r="K97" s="109">
        <v>430100.0</v>
      </c>
      <c r="L97" s="108">
        <v>534.0</v>
      </c>
      <c r="M97" s="110" t="s">
        <v>264</v>
      </c>
    </row>
    <row r="98">
      <c r="A98" s="104" t="s">
        <v>259</v>
      </c>
      <c r="B98" s="105">
        <v>157.0</v>
      </c>
      <c r="C98" s="105">
        <v>1.9677290349307E13</v>
      </c>
      <c r="D98" s="105" t="s">
        <v>144</v>
      </c>
      <c r="E98" s="106">
        <v>45240.0</v>
      </c>
      <c r="F98" s="107">
        <v>3097.1</v>
      </c>
      <c r="G98" s="106">
        <v>45208.0</v>
      </c>
      <c r="H98" s="106">
        <v>45238.0</v>
      </c>
      <c r="I98" s="108">
        <v>30.0</v>
      </c>
      <c r="J98" s="107">
        <v>3097.1</v>
      </c>
      <c r="K98" s="109">
        <v>258300.0</v>
      </c>
      <c r="L98" s="108">
        <v>534.0</v>
      </c>
      <c r="M98" s="110" t="s">
        <v>265</v>
      </c>
    </row>
    <row r="99">
      <c r="A99" s="104" t="s">
        <v>259</v>
      </c>
      <c r="B99" s="105">
        <v>157.0</v>
      </c>
      <c r="C99" s="105">
        <v>1.9677290348716E13</v>
      </c>
      <c r="D99" s="105" t="s">
        <v>144</v>
      </c>
      <c r="E99" s="106">
        <v>45231.0</v>
      </c>
      <c r="F99" s="107">
        <v>362.63</v>
      </c>
      <c r="G99" s="106">
        <v>45198.0</v>
      </c>
      <c r="H99" s="106">
        <v>45230.0</v>
      </c>
      <c r="I99" s="108">
        <v>32.0</v>
      </c>
      <c r="J99" s="107">
        <v>362.63</v>
      </c>
      <c r="K99" s="108">
        <v>0.0</v>
      </c>
      <c r="L99" s="108">
        <v>534.0</v>
      </c>
      <c r="M99" s="110" t="s">
        <v>266</v>
      </c>
    </row>
    <row r="100">
      <c r="A100" s="104" t="s">
        <v>267</v>
      </c>
      <c r="B100" s="105">
        <v>170.0</v>
      </c>
      <c r="C100" s="105">
        <v>1.95740001601001E14</v>
      </c>
      <c r="D100" s="105" t="s">
        <v>151</v>
      </c>
      <c r="E100" s="106">
        <v>45226.0</v>
      </c>
      <c r="F100" s="107">
        <v>5820.29</v>
      </c>
      <c r="G100" s="106">
        <v>45195.0</v>
      </c>
      <c r="H100" s="106">
        <v>45224.0</v>
      </c>
      <c r="I100" s="108">
        <v>29.0</v>
      </c>
      <c r="J100" s="107">
        <v>5484.12</v>
      </c>
      <c r="K100" s="109">
        <v>439076.0</v>
      </c>
      <c r="L100" s="108">
        <v>100.0</v>
      </c>
      <c r="M100" s="110" t="s">
        <v>268</v>
      </c>
    </row>
    <row r="101">
      <c r="A101" s="104" t="s">
        <v>269</v>
      </c>
      <c r="B101" s="105">
        <v>173.0</v>
      </c>
      <c r="C101" s="105">
        <v>1.8120070117915E13</v>
      </c>
      <c r="D101" s="105" t="s">
        <v>144</v>
      </c>
      <c r="E101" s="106">
        <v>45247.0</v>
      </c>
      <c r="F101" s="107">
        <v>733.13</v>
      </c>
      <c r="G101" s="106">
        <v>45212.0</v>
      </c>
      <c r="H101" s="106">
        <v>45245.0</v>
      </c>
      <c r="I101" s="108">
        <v>33.0</v>
      </c>
      <c r="J101" s="107">
        <v>733.13</v>
      </c>
      <c r="K101" s="109">
        <v>51000.0</v>
      </c>
      <c r="L101" s="108">
        <v>32.0</v>
      </c>
      <c r="M101" s="110" t="s">
        <v>270</v>
      </c>
    </row>
    <row r="102">
      <c r="A102" s="104" t="s">
        <v>269</v>
      </c>
      <c r="B102" s="105">
        <v>173.0</v>
      </c>
      <c r="C102" s="105">
        <v>1.8120070107445E13</v>
      </c>
      <c r="D102" s="105" t="s">
        <v>144</v>
      </c>
      <c r="E102" s="106">
        <v>45247.0</v>
      </c>
      <c r="F102" s="107">
        <v>296.4</v>
      </c>
      <c r="G102" s="106">
        <v>45212.0</v>
      </c>
      <c r="H102" s="106">
        <v>45245.0</v>
      </c>
      <c r="I102" s="108">
        <v>33.0</v>
      </c>
      <c r="J102" s="107">
        <v>296.4</v>
      </c>
      <c r="K102" s="109">
        <v>19500.0</v>
      </c>
      <c r="L102" s="108">
        <v>32.0</v>
      </c>
      <c r="M102" s="110" t="s">
        <v>271</v>
      </c>
    </row>
    <row r="103">
      <c r="A103" s="104" t="s">
        <v>269</v>
      </c>
      <c r="B103" s="105">
        <v>173.0</v>
      </c>
      <c r="C103" s="105">
        <v>1.8120070107444E13</v>
      </c>
      <c r="D103" s="105" t="s">
        <v>144</v>
      </c>
      <c r="E103" s="106">
        <v>45247.0</v>
      </c>
      <c r="F103" s="107">
        <v>859.19</v>
      </c>
      <c r="G103" s="106">
        <v>45212.0</v>
      </c>
      <c r="H103" s="106">
        <v>45245.0</v>
      </c>
      <c r="I103" s="108">
        <v>33.0</v>
      </c>
      <c r="J103" s="107">
        <v>859.19</v>
      </c>
      <c r="K103" s="109">
        <v>71000.0</v>
      </c>
      <c r="L103" s="108">
        <v>32.0</v>
      </c>
      <c r="M103" s="110" t="s">
        <v>272</v>
      </c>
    </row>
    <row r="104">
      <c r="A104" s="104" t="s">
        <v>269</v>
      </c>
      <c r="B104" s="105">
        <v>173.0</v>
      </c>
      <c r="C104" s="105">
        <v>1.8120070107446E13</v>
      </c>
      <c r="D104" s="105" t="s">
        <v>144</v>
      </c>
      <c r="E104" s="106">
        <v>45247.0</v>
      </c>
      <c r="F104" s="107">
        <v>275.95</v>
      </c>
      <c r="G104" s="106">
        <v>45212.0</v>
      </c>
      <c r="H104" s="106">
        <v>45245.0</v>
      </c>
      <c r="I104" s="108">
        <v>33.0</v>
      </c>
      <c r="J104" s="107">
        <v>275.95</v>
      </c>
      <c r="K104" s="109">
        <v>16600.0</v>
      </c>
      <c r="L104" s="108">
        <v>32.0</v>
      </c>
      <c r="M104" s="110" t="s">
        <v>273</v>
      </c>
    </row>
    <row r="105">
      <c r="A105" s="104" t="s">
        <v>274</v>
      </c>
      <c r="B105" s="105">
        <v>175.0</v>
      </c>
      <c r="C105" s="105">
        <v>2.1150240128113E13</v>
      </c>
      <c r="D105" s="105" t="s">
        <v>144</v>
      </c>
      <c r="E105" s="106">
        <v>45245.0</v>
      </c>
      <c r="F105" s="107">
        <v>441.6</v>
      </c>
      <c r="G105" s="106">
        <v>45210.0</v>
      </c>
      <c r="H105" s="106">
        <v>45243.0</v>
      </c>
      <c r="I105" s="108">
        <v>33.0</v>
      </c>
      <c r="J105" s="107">
        <v>441.6</v>
      </c>
      <c r="K105" s="108">
        <v>800.0</v>
      </c>
      <c r="L105" s="108">
        <v>1112.0</v>
      </c>
      <c r="M105" s="110" t="s">
        <v>275</v>
      </c>
    </row>
    <row r="106">
      <c r="A106" s="104" t="s">
        <v>274</v>
      </c>
      <c r="B106" s="105">
        <v>175.0</v>
      </c>
      <c r="C106" s="105">
        <v>2.1150240348703E13</v>
      </c>
      <c r="D106" s="105" t="s">
        <v>144</v>
      </c>
      <c r="E106" s="106">
        <v>45231.0</v>
      </c>
      <c r="F106" s="107">
        <v>155.41</v>
      </c>
      <c r="G106" s="106">
        <v>45198.0</v>
      </c>
      <c r="H106" s="106">
        <v>45230.0</v>
      </c>
      <c r="I106" s="108">
        <v>32.0</v>
      </c>
      <c r="J106" s="107">
        <v>155.41</v>
      </c>
      <c r="K106" s="108">
        <v>0.0</v>
      </c>
      <c r="L106" s="108">
        <v>1112.0</v>
      </c>
      <c r="M106" s="110" t="s">
        <v>276</v>
      </c>
    </row>
    <row r="107">
      <c r="A107" s="104" t="s">
        <v>274</v>
      </c>
      <c r="B107" s="105">
        <v>175.0</v>
      </c>
      <c r="C107" s="105">
        <v>2.1150240390743E13</v>
      </c>
      <c r="D107" s="105" t="s">
        <v>144</v>
      </c>
      <c r="E107" s="106">
        <v>45245.0</v>
      </c>
      <c r="F107" s="107">
        <v>246.75</v>
      </c>
      <c r="G107" s="106">
        <v>45210.0</v>
      </c>
      <c r="H107" s="106">
        <v>45243.0</v>
      </c>
      <c r="I107" s="108">
        <v>33.0</v>
      </c>
      <c r="J107" s="107">
        <v>246.75</v>
      </c>
      <c r="K107" s="108">
        <v>0.0</v>
      </c>
      <c r="L107" s="108">
        <v>1112.0</v>
      </c>
      <c r="M107" s="110" t="s">
        <v>277</v>
      </c>
    </row>
    <row r="108">
      <c r="A108" s="104" t="s">
        <v>274</v>
      </c>
      <c r="B108" s="105">
        <v>175.0</v>
      </c>
      <c r="C108" s="105">
        <v>2.1150240128111E13</v>
      </c>
      <c r="D108" s="105" t="s">
        <v>144</v>
      </c>
      <c r="E108" s="106">
        <v>45245.0</v>
      </c>
      <c r="F108" s="107">
        <v>246.75</v>
      </c>
      <c r="G108" s="106">
        <v>45210.0</v>
      </c>
      <c r="H108" s="106">
        <v>45243.0</v>
      </c>
      <c r="I108" s="108">
        <v>33.0</v>
      </c>
      <c r="J108" s="107">
        <v>246.75</v>
      </c>
      <c r="K108" s="108">
        <v>0.0</v>
      </c>
      <c r="L108" s="108">
        <v>1112.0</v>
      </c>
      <c r="M108" s="110" t="s">
        <v>278</v>
      </c>
    </row>
    <row r="109">
      <c r="A109" s="104" t="s">
        <v>274</v>
      </c>
      <c r="B109" s="105">
        <v>175.0</v>
      </c>
      <c r="C109" s="105">
        <v>2.1150240349266E13</v>
      </c>
      <c r="D109" s="105" t="s">
        <v>144</v>
      </c>
      <c r="E109" s="106">
        <v>45245.0</v>
      </c>
      <c r="F109" s="107">
        <v>35954.4</v>
      </c>
      <c r="G109" s="106">
        <v>45210.0</v>
      </c>
      <c r="H109" s="106">
        <v>45243.0</v>
      </c>
      <c r="I109" s="108">
        <v>33.0</v>
      </c>
      <c r="J109" s="107">
        <v>13244.37</v>
      </c>
      <c r="K109" s="109">
        <v>1299600.0</v>
      </c>
      <c r="L109" s="108">
        <v>1112.0</v>
      </c>
      <c r="M109" s="110" t="s">
        <v>279</v>
      </c>
    </row>
    <row r="110">
      <c r="A110" s="104" t="s">
        <v>274</v>
      </c>
      <c r="B110" s="105">
        <v>175.0</v>
      </c>
      <c r="C110" s="105">
        <v>2.1150240128117E13</v>
      </c>
      <c r="D110" s="105" t="s">
        <v>144</v>
      </c>
      <c r="E110" s="106">
        <v>45245.0</v>
      </c>
      <c r="F110" s="107">
        <v>444.41</v>
      </c>
      <c r="G110" s="106">
        <v>45210.0</v>
      </c>
      <c r="H110" s="106">
        <v>45243.0</v>
      </c>
      <c r="I110" s="108">
        <v>33.0</v>
      </c>
      <c r="J110" s="107">
        <v>444.41</v>
      </c>
      <c r="K110" s="109">
        <v>1000.0</v>
      </c>
      <c r="L110" s="108">
        <v>1112.0</v>
      </c>
      <c r="M110" s="110" t="s">
        <v>280</v>
      </c>
    </row>
    <row r="111">
      <c r="A111" s="104" t="s">
        <v>274</v>
      </c>
      <c r="B111" s="105">
        <v>175.0</v>
      </c>
      <c r="C111" s="105">
        <v>2.1150240349265E13</v>
      </c>
      <c r="D111" s="105" t="s">
        <v>144</v>
      </c>
      <c r="E111" s="106">
        <v>45245.0</v>
      </c>
      <c r="F111" s="107">
        <v>34960.0</v>
      </c>
      <c r="G111" s="106">
        <v>45210.0</v>
      </c>
      <c r="H111" s="106">
        <v>45243.0</v>
      </c>
      <c r="I111" s="108">
        <v>33.0</v>
      </c>
      <c r="J111" s="107">
        <v>14362.05</v>
      </c>
      <c r="K111" s="109">
        <v>1417500.0</v>
      </c>
      <c r="L111" s="108">
        <v>1112.0</v>
      </c>
      <c r="M111" s="110" t="s">
        <v>281</v>
      </c>
    </row>
    <row r="112">
      <c r="A112" s="104" t="s">
        <v>274</v>
      </c>
      <c r="B112" s="105">
        <v>175.0</v>
      </c>
      <c r="C112" s="105">
        <v>2.1150240349268E13</v>
      </c>
      <c r="D112" s="105" t="s">
        <v>144</v>
      </c>
      <c r="E112" s="106">
        <v>45245.0</v>
      </c>
      <c r="F112" s="107">
        <v>38137.11</v>
      </c>
      <c r="G112" s="106">
        <v>45210.0</v>
      </c>
      <c r="H112" s="106">
        <v>45243.0</v>
      </c>
      <c r="I112" s="108">
        <v>33.0</v>
      </c>
      <c r="J112" s="107">
        <v>15712.97</v>
      </c>
      <c r="K112" s="109">
        <v>1560000.0</v>
      </c>
      <c r="L112" s="108">
        <v>1112.0</v>
      </c>
      <c r="M112" s="110" t="s">
        <v>282</v>
      </c>
    </row>
    <row r="113">
      <c r="A113" s="104" t="s">
        <v>274</v>
      </c>
      <c r="B113" s="105">
        <v>175.0</v>
      </c>
      <c r="C113" s="105">
        <v>2.1150240390742E13</v>
      </c>
      <c r="D113" s="105" t="s">
        <v>144</v>
      </c>
      <c r="E113" s="106">
        <v>45245.0</v>
      </c>
      <c r="F113" s="107">
        <v>919.71</v>
      </c>
      <c r="G113" s="106">
        <v>45210.0</v>
      </c>
      <c r="H113" s="106">
        <v>45243.0</v>
      </c>
      <c r="I113" s="108">
        <v>33.0</v>
      </c>
      <c r="J113" s="107">
        <v>468.17</v>
      </c>
      <c r="K113" s="109">
        <v>22800.0</v>
      </c>
      <c r="L113" s="108">
        <v>1112.0</v>
      </c>
      <c r="M113" s="110" t="s">
        <v>283</v>
      </c>
    </row>
    <row r="114">
      <c r="A114" s="104" t="s">
        <v>284</v>
      </c>
      <c r="B114" s="105">
        <v>183.0</v>
      </c>
      <c r="C114" s="105">
        <v>1.9732750276007E13</v>
      </c>
      <c r="D114" s="105" t="s">
        <v>144</v>
      </c>
      <c r="E114" s="106">
        <v>45243.0</v>
      </c>
      <c r="F114" s="107">
        <v>385.13</v>
      </c>
      <c r="G114" s="106">
        <v>45209.0</v>
      </c>
      <c r="H114" s="106">
        <v>45239.0</v>
      </c>
      <c r="I114" s="108">
        <v>30.0</v>
      </c>
      <c r="J114" s="107">
        <v>385.13</v>
      </c>
      <c r="K114" s="109">
        <v>27800.0</v>
      </c>
      <c r="L114" s="108">
        <v>31.0</v>
      </c>
      <c r="M114" s="110" t="s">
        <v>285</v>
      </c>
    </row>
    <row r="115">
      <c r="A115" s="104" t="s">
        <v>284</v>
      </c>
      <c r="B115" s="105">
        <v>183.0</v>
      </c>
      <c r="C115" s="105">
        <v>2.8473830277275E13</v>
      </c>
      <c r="D115" s="105" t="s">
        <v>144</v>
      </c>
      <c r="E115" s="106">
        <v>45243.0</v>
      </c>
      <c r="F115" s="107">
        <v>277.64</v>
      </c>
      <c r="G115" s="106">
        <v>45209.0</v>
      </c>
      <c r="H115" s="106">
        <v>45239.0</v>
      </c>
      <c r="I115" s="108">
        <v>30.0</v>
      </c>
      <c r="J115" s="107">
        <v>277.64</v>
      </c>
      <c r="K115" s="109">
        <v>16000.0</v>
      </c>
      <c r="L115" s="108">
        <v>31.0</v>
      </c>
      <c r="M115" s="110" t="s">
        <v>286</v>
      </c>
    </row>
    <row r="116">
      <c r="A116" s="104" t="s">
        <v>284</v>
      </c>
      <c r="B116" s="105">
        <v>183.0</v>
      </c>
      <c r="C116" s="105">
        <v>1.973275027988E13</v>
      </c>
      <c r="D116" s="105" t="s">
        <v>144</v>
      </c>
      <c r="E116" s="106">
        <v>45243.0</v>
      </c>
      <c r="F116" s="107">
        <v>246.75</v>
      </c>
      <c r="G116" s="106">
        <v>45209.0</v>
      </c>
      <c r="H116" s="106">
        <v>45239.0</v>
      </c>
      <c r="I116" s="108">
        <v>30.0</v>
      </c>
      <c r="J116" s="107">
        <v>246.75</v>
      </c>
      <c r="K116" s="108">
        <v>0.0</v>
      </c>
      <c r="L116" s="108">
        <v>31.0</v>
      </c>
      <c r="M116" s="110" t="s">
        <v>287</v>
      </c>
    </row>
    <row r="117">
      <c r="A117" s="104" t="s">
        <v>284</v>
      </c>
      <c r="B117" s="105">
        <v>183.0</v>
      </c>
      <c r="C117" s="105">
        <v>1.9837910277272E13</v>
      </c>
      <c r="D117" s="105" t="s">
        <v>144</v>
      </c>
      <c r="E117" s="106">
        <v>45243.0</v>
      </c>
      <c r="F117" s="107">
        <v>733.13</v>
      </c>
      <c r="G117" s="106">
        <v>45209.0</v>
      </c>
      <c r="H117" s="106">
        <v>45239.0</v>
      </c>
      <c r="I117" s="108">
        <v>30.0</v>
      </c>
      <c r="J117" s="107">
        <v>733.13</v>
      </c>
      <c r="K117" s="109">
        <v>51000.0</v>
      </c>
      <c r="L117" s="108">
        <v>31.0</v>
      </c>
      <c r="M117" s="110" t="s">
        <v>288</v>
      </c>
    </row>
    <row r="118">
      <c r="A118" s="104" t="s">
        <v>284</v>
      </c>
      <c r="B118" s="105">
        <v>183.0</v>
      </c>
      <c r="C118" s="105">
        <v>1.9732750277276E13</v>
      </c>
      <c r="D118" s="105" t="s">
        <v>144</v>
      </c>
      <c r="E118" s="106">
        <v>45243.0</v>
      </c>
      <c r="F118" s="107">
        <v>644.03</v>
      </c>
      <c r="G118" s="106">
        <v>45209.0</v>
      </c>
      <c r="H118" s="106">
        <v>45239.0</v>
      </c>
      <c r="I118" s="108">
        <v>30.0</v>
      </c>
      <c r="J118" s="107">
        <v>658.31</v>
      </c>
      <c r="K118" s="109">
        <v>39000.0</v>
      </c>
      <c r="L118" s="108">
        <v>31.0</v>
      </c>
      <c r="M118" s="110" t="s">
        <v>289</v>
      </c>
    </row>
    <row r="119">
      <c r="A119" s="104" t="s">
        <v>284</v>
      </c>
      <c r="B119" s="105">
        <v>183.0</v>
      </c>
      <c r="C119" s="105">
        <v>1.9732750279889E13</v>
      </c>
      <c r="D119" s="105" t="s">
        <v>144</v>
      </c>
      <c r="E119" s="106">
        <v>45243.0</v>
      </c>
      <c r="F119" s="107">
        <v>246.75</v>
      </c>
      <c r="G119" s="106">
        <v>45209.0</v>
      </c>
      <c r="H119" s="106">
        <v>45239.0</v>
      </c>
      <c r="I119" s="108">
        <v>30.0</v>
      </c>
      <c r="J119" s="107">
        <v>246.75</v>
      </c>
      <c r="K119" s="108">
        <v>0.0</v>
      </c>
      <c r="L119" s="108">
        <v>31.0</v>
      </c>
      <c r="M119" s="110" t="s">
        <v>290</v>
      </c>
    </row>
    <row r="120">
      <c r="A120" s="104" t="s">
        <v>284</v>
      </c>
      <c r="B120" s="105">
        <v>183.0</v>
      </c>
      <c r="C120" s="105">
        <v>1.9732750276009E13</v>
      </c>
      <c r="D120" s="105" t="s">
        <v>144</v>
      </c>
      <c r="E120" s="106">
        <v>45243.0</v>
      </c>
      <c r="F120" s="107">
        <v>409.77</v>
      </c>
      <c r="G120" s="106">
        <v>45209.0</v>
      </c>
      <c r="H120" s="106">
        <v>45239.0</v>
      </c>
      <c r="I120" s="108">
        <v>30.0</v>
      </c>
      <c r="J120" s="107">
        <v>409.77</v>
      </c>
      <c r="K120" s="109">
        <v>22600.0</v>
      </c>
      <c r="L120" s="108">
        <v>31.0</v>
      </c>
      <c r="M120" s="110" t="s">
        <v>291</v>
      </c>
    </row>
    <row r="121">
      <c r="A121" s="104" t="s">
        <v>292</v>
      </c>
      <c r="B121" s="105">
        <v>185.0</v>
      </c>
      <c r="C121" s="105">
        <v>2.7064640202845E13</v>
      </c>
      <c r="D121" s="105" t="s">
        <v>144</v>
      </c>
      <c r="E121" s="106">
        <v>45247.0</v>
      </c>
      <c r="F121" s="107">
        <v>246.75</v>
      </c>
      <c r="G121" s="106">
        <v>45215.0</v>
      </c>
      <c r="H121" s="106">
        <v>45245.0</v>
      </c>
      <c r="I121" s="108">
        <v>30.0</v>
      </c>
      <c r="J121" s="107">
        <v>246.75</v>
      </c>
      <c r="K121" s="108">
        <v>0.0</v>
      </c>
      <c r="L121" s="108">
        <v>628.0</v>
      </c>
      <c r="M121" s="110" t="s">
        <v>293</v>
      </c>
    </row>
    <row r="122">
      <c r="A122" s="104" t="s">
        <v>292</v>
      </c>
      <c r="B122" s="105">
        <v>185.0</v>
      </c>
      <c r="C122" s="105">
        <v>2.7064640349496E13</v>
      </c>
      <c r="D122" s="105" t="s">
        <v>144</v>
      </c>
      <c r="E122" s="106">
        <v>45247.0</v>
      </c>
      <c r="F122" s="107">
        <v>13563.36</v>
      </c>
      <c r="G122" s="106">
        <v>45215.0</v>
      </c>
      <c r="H122" s="106">
        <v>45245.0</v>
      </c>
      <c r="I122" s="108">
        <v>30.0</v>
      </c>
      <c r="J122" s="107">
        <v>13563.36</v>
      </c>
      <c r="K122" s="109">
        <v>1272400.0</v>
      </c>
      <c r="L122" s="108">
        <v>628.0</v>
      </c>
      <c r="M122" s="110" t="s">
        <v>294</v>
      </c>
    </row>
    <row r="123">
      <c r="A123" s="104" t="s">
        <v>292</v>
      </c>
      <c r="B123" s="105">
        <v>185.0</v>
      </c>
      <c r="C123" s="105">
        <v>2.7064640202966E13</v>
      </c>
      <c r="D123" s="105" t="s">
        <v>144</v>
      </c>
      <c r="E123" s="106">
        <v>45247.0</v>
      </c>
      <c r="F123" s="107">
        <v>246.75</v>
      </c>
      <c r="G123" s="106">
        <v>45215.0</v>
      </c>
      <c r="H123" s="106">
        <v>45245.0</v>
      </c>
      <c r="I123" s="108">
        <v>30.0</v>
      </c>
      <c r="J123" s="107">
        <v>246.75</v>
      </c>
      <c r="K123" s="108">
        <v>0.0</v>
      </c>
      <c r="L123" s="108">
        <v>628.0</v>
      </c>
      <c r="M123" s="110" t="s">
        <v>295</v>
      </c>
    </row>
    <row r="124">
      <c r="A124" s="104" t="s">
        <v>292</v>
      </c>
      <c r="B124" s="105">
        <v>185.0</v>
      </c>
      <c r="C124" s="105">
        <v>2.7064640349495E13</v>
      </c>
      <c r="D124" s="105" t="s">
        <v>144</v>
      </c>
      <c r="E124" s="106">
        <v>45247.0</v>
      </c>
      <c r="F124" s="107">
        <v>6007.3</v>
      </c>
      <c r="G124" s="106">
        <v>45215.0</v>
      </c>
      <c r="H124" s="106">
        <v>45245.0</v>
      </c>
      <c r="I124" s="108">
        <v>30.0</v>
      </c>
      <c r="J124" s="107">
        <v>6007.3</v>
      </c>
      <c r="K124" s="109">
        <v>536200.0</v>
      </c>
      <c r="L124" s="108">
        <v>628.0</v>
      </c>
      <c r="M124" s="110" t="s">
        <v>296</v>
      </c>
    </row>
    <row r="125">
      <c r="A125" s="104" t="s">
        <v>297</v>
      </c>
      <c r="B125" s="105">
        <v>190.0</v>
      </c>
      <c r="C125" s="105">
        <v>4.8799006301001E13</v>
      </c>
      <c r="D125" s="105" t="s">
        <v>151</v>
      </c>
      <c r="E125" s="106">
        <v>45236.0</v>
      </c>
      <c r="F125" s="107">
        <v>5825.19</v>
      </c>
      <c r="G125" s="106">
        <v>45202.0</v>
      </c>
      <c r="H125" s="106">
        <v>45235.0</v>
      </c>
      <c r="I125" s="108">
        <v>33.0</v>
      </c>
      <c r="J125" s="107">
        <v>5667.5</v>
      </c>
      <c r="K125" s="109">
        <v>454036.0</v>
      </c>
      <c r="L125" s="108">
        <v>93.0</v>
      </c>
      <c r="M125" s="110" t="s">
        <v>298</v>
      </c>
    </row>
    <row r="126">
      <c r="A126" s="104" t="s">
        <v>297</v>
      </c>
      <c r="B126" s="105">
        <v>190.0</v>
      </c>
      <c r="C126" s="105">
        <v>4.8799006301002E13</v>
      </c>
      <c r="D126" s="105" t="s">
        <v>151</v>
      </c>
      <c r="E126" s="106">
        <v>45236.0</v>
      </c>
      <c r="F126" s="107">
        <v>726.14</v>
      </c>
      <c r="G126" s="106">
        <v>45202.0</v>
      </c>
      <c r="H126" s="106">
        <v>45235.0</v>
      </c>
      <c r="I126" s="108">
        <v>33.0</v>
      </c>
      <c r="J126" s="107">
        <v>568.45</v>
      </c>
      <c r="K126" s="109">
        <v>42636.0</v>
      </c>
      <c r="L126" s="108">
        <v>93.0</v>
      </c>
      <c r="M126" s="110" t="s">
        <v>299</v>
      </c>
    </row>
    <row r="127">
      <c r="A127" s="104" t="s">
        <v>300</v>
      </c>
      <c r="B127" s="105">
        <v>191.0</v>
      </c>
      <c r="C127" s="105">
        <v>1.02421003367439E15</v>
      </c>
      <c r="D127" s="105" t="s">
        <v>301</v>
      </c>
      <c r="E127" s="106">
        <v>45239.0</v>
      </c>
      <c r="F127" s="107">
        <v>6365.31</v>
      </c>
      <c r="G127" s="106">
        <v>45209.0</v>
      </c>
      <c r="H127" s="106">
        <v>45238.0</v>
      </c>
      <c r="I127" s="108">
        <v>29.0</v>
      </c>
      <c r="J127" s="107">
        <v>6365.31</v>
      </c>
      <c r="K127" s="109">
        <v>523300.0</v>
      </c>
      <c r="L127" s="108">
        <v>196.0</v>
      </c>
      <c r="M127" s="110" t="s">
        <v>302</v>
      </c>
    </row>
    <row r="128">
      <c r="A128" s="104" t="s">
        <v>300</v>
      </c>
      <c r="B128" s="105">
        <v>191.0</v>
      </c>
      <c r="C128" s="105" t="s">
        <v>303</v>
      </c>
      <c r="D128" s="105" t="s">
        <v>301</v>
      </c>
      <c r="E128" s="106">
        <v>45244.0</v>
      </c>
      <c r="F128" s="107">
        <v>7712.29</v>
      </c>
      <c r="G128" s="106">
        <v>45209.0</v>
      </c>
      <c r="H128" s="106">
        <v>45238.0</v>
      </c>
      <c r="I128" s="108">
        <v>29.0</v>
      </c>
      <c r="J128" s="107">
        <v>7712.29</v>
      </c>
      <c r="K128" s="109">
        <v>640500.0</v>
      </c>
      <c r="L128" s="108">
        <v>196.0</v>
      </c>
      <c r="M128" s="110" t="s">
        <v>304</v>
      </c>
    </row>
    <row r="129">
      <c r="A129" s="104" t="s">
        <v>305</v>
      </c>
      <c r="B129" s="105">
        <v>192.0</v>
      </c>
      <c r="C129" s="105">
        <v>1.02421003530761E15</v>
      </c>
      <c r="D129" s="105" t="s">
        <v>301</v>
      </c>
      <c r="E129" s="106">
        <v>45244.0</v>
      </c>
      <c r="F129" s="107">
        <v>3272.44</v>
      </c>
      <c r="G129" s="106">
        <v>45212.0</v>
      </c>
      <c r="H129" s="106">
        <v>45243.0</v>
      </c>
      <c r="I129" s="108">
        <v>31.0</v>
      </c>
      <c r="J129" s="107">
        <v>3272.44</v>
      </c>
      <c r="K129" s="109">
        <v>268400.0</v>
      </c>
      <c r="L129" s="108">
        <v>49.0</v>
      </c>
      <c r="M129" s="110" t="s">
        <v>306</v>
      </c>
    </row>
    <row r="130">
      <c r="A130" s="104" t="s">
        <v>307</v>
      </c>
      <c r="B130" s="105">
        <v>501.0</v>
      </c>
      <c r="C130" s="105">
        <v>2.77203027569E12</v>
      </c>
      <c r="D130" s="105" t="s">
        <v>144</v>
      </c>
      <c r="E130" s="106">
        <v>45243.0</v>
      </c>
      <c r="F130" s="107">
        <v>105.21</v>
      </c>
      <c r="G130" s="106">
        <v>45209.0</v>
      </c>
      <c r="H130" s="106">
        <v>45239.0</v>
      </c>
      <c r="I130" s="108">
        <v>30.0</v>
      </c>
      <c r="J130" s="107">
        <v>105.21</v>
      </c>
      <c r="K130" s="109">
        <v>5700.0</v>
      </c>
      <c r="L130" s="108">
        <v>0.0</v>
      </c>
      <c r="M130" s="110" t="s">
        <v>308</v>
      </c>
    </row>
    <row r="131">
      <c r="A131" s="104" t="s">
        <v>309</v>
      </c>
      <c r="B131" s="105">
        <v>510.0</v>
      </c>
      <c r="C131" s="105">
        <v>2.0556260276069E13</v>
      </c>
      <c r="D131" s="105" t="s">
        <v>144</v>
      </c>
      <c r="E131" s="106">
        <v>45243.0</v>
      </c>
      <c r="F131" s="107">
        <v>55.09</v>
      </c>
      <c r="G131" s="106">
        <v>45209.0</v>
      </c>
      <c r="H131" s="106">
        <v>45239.0</v>
      </c>
      <c r="I131" s="108">
        <v>30.0</v>
      </c>
      <c r="J131" s="107">
        <v>55.09</v>
      </c>
      <c r="K131" s="109">
        <v>2500.0</v>
      </c>
      <c r="L131" s="108">
        <v>0.0</v>
      </c>
      <c r="M131" s="110" t="s">
        <v>310</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 r:id="rId79" ref="M81"/>
    <hyperlink r:id="rId80" ref="M82"/>
    <hyperlink r:id="rId81" ref="M83"/>
    <hyperlink r:id="rId82" ref="M84"/>
    <hyperlink r:id="rId83" ref="M85"/>
    <hyperlink r:id="rId84" ref="M86"/>
    <hyperlink r:id="rId85" ref="M87"/>
    <hyperlink r:id="rId86" ref="M88"/>
    <hyperlink r:id="rId87" ref="M89"/>
    <hyperlink r:id="rId88" ref="M90"/>
    <hyperlink r:id="rId89" ref="M91"/>
    <hyperlink r:id="rId90" ref="M92"/>
    <hyperlink r:id="rId91" ref="M93"/>
    <hyperlink r:id="rId92" ref="M94"/>
    <hyperlink r:id="rId93" ref="M95"/>
    <hyperlink r:id="rId94" ref="M96"/>
    <hyperlink r:id="rId95" ref="M97"/>
    <hyperlink r:id="rId96" ref="M98"/>
    <hyperlink r:id="rId97" ref="M99"/>
    <hyperlink r:id="rId98" ref="M100"/>
    <hyperlink r:id="rId99" ref="M101"/>
    <hyperlink r:id="rId100" ref="M102"/>
    <hyperlink r:id="rId101" ref="M103"/>
    <hyperlink r:id="rId102" ref="M104"/>
    <hyperlink r:id="rId103" ref="M105"/>
    <hyperlink r:id="rId104" ref="M106"/>
    <hyperlink r:id="rId105" ref="M107"/>
    <hyperlink r:id="rId106" ref="M108"/>
    <hyperlink r:id="rId107" ref="M109"/>
    <hyperlink r:id="rId108" ref="M110"/>
    <hyperlink r:id="rId109" ref="M111"/>
    <hyperlink r:id="rId110" ref="M112"/>
    <hyperlink r:id="rId111" ref="M113"/>
    <hyperlink r:id="rId112" ref="M114"/>
    <hyperlink r:id="rId113" ref="M115"/>
    <hyperlink r:id="rId114" ref="M116"/>
    <hyperlink r:id="rId115" ref="M117"/>
    <hyperlink r:id="rId116" ref="M118"/>
    <hyperlink r:id="rId117" ref="M119"/>
    <hyperlink r:id="rId118" ref="M120"/>
    <hyperlink r:id="rId119" ref="M121"/>
    <hyperlink r:id="rId120" ref="M122"/>
    <hyperlink r:id="rId121" ref="M123"/>
    <hyperlink r:id="rId122" ref="M124"/>
    <hyperlink r:id="rId123" ref="M125"/>
    <hyperlink r:id="rId124" ref="M126"/>
    <hyperlink r:id="rId125" ref="M127"/>
    <hyperlink r:id="rId126" ref="M128"/>
    <hyperlink r:id="rId127" ref="M129"/>
    <hyperlink r:id="rId128" ref="M130"/>
    <hyperlink r:id="rId129" ref="M131"/>
  </hyperlinks>
  <drawing r:id="rId130"/>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1.71"/>
    <col customWidth="1" min="2" max="2" width="13.71"/>
    <col customWidth="1" min="3" max="3" width="17.71"/>
    <col customWidth="1" min="4" max="4" width="25.14"/>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156</v>
      </c>
      <c r="B3" s="99">
        <v>114.0</v>
      </c>
      <c r="C3" s="152">
        <v>5.96922007400001E14</v>
      </c>
      <c r="D3" s="99" t="s">
        <v>151</v>
      </c>
      <c r="E3" s="100">
        <v>44740.0</v>
      </c>
      <c r="F3" s="101">
        <v>9799.89</v>
      </c>
      <c r="G3" s="100">
        <v>44702.0</v>
      </c>
      <c r="H3" s="100">
        <v>44734.0</v>
      </c>
      <c r="I3" s="102">
        <v>32.0</v>
      </c>
      <c r="J3" s="101">
        <v>9491.99</v>
      </c>
      <c r="K3" s="111">
        <v>940236.0</v>
      </c>
      <c r="L3" s="102">
        <v>43.0</v>
      </c>
      <c r="M3" s="103" t="s">
        <v>1289</v>
      </c>
    </row>
    <row r="4">
      <c r="A4" s="104" t="s">
        <v>160</v>
      </c>
      <c r="B4" s="105">
        <v>120.0</v>
      </c>
      <c r="C4" s="153">
        <v>3.44620000900001E14</v>
      </c>
      <c r="D4" s="105" t="s">
        <v>151</v>
      </c>
      <c r="E4" s="106">
        <v>44733.0</v>
      </c>
      <c r="F4" s="107">
        <v>1093.28</v>
      </c>
      <c r="G4" s="106">
        <v>44698.0</v>
      </c>
      <c r="H4" s="106">
        <v>44728.0</v>
      </c>
      <c r="I4" s="108">
        <v>30.0</v>
      </c>
      <c r="J4" s="107">
        <v>792.31</v>
      </c>
      <c r="K4" s="109">
        <v>71808.0</v>
      </c>
      <c r="L4" s="108">
        <v>66.0</v>
      </c>
      <c r="M4" s="110" t="s">
        <v>1290</v>
      </c>
    </row>
    <row r="5">
      <c r="A5" s="104" t="s">
        <v>160</v>
      </c>
      <c r="B5" s="105">
        <v>120.0</v>
      </c>
      <c r="C5" s="153">
        <v>3.44620000900002E14</v>
      </c>
      <c r="D5" s="105" t="s">
        <v>151</v>
      </c>
      <c r="E5" s="106">
        <v>44733.0</v>
      </c>
      <c r="F5" s="107">
        <v>1637.99</v>
      </c>
      <c r="G5" s="106">
        <v>44698.0</v>
      </c>
      <c r="H5" s="106">
        <v>44728.0</v>
      </c>
      <c r="I5" s="108">
        <v>30.0</v>
      </c>
      <c r="J5" s="107">
        <v>1337.02</v>
      </c>
      <c r="K5" s="109">
        <v>124916.0</v>
      </c>
      <c r="L5" s="108">
        <v>66.0</v>
      </c>
      <c r="M5" s="110" t="s">
        <v>1291</v>
      </c>
    </row>
    <row r="6">
      <c r="A6" s="104" t="s">
        <v>160</v>
      </c>
      <c r="B6" s="105">
        <v>120.0</v>
      </c>
      <c r="C6" s="153">
        <v>3.44620000900003E14</v>
      </c>
      <c r="D6" s="105" t="s">
        <v>151</v>
      </c>
      <c r="E6" s="106">
        <v>44733.0</v>
      </c>
      <c r="F6" s="107">
        <v>1131.64</v>
      </c>
      <c r="G6" s="106">
        <v>44698.0</v>
      </c>
      <c r="H6" s="106">
        <v>44728.0</v>
      </c>
      <c r="I6" s="108">
        <v>30.0</v>
      </c>
      <c r="J6" s="107">
        <v>830.67</v>
      </c>
      <c r="K6" s="109">
        <v>75548.0</v>
      </c>
      <c r="L6" s="108">
        <v>66.0</v>
      </c>
      <c r="M6" s="110" t="s">
        <v>1292</v>
      </c>
    </row>
    <row r="7">
      <c r="A7" s="104" t="s">
        <v>169</v>
      </c>
      <c r="B7" s="105">
        <v>123.0</v>
      </c>
      <c r="C7" s="153">
        <v>3.57156000540001E14</v>
      </c>
      <c r="D7" s="105" t="s">
        <v>151</v>
      </c>
      <c r="E7" s="106">
        <v>44734.0</v>
      </c>
      <c r="F7" s="107">
        <v>713.66</v>
      </c>
      <c r="G7" s="106">
        <v>44698.0</v>
      </c>
      <c r="H7" s="106">
        <v>44728.0</v>
      </c>
      <c r="I7" s="108">
        <v>30.0</v>
      </c>
      <c r="J7" s="107">
        <v>571.89</v>
      </c>
      <c r="K7" s="109">
        <v>53108.0</v>
      </c>
      <c r="L7" s="108">
        <v>18.0</v>
      </c>
      <c r="M7" s="110" t="s">
        <v>1293</v>
      </c>
    </row>
    <row r="8">
      <c r="A8" s="104" t="s">
        <v>171</v>
      </c>
      <c r="B8" s="105">
        <v>125.0</v>
      </c>
      <c r="C8" s="153">
        <v>1.95740001133001E14</v>
      </c>
      <c r="D8" s="105" t="s">
        <v>151</v>
      </c>
      <c r="E8" s="106">
        <v>44740.0</v>
      </c>
      <c r="F8" s="107">
        <v>1967.92</v>
      </c>
      <c r="G8" s="106">
        <v>44705.0</v>
      </c>
      <c r="H8" s="106">
        <v>44735.0</v>
      </c>
      <c r="I8" s="108">
        <v>30.0</v>
      </c>
      <c r="J8" s="107">
        <v>1566.3</v>
      </c>
      <c r="K8" s="109">
        <v>148852.0</v>
      </c>
      <c r="L8" s="108">
        <v>63.0</v>
      </c>
      <c r="M8" s="110" t="s">
        <v>1294</v>
      </c>
    </row>
    <row r="9">
      <c r="A9" s="104" t="s">
        <v>175</v>
      </c>
      <c r="B9" s="105">
        <v>129.0</v>
      </c>
      <c r="C9" s="153">
        <v>4.17234003900001E14</v>
      </c>
      <c r="D9" s="105" t="s">
        <v>151</v>
      </c>
      <c r="E9" s="106">
        <v>44743.0</v>
      </c>
      <c r="F9" s="107">
        <v>450.95</v>
      </c>
      <c r="G9" s="106">
        <v>44712.0</v>
      </c>
      <c r="H9" s="106">
        <v>44738.0</v>
      </c>
      <c r="I9" s="108">
        <v>26.0</v>
      </c>
      <c r="J9" s="107">
        <v>140.71</v>
      </c>
      <c r="K9" s="109">
        <v>11968.0</v>
      </c>
      <c r="L9" s="108">
        <v>216.0</v>
      </c>
      <c r="M9" s="110" t="s">
        <v>1295</v>
      </c>
    </row>
    <row r="10">
      <c r="A10" s="104" t="s">
        <v>175</v>
      </c>
      <c r="B10" s="105">
        <v>129.0</v>
      </c>
      <c r="C10" s="153">
        <v>4.17234003900002E14</v>
      </c>
      <c r="D10" s="105" t="s">
        <v>151</v>
      </c>
      <c r="E10" s="106">
        <v>44743.0</v>
      </c>
      <c r="F10" s="107">
        <v>6985.21</v>
      </c>
      <c r="G10" s="106">
        <v>44706.0</v>
      </c>
      <c r="H10" s="106">
        <v>44738.0</v>
      </c>
      <c r="I10" s="108">
        <v>32.0</v>
      </c>
      <c r="J10" s="107">
        <v>5501.09</v>
      </c>
      <c r="K10" s="109">
        <v>521356.0</v>
      </c>
      <c r="L10" s="108">
        <v>216.0</v>
      </c>
      <c r="M10" s="110" t="s">
        <v>1296</v>
      </c>
    </row>
    <row r="11">
      <c r="A11" s="104" t="s">
        <v>180</v>
      </c>
      <c r="B11" s="105">
        <v>131.0</v>
      </c>
      <c r="C11" s="153">
        <v>3.94124007400002E14</v>
      </c>
      <c r="D11" s="105" t="s">
        <v>151</v>
      </c>
      <c r="E11" s="106">
        <v>44741.0</v>
      </c>
      <c r="F11" s="107">
        <v>15699.52</v>
      </c>
      <c r="G11" s="106">
        <v>44707.0</v>
      </c>
      <c r="H11" s="106">
        <v>44733.0</v>
      </c>
      <c r="I11" s="108">
        <v>26.0</v>
      </c>
      <c r="J11" s="107">
        <v>14249.03</v>
      </c>
      <c r="K11" s="109">
        <v>1472812.0</v>
      </c>
      <c r="L11" s="108">
        <v>159.0</v>
      </c>
      <c r="M11" s="110" t="s">
        <v>1297</v>
      </c>
    </row>
    <row r="12">
      <c r="A12" s="104" t="s">
        <v>182</v>
      </c>
      <c r="B12" s="105">
        <v>135.0</v>
      </c>
      <c r="C12" s="153">
        <v>5.91698002370001E14</v>
      </c>
      <c r="D12" s="105" t="s">
        <v>151</v>
      </c>
      <c r="E12" s="106">
        <v>44742.0</v>
      </c>
      <c r="F12" s="107">
        <v>1638.05</v>
      </c>
      <c r="G12" s="106">
        <v>44707.0</v>
      </c>
      <c r="H12" s="106">
        <v>44740.0</v>
      </c>
      <c r="I12" s="108">
        <v>33.0</v>
      </c>
      <c r="J12" s="107">
        <v>1482.79</v>
      </c>
      <c r="K12" s="109">
        <v>139128.0</v>
      </c>
      <c r="L12" s="108">
        <v>120.0</v>
      </c>
      <c r="M12" s="110" t="s">
        <v>1298</v>
      </c>
    </row>
    <row r="13">
      <c r="A13" s="104" t="s">
        <v>182</v>
      </c>
      <c r="B13" s="105">
        <v>135.0</v>
      </c>
      <c r="C13" s="153">
        <v>5.91698002371001E14</v>
      </c>
      <c r="D13" s="105" t="s">
        <v>151</v>
      </c>
      <c r="E13" s="106">
        <v>44740.0</v>
      </c>
      <c r="F13" s="107">
        <v>2581.71</v>
      </c>
      <c r="G13" s="106">
        <v>44702.0</v>
      </c>
      <c r="H13" s="106">
        <v>44734.0</v>
      </c>
      <c r="I13" s="108">
        <v>32.0</v>
      </c>
      <c r="J13" s="107">
        <v>2426.45</v>
      </c>
      <c r="K13" s="109">
        <v>231132.0</v>
      </c>
      <c r="L13" s="108">
        <v>120.0</v>
      </c>
      <c r="M13" s="110" t="s">
        <v>1299</v>
      </c>
    </row>
    <row r="14">
      <c r="A14" s="104" t="s">
        <v>182</v>
      </c>
      <c r="B14" s="105">
        <v>135.0</v>
      </c>
      <c r="C14" s="153">
        <v>5.91698002400001E14</v>
      </c>
      <c r="D14" s="105" t="s">
        <v>151</v>
      </c>
      <c r="E14" s="106">
        <v>44740.0</v>
      </c>
      <c r="F14" s="107">
        <v>2337.79</v>
      </c>
      <c r="G14" s="106">
        <v>44702.0</v>
      </c>
      <c r="H14" s="106">
        <v>44735.0</v>
      </c>
      <c r="I14" s="108">
        <v>33.0</v>
      </c>
      <c r="J14" s="107">
        <v>1697.61</v>
      </c>
      <c r="K14" s="109">
        <v>160072.0</v>
      </c>
      <c r="L14" s="108">
        <v>120.0</v>
      </c>
      <c r="M14" s="110" t="s">
        <v>1300</v>
      </c>
    </row>
    <row r="15">
      <c r="A15" s="104" t="s">
        <v>186</v>
      </c>
      <c r="B15" s="105">
        <v>136.0</v>
      </c>
      <c r="C15" s="153">
        <v>4.17234003600001E14</v>
      </c>
      <c r="D15" s="105" t="s">
        <v>151</v>
      </c>
      <c r="E15" s="106">
        <v>44747.0</v>
      </c>
      <c r="F15" s="107">
        <v>1043.93</v>
      </c>
      <c r="G15" s="106">
        <v>44712.0</v>
      </c>
      <c r="H15" s="106">
        <v>44738.0</v>
      </c>
      <c r="I15" s="108">
        <v>26.0</v>
      </c>
      <c r="J15" s="107">
        <v>84.86</v>
      </c>
      <c r="K15" s="108">
        <v>0.0</v>
      </c>
      <c r="L15" s="108">
        <v>402.0</v>
      </c>
      <c r="M15" s="110" t="s">
        <v>1301</v>
      </c>
    </row>
    <row r="16">
      <c r="A16" s="104" t="s">
        <v>186</v>
      </c>
      <c r="B16" s="105">
        <v>136.0</v>
      </c>
      <c r="C16" s="153">
        <v>4.17234003700001E14</v>
      </c>
      <c r="D16" s="105" t="s">
        <v>151</v>
      </c>
      <c r="E16" s="106">
        <v>44743.0</v>
      </c>
      <c r="F16" s="107">
        <v>6361.37</v>
      </c>
      <c r="G16" s="106">
        <v>44706.0</v>
      </c>
      <c r="H16" s="106">
        <v>44738.0</v>
      </c>
      <c r="I16" s="108">
        <v>32.0</v>
      </c>
      <c r="J16" s="107">
        <v>5431.89</v>
      </c>
      <c r="K16" s="109">
        <v>520608.0</v>
      </c>
      <c r="L16" s="108">
        <v>402.0</v>
      </c>
      <c r="M16" s="110" t="s">
        <v>1302</v>
      </c>
    </row>
    <row r="17">
      <c r="A17" s="104" t="s">
        <v>186</v>
      </c>
      <c r="B17" s="105">
        <v>136.0</v>
      </c>
      <c r="C17" s="153">
        <v>4.17234003800001E14</v>
      </c>
      <c r="D17" s="105" t="s">
        <v>151</v>
      </c>
      <c r="E17" s="106">
        <v>44743.0</v>
      </c>
      <c r="F17" s="107">
        <v>5445.47</v>
      </c>
      <c r="G17" s="106">
        <v>44706.0</v>
      </c>
      <c r="H17" s="106">
        <v>44738.0</v>
      </c>
      <c r="I17" s="108">
        <v>32.0</v>
      </c>
      <c r="J17" s="107">
        <v>4610.99</v>
      </c>
      <c r="K17" s="109">
        <v>440572.0</v>
      </c>
      <c r="L17" s="108">
        <v>402.0</v>
      </c>
      <c r="M17" s="110" t="s">
        <v>1303</v>
      </c>
    </row>
    <row r="18">
      <c r="A18" s="104" t="s">
        <v>244</v>
      </c>
      <c r="B18" s="105">
        <v>141.0</v>
      </c>
      <c r="C18" s="153">
        <v>4.20733400132E15</v>
      </c>
      <c r="D18" s="105" t="s">
        <v>151</v>
      </c>
      <c r="E18" s="106">
        <v>44743.0</v>
      </c>
      <c r="F18" s="107">
        <v>40.59</v>
      </c>
      <c r="G18" s="106">
        <v>44714.0</v>
      </c>
      <c r="H18" s="106">
        <v>44743.0</v>
      </c>
      <c r="I18" s="108">
        <v>29.0</v>
      </c>
      <c r="J18" s="107">
        <v>40.59</v>
      </c>
      <c r="K18" s="108">
        <v>0.0</v>
      </c>
      <c r="L18" s="108">
        <v>222.0</v>
      </c>
      <c r="M18" s="110" t="s">
        <v>1304</v>
      </c>
    </row>
    <row r="19">
      <c r="A19" s="104" t="s">
        <v>259</v>
      </c>
      <c r="B19" s="105">
        <v>157.0</v>
      </c>
      <c r="C19" s="153">
        <v>1.9677290348716E13</v>
      </c>
      <c r="D19" s="105" t="s">
        <v>144</v>
      </c>
      <c r="E19" s="106">
        <v>44743.0</v>
      </c>
      <c r="F19" s="107">
        <v>357.7</v>
      </c>
      <c r="G19" s="106">
        <v>44712.0</v>
      </c>
      <c r="H19" s="106">
        <v>44742.0</v>
      </c>
      <c r="I19" s="108">
        <v>30.0</v>
      </c>
      <c r="J19" s="107">
        <v>357.7</v>
      </c>
      <c r="K19" s="108">
        <v>0.0</v>
      </c>
      <c r="L19" s="108">
        <v>534.0</v>
      </c>
      <c r="M19" s="110" t="s">
        <v>1305</v>
      </c>
    </row>
    <row r="20">
      <c r="A20" s="104" t="s">
        <v>259</v>
      </c>
      <c r="B20" s="105">
        <v>157.0</v>
      </c>
      <c r="C20" s="153">
        <v>1.9677290349305E13</v>
      </c>
      <c r="D20" s="105" t="s">
        <v>144</v>
      </c>
      <c r="E20" s="106">
        <v>44755.0</v>
      </c>
      <c r="F20" s="107">
        <v>11717.54</v>
      </c>
      <c r="G20" s="106">
        <v>44720.0</v>
      </c>
      <c r="H20" s="106">
        <v>44753.0</v>
      </c>
      <c r="I20" s="108">
        <v>33.0</v>
      </c>
      <c r="J20" s="107">
        <v>11717.54</v>
      </c>
      <c r="K20" s="109">
        <v>1155600.0</v>
      </c>
      <c r="L20" s="108">
        <v>534.0</v>
      </c>
      <c r="M20" s="110" t="s">
        <v>1306</v>
      </c>
    </row>
    <row r="21">
      <c r="A21" s="104" t="s">
        <v>259</v>
      </c>
      <c r="B21" s="105">
        <v>157.0</v>
      </c>
      <c r="C21" s="153">
        <v>1.9677290349306E13</v>
      </c>
      <c r="D21" s="105" t="s">
        <v>144</v>
      </c>
      <c r="E21" s="106">
        <v>44755.0</v>
      </c>
      <c r="F21" s="107">
        <v>6954.31</v>
      </c>
      <c r="G21" s="106">
        <v>44720.0</v>
      </c>
      <c r="H21" s="106">
        <v>44753.0</v>
      </c>
      <c r="I21" s="108">
        <v>33.0</v>
      </c>
      <c r="J21" s="107">
        <v>6954.31</v>
      </c>
      <c r="K21" s="109">
        <v>686000.0</v>
      </c>
      <c r="L21" s="108">
        <v>534.0</v>
      </c>
      <c r="M21" s="110" t="s">
        <v>1307</v>
      </c>
    </row>
    <row r="22">
      <c r="A22" s="104" t="s">
        <v>259</v>
      </c>
      <c r="B22" s="105">
        <v>157.0</v>
      </c>
      <c r="C22" s="153">
        <v>1.9677290349307E13</v>
      </c>
      <c r="D22" s="105" t="s">
        <v>144</v>
      </c>
      <c r="E22" s="106">
        <v>44755.0</v>
      </c>
      <c r="F22" s="107">
        <v>2494.02</v>
      </c>
      <c r="G22" s="106">
        <v>44720.0</v>
      </c>
      <c r="H22" s="106">
        <v>44753.0</v>
      </c>
      <c r="I22" s="108">
        <v>33.0</v>
      </c>
      <c r="J22" s="107">
        <v>2494.02</v>
      </c>
      <c r="K22" s="109">
        <v>203400.0</v>
      </c>
      <c r="L22" s="108">
        <v>534.0</v>
      </c>
      <c r="M22" s="172" t="s">
        <v>1308</v>
      </c>
    </row>
    <row r="23">
      <c r="A23" s="104" t="s">
        <v>259</v>
      </c>
      <c r="B23" s="105">
        <v>157.0</v>
      </c>
      <c r="C23" s="153">
        <v>1.9677290349308E13</v>
      </c>
      <c r="D23" s="105" t="s">
        <v>144</v>
      </c>
      <c r="E23" s="106">
        <v>44755.0</v>
      </c>
      <c r="F23" s="107">
        <v>5457.64</v>
      </c>
      <c r="G23" s="106">
        <v>44720.0</v>
      </c>
      <c r="H23" s="106">
        <v>44753.0</v>
      </c>
      <c r="I23" s="108">
        <v>33.0</v>
      </c>
      <c r="J23" s="107">
        <v>5457.64</v>
      </c>
      <c r="K23" s="109">
        <v>508300.0</v>
      </c>
      <c r="L23" s="108">
        <v>534.0</v>
      </c>
      <c r="M23" s="110" t="s">
        <v>1309</v>
      </c>
    </row>
    <row r="24">
      <c r="A24" s="104" t="s">
        <v>259</v>
      </c>
      <c r="B24" s="105">
        <v>157.0</v>
      </c>
      <c r="C24" s="153">
        <v>1.9677290349309E13</v>
      </c>
      <c r="D24" s="105" t="s">
        <v>144</v>
      </c>
      <c r="E24" s="106">
        <v>44755.0</v>
      </c>
      <c r="F24" s="107">
        <v>2838.33</v>
      </c>
      <c r="G24" s="106">
        <v>44720.0</v>
      </c>
      <c r="H24" s="106">
        <v>44753.0</v>
      </c>
      <c r="I24" s="108">
        <v>33.0</v>
      </c>
      <c r="J24" s="107">
        <v>2838.33</v>
      </c>
      <c r="K24" s="109">
        <v>237100.0</v>
      </c>
      <c r="L24" s="108">
        <v>534.0</v>
      </c>
      <c r="M24" s="110" t="s">
        <v>1310</v>
      </c>
    </row>
    <row r="25">
      <c r="A25" s="104" t="s">
        <v>267</v>
      </c>
      <c r="B25" s="105">
        <v>170.0</v>
      </c>
      <c r="C25" s="153">
        <v>1.95740001601001E14</v>
      </c>
      <c r="D25" s="105" t="s">
        <v>151</v>
      </c>
      <c r="E25" s="106">
        <v>44741.0</v>
      </c>
      <c r="F25" s="107">
        <v>389.36</v>
      </c>
      <c r="G25" s="106">
        <v>44705.0</v>
      </c>
      <c r="H25" s="106">
        <v>44735.0</v>
      </c>
      <c r="I25" s="108">
        <v>30.0</v>
      </c>
      <c r="J25" s="107">
        <v>84.86</v>
      </c>
      <c r="K25" s="108">
        <v>0.0</v>
      </c>
      <c r="L25" s="108">
        <v>100.0</v>
      </c>
      <c r="M25" s="110" t="s">
        <v>1311</v>
      </c>
    </row>
    <row r="26">
      <c r="A26" s="104" t="s">
        <v>274</v>
      </c>
      <c r="B26" s="105">
        <v>175.0</v>
      </c>
      <c r="C26" s="153">
        <v>2.1150240128111E13</v>
      </c>
      <c r="D26" s="105" t="s">
        <v>144</v>
      </c>
      <c r="E26" s="106">
        <v>44757.0</v>
      </c>
      <c r="F26" s="107">
        <v>243.4</v>
      </c>
      <c r="G26" s="106">
        <v>44722.0</v>
      </c>
      <c r="H26" s="106">
        <v>44755.0</v>
      </c>
      <c r="I26" s="108">
        <v>33.0</v>
      </c>
      <c r="J26" s="107">
        <v>243.4</v>
      </c>
      <c r="K26" s="108">
        <v>0.0</v>
      </c>
      <c r="L26" s="108">
        <v>1112.0</v>
      </c>
      <c r="M26" s="110" t="s">
        <v>1312</v>
      </c>
    </row>
    <row r="27">
      <c r="A27" s="104" t="s">
        <v>274</v>
      </c>
      <c r="B27" s="105">
        <v>175.0</v>
      </c>
      <c r="C27" s="153">
        <v>2.1150240128113E13</v>
      </c>
      <c r="D27" s="105" t="s">
        <v>144</v>
      </c>
      <c r="E27" s="106">
        <v>44757.0</v>
      </c>
      <c r="F27" s="107">
        <v>492.42</v>
      </c>
      <c r="G27" s="106">
        <v>44722.0</v>
      </c>
      <c r="H27" s="106">
        <v>44755.0</v>
      </c>
      <c r="I27" s="108">
        <v>33.0</v>
      </c>
      <c r="J27" s="107">
        <v>492.42</v>
      </c>
      <c r="K27" s="109">
        <v>4900.0</v>
      </c>
      <c r="L27" s="108">
        <v>1112.0</v>
      </c>
      <c r="M27" s="110" t="s">
        <v>1313</v>
      </c>
    </row>
    <row r="28">
      <c r="A28" s="104" t="s">
        <v>274</v>
      </c>
      <c r="B28" s="105">
        <v>175.0</v>
      </c>
      <c r="C28" s="153">
        <v>2.1150240128117E13</v>
      </c>
      <c r="D28" s="105" t="s">
        <v>144</v>
      </c>
      <c r="E28" s="106">
        <v>44757.0</v>
      </c>
      <c r="F28" s="107">
        <v>424.5</v>
      </c>
      <c r="G28" s="106">
        <v>44722.0</v>
      </c>
      <c r="H28" s="106">
        <v>44755.0</v>
      </c>
      <c r="I28" s="108">
        <v>33.0</v>
      </c>
      <c r="J28" s="107">
        <v>424.5</v>
      </c>
      <c r="K28" s="108">
        <v>0.0</v>
      </c>
      <c r="L28" s="108">
        <v>1112.0</v>
      </c>
      <c r="M28" s="110" t="s">
        <v>1314</v>
      </c>
    </row>
    <row r="29">
      <c r="A29" s="104" t="s">
        <v>274</v>
      </c>
      <c r="B29" s="105">
        <v>175.0</v>
      </c>
      <c r="C29" s="153">
        <v>2.1150240348703E13</v>
      </c>
      <c r="D29" s="105" t="s">
        <v>144</v>
      </c>
      <c r="E29" s="106">
        <v>44743.0</v>
      </c>
      <c r="F29" s="107">
        <v>153.3</v>
      </c>
      <c r="G29" s="106">
        <v>44712.0</v>
      </c>
      <c r="H29" s="106">
        <v>44742.0</v>
      </c>
      <c r="I29" s="108">
        <v>30.0</v>
      </c>
      <c r="J29" s="107">
        <v>153.3</v>
      </c>
      <c r="K29" s="108">
        <v>0.0</v>
      </c>
      <c r="L29" s="108">
        <v>1112.0</v>
      </c>
      <c r="M29" s="110" t="s">
        <v>1315</v>
      </c>
    </row>
    <row r="30">
      <c r="A30" s="104" t="s">
        <v>274</v>
      </c>
      <c r="B30" s="105">
        <v>175.0</v>
      </c>
      <c r="C30" s="153">
        <v>2.1150240349265E13</v>
      </c>
      <c r="D30" s="105" t="s">
        <v>144</v>
      </c>
      <c r="E30" s="106">
        <v>44757.0</v>
      </c>
      <c r="F30" s="107">
        <v>35623.8</v>
      </c>
      <c r="G30" s="106">
        <v>44722.0</v>
      </c>
      <c r="H30" s="106">
        <v>44755.0</v>
      </c>
      <c r="I30" s="108">
        <v>33.0</v>
      </c>
      <c r="J30" s="107">
        <v>14658.43</v>
      </c>
      <c r="K30" s="109">
        <v>2298200.0</v>
      </c>
      <c r="L30" s="108">
        <v>1112.0</v>
      </c>
      <c r="M30" s="110" t="s">
        <v>1316</v>
      </c>
    </row>
    <row r="31">
      <c r="A31" s="104" t="s">
        <v>274</v>
      </c>
      <c r="B31" s="105">
        <v>175.0</v>
      </c>
      <c r="C31" s="153">
        <v>2.1150240349266E13</v>
      </c>
      <c r="D31" s="105" t="s">
        <v>144</v>
      </c>
      <c r="E31" s="106">
        <v>44757.0</v>
      </c>
      <c r="F31" s="107">
        <v>38882.47</v>
      </c>
      <c r="G31" s="106">
        <v>44722.0</v>
      </c>
      <c r="H31" s="106">
        <v>44755.0</v>
      </c>
      <c r="I31" s="108">
        <v>33.0</v>
      </c>
      <c r="J31" s="107">
        <v>14825.81</v>
      </c>
      <c r="K31" s="109">
        <v>1488000.0</v>
      </c>
      <c r="L31" s="108">
        <v>1112.0</v>
      </c>
      <c r="M31" s="110" t="s">
        <v>1317</v>
      </c>
    </row>
    <row r="32">
      <c r="A32" s="104" t="s">
        <v>274</v>
      </c>
      <c r="B32" s="105">
        <v>175.0</v>
      </c>
      <c r="C32" s="153">
        <v>2.1150240349268E13</v>
      </c>
      <c r="D32" s="105" t="s">
        <v>144</v>
      </c>
      <c r="E32" s="106">
        <v>44757.0</v>
      </c>
      <c r="F32" s="107">
        <v>33601.32</v>
      </c>
      <c r="G32" s="106">
        <v>44722.0</v>
      </c>
      <c r="H32" s="106">
        <v>44755.0</v>
      </c>
      <c r="I32" s="108">
        <v>33.0</v>
      </c>
      <c r="J32" s="107">
        <v>13067.82</v>
      </c>
      <c r="K32" s="109">
        <v>1300000.0</v>
      </c>
      <c r="L32" s="108">
        <v>1112.0</v>
      </c>
      <c r="M32" s="110" t="s">
        <v>1318</v>
      </c>
    </row>
    <row r="33">
      <c r="A33" s="104" t="s">
        <v>274</v>
      </c>
      <c r="B33" s="105">
        <v>175.0</v>
      </c>
      <c r="C33" s="153">
        <v>2.1150240390742E13</v>
      </c>
      <c r="D33" s="105" t="s">
        <v>144</v>
      </c>
      <c r="E33" s="106">
        <v>44757.0</v>
      </c>
      <c r="F33" s="107">
        <v>1754.64</v>
      </c>
      <c r="G33" s="106">
        <v>44722.0</v>
      </c>
      <c r="H33" s="106">
        <v>44755.0</v>
      </c>
      <c r="I33" s="108">
        <v>33.0</v>
      </c>
      <c r="J33" s="107">
        <v>964.03</v>
      </c>
      <c r="K33" s="109">
        <v>69800.0</v>
      </c>
      <c r="L33" s="108">
        <v>1112.0</v>
      </c>
      <c r="M33" s="110" t="s">
        <v>1319</v>
      </c>
    </row>
    <row r="34">
      <c r="A34" s="104" t="s">
        <v>274</v>
      </c>
      <c r="B34" s="105">
        <v>175.0</v>
      </c>
      <c r="C34" s="153">
        <v>2.1150240390743E13</v>
      </c>
      <c r="D34" s="105" t="s">
        <v>144</v>
      </c>
      <c r="E34" s="106">
        <v>44757.0</v>
      </c>
      <c r="F34" s="107">
        <v>243.4</v>
      </c>
      <c r="G34" s="106">
        <v>44722.0</v>
      </c>
      <c r="H34" s="106">
        <v>44755.0</v>
      </c>
      <c r="I34" s="108">
        <v>33.0</v>
      </c>
      <c r="J34" s="107">
        <v>243.4</v>
      </c>
      <c r="K34" s="108">
        <v>0.0</v>
      </c>
      <c r="L34" s="108">
        <v>1112.0</v>
      </c>
      <c r="M34" s="110" t="s">
        <v>1320</v>
      </c>
    </row>
    <row r="35">
      <c r="A35" s="104" t="s">
        <v>292</v>
      </c>
      <c r="B35" s="105">
        <v>185.0</v>
      </c>
      <c r="C35" s="153">
        <v>2.7064640349495E13</v>
      </c>
      <c r="D35" s="105" t="s">
        <v>144</v>
      </c>
      <c r="E35" s="106">
        <v>44734.0</v>
      </c>
      <c r="F35" s="107">
        <v>-1115.54</v>
      </c>
      <c r="G35" s="106">
        <v>44637.0</v>
      </c>
      <c r="H35" s="106">
        <v>44728.0</v>
      </c>
      <c r="I35" s="108">
        <v>91.0</v>
      </c>
      <c r="J35" s="107">
        <v>-1115.54</v>
      </c>
      <c r="K35" s="109">
        <v>789700.0</v>
      </c>
      <c r="L35" s="108">
        <v>628.0</v>
      </c>
      <c r="M35" s="110" t="s">
        <v>1321</v>
      </c>
    </row>
    <row r="36">
      <c r="A36" s="104" t="s">
        <v>292</v>
      </c>
      <c r="B36" s="105">
        <v>185.0</v>
      </c>
      <c r="C36" s="153">
        <v>2.7064640349496E13</v>
      </c>
      <c r="D36" s="105" t="s">
        <v>144</v>
      </c>
      <c r="E36" s="106">
        <v>44729.0</v>
      </c>
      <c r="F36" s="107">
        <v>19090.02</v>
      </c>
      <c r="G36" s="106">
        <v>44698.0</v>
      </c>
      <c r="H36" s="106">
        <v>44727.0</v>
      </c>
      <c r="I36" s="108">
        <v>29.0</v>
      </c>
      <c r="J36" s="107">
        <v>10111.62</v>
      </c>
      <c r="K36" s="109">
        <v>1022600.0</v>
      </c>
      <c r="L36" s="108">
        <v>628.0</v>
      </c>
      <c r="M36" s="110" t="s">
        <v>1322</v>
      </c>
    </row>
    <row r="37">
      <c r="A37" s="104" t="s">
        <v>292</v>
      </c>
      <c r="B37" s="105">
        <v>185.0</v>
      </c>
      <c r="C37" s="153">
        <v>2.7064640349496E13</v>
      </c>
      <c r="D37" s="105" t="s">
        <v>144</v>
      </c>
      <c r="E37" s="106">
        <v>44761.0</v>
      </c>
      <c r="F37" s="107">
        <v>11920.91</v>
      </c>
      <c r="G37" s="106">
        <v>44727.0</v>
      </c>
      <c r="H37" s="106">
        <v>44757.0</v>
      </c>
      <c r="I37" s="108">
        <v>30.0</v>
      </c>
      <c r="J37" s="107">
        <v>11920.91</v>
      </c>
      <c r="K37" s="109">
        <v>1116500.0</v>
      </c>
      <c r="L37" s="108">
        <v>628.0</v>
      </c>
      <c r="M37" s="110" t="s">
        <v>1323</v>
      </c>
    </row>
    <row r="38">
      <c r="A38" s="104" t="s">
        <v>438</v>
      </c>
      <c r="B38" s="105">
        <v>188.0</v>
      </c>
      <c r="C38" s="153">
        <v>5.29457135776E11</v>
      </c>
      <c r="D38" s="105" t="s">
        <v>439</v>
      </c>
      <c r="E38" s="106">
        <v>44732.0</v>
      </c>
      <c r="F38" s="107">
        <v>2200.68</v>
      </c>
      <c r="G38" s="106">
        <v>44677.0</v>
      </c>
      <c r="H38" s="106">
        <v>44705.0</v>
      </c>
      <c r="I38" s="108">
        <v>28.0</v>
      </c>
      <c r="J38" s="107">
        <v>2200.68</v>
      </c>
      <c r="K38" s="109">
        <v>402050.0</v>
      </c>
      <c r="L38" s="108">
        <v>149.0</v>
      </c>
      <c r="M38" s="110" t="s">
        <v>1324</v>
      </c>
    </row>
    <row r="39">
      <c r="A39" s="104" t="s">
        <v>300</v>
      </c>
      <c r="B39" s="105">
        <v>191.0</v>
      </c>
      <c r="C39" s="153">
        <v>1.02421003367439E15</v>
      </c>
      <c r="D39" s="105" t="s">
        <v>301</v>
      </c>
      <c r="E39" s="106">
        <v>44756.0</v>
      </c>
      <c r="F39" s="107">
        <v>6708.54</v>
      </c>
      <c r="G39" s="106">
        <v>44721.0</v>
      </c>
      <c r="H39" s="106">
        <v>44753.0</v>
      </c>
      <c r="I39" s="108">
        <v>32.0</v>
      </c>
      <c r="J39" s="107">
        <v>6708.54</v>
      </c>
      <c r="K39" s="109">
        <v>663100.0</v>
      </c>
      <c r="L39" s="108">
        <v>196.0</v>
      </c>
      <c r="M39" s="110" t="s">
        <v>1325</v>
      </c>
    </row>
    <row r="40">
      <c r="A40" s="104" t="s">
        <v>300</v>
      </c>
      <c r="B40" s="105">
        <v>191.0</v>
      </c>
      <c r="C40" s="153">
        <v>1.02421003367459E15</v>
      </c>
      <c r="D40" s="105" t="s">
        <v>301</v>
      </c>
      <c r="E40" s="106">
        <v>44756.0</v>
      </c>
      <c r="F40" s="107">
        <v>5379.93</v>
      </c>
      <c r="G40" s="106">
        <v>44721.0</v>
      </c>
      <c r="H40" s="106">
        <v>44753.0</v>
      </c>
      <c r="I40" s="108">
        <v>32.0</v>
      </c>
      <c r="J40" s="107">
        <v>5379.93</v>
      </c>
      <c r="K40" s="109">
        <v>525100.0</v>
      </c>
      <c r="L40" s="108">
        <v>196.0</v>
      </c>
      <c r="M40" s="110" t="s">
        <v>1326</v>
      </c>
    </row>
    <row r="41">
      <c r="A41" s="104" t="s">
        <v>531</v>
      </c>
      <c r="B41" s="105">
        <v>193.0</v>
      </c>
      <c r="C41" s="153">
        <v>9.00547543803E12</v>
      </c>
      <c r="D41" s="105" t="s">
        <v>462</v>
      </c>
      <c r="E41" s="106">
        <v>44726.0</v>
      </c>
      <c r="F41" s="107">
        <v>2755.2</v>
      </c>
      <c r="G41" s="106">
        <v>44621.0</v>
      </c>
      <c r="H41" s="106">
        <v>44713.0</v>
      </c>
      <c r="I41" s="108">
        <v>92.0</v>
      </c>
      <c r="J41" s="107">
        <v>2755.2</v>
      </c>
      <c r="K41" s="109">
        <v>522000.0</v>
      </c>
      <c r="L41" s="108">
        <v>270.0</v>
      </c>
      <c r="M41" s="110" t="s">
        <v>1327</v>
      </c>
    </row>
    <row r="42">
      <c r="A42" s="104" t="s">
        <v>531</v>
      </c>
      <c r="B42" s="105">
        <v>193.0</v>
      </c>
      <c r="C42" s="153">
        <v>9.005475438031E12</v>
      </c>
      <c r="D42" s="105" t="s">
        <v>462</v>
      </c>
      <c r="E42" s="106">
        <v>44726.0</v>
      </c>
      <c r="F42" s="107">
        <v>1510.8</v>
      </c>
      <c r="G42" s="106">
        <v>44621.0</v>
      </c>
      <c r="H42" s="106">
        <v>44713.0</v>
      </c>
      <c r="I42" s="108">
        <v>92.0</v>
      </c>
      <c r="J42" s="107">
        <v>1510.8</v>
      </c>
      <c r="K42" s="109">
        <v>393000.0</v>
      </c>
      <c r="L42" s="108">
        <v>270.0</v>
      </c>
      <c r="M42" s="110" t="s">
        <v>1327</v>
      </c>
    </row>
    <row r="43">
      <c r="A43" s="104" t="s">
        <v>531</v>
      </c>
      <c r="B43" s="105">
        <v>193.0</v>
      </c>
      <c r="C43" s="153">
        <v>9.005475438032E12</v>
      </c>
      <c r="D43" s="105" t="s">
        <v>462</v>
      </c>
      <c r="E43" s="106">
        <v>44726.0</v>
      </c>
      <c r="F43" s="107">
        <v>2706.0</v>
      </c>
      <c r="G43" s="106">
        <v>44621.0</v>
      </c>
      <c r="H43" s="106">
        <v>44713.0</v>
      </c>
      <c r="I43" s="108">
        <v>92.0</v>
      </c>
      <c r="J43" s="107">
        <v>2706.0</v>
      </c>
      <c r="K43" s="109">
        <v>725000.0</v>
      </c>
      <c r="L43" s="108">
        <v>270.0</v>
      </c>
      <c r="M43" s="110" t="s">
        <v>1327</v>
      </c>
    </row>
    <row r="44">
      <c r="A44" s="104" t="s">
        <v>531</v>
      </c>
      <c r="B44" s="105">
        <v>193.0</v>
      </c>
      <c r="C44" s="153">
        <v>9.005475438033E12</v>
      </c>
      <c r="D44" s="105" t="s">
        <v>462</v>
      </c>
      <c r="E44" s="106">
        <v>44726.0</v>
      </c>
      <c r="F44" s="107">
        <v>1503.6</v>
      </c>
      <c r="G44" s="106">
        <v>44621.0</v>
      </c>
      <c r="H44" s="106">
        <v>44713.0</v>
      </c>
      <c r="I44" s="108">
        <v>92.0</v>
      </c>
      <c r="J44" s="107">
        <v>1503.6</v>
      </c>
      <c r="K44" s="109">
        <v>391000.0</v>
      </c>
      <c r="L44" s="108">
        <v>270.0</v>
      </c>
      <c r="M44" s="110" t="s">
        <v>1327</v>
      </c>
    </row>
    <row r="45">
      <c r="A45" s="104" t="s">
        <v>531</v>
      </c>
      <c r="B45" s="105">
        <v>193.0</v>
      </c>
      <c r="C45" s="153">
        <v>9.005475438034E12</v>
      </c>
      <c r="D45" s="105" t="s">
        <v>462</v>
      </c>
      <c r="E45" s="106">
        <v>44726.0</v>
      </c>
      <c r="F45" s="107">
        <v>1814.4</v>
      </c>
      <c r="G45" s="106">
        <v>44621.0</v>
      </c>
      <c r="H45" s="106">
        <v>44713.0</v>
      </c>
      <c r="I45" s="108">
        <v>92.0</v>
      </c>
      <c r="J45" s="107">
        <v>1814.4</v>
      </c>
      <c r="K45" s="109">
        <v>444000.0</v>
      </c>
      <c r="L45" s="108">
        <v>270.0</v>
      </c>
      <c r="M45" s="110" t="s">
        <v>1327</v>
      </c>
    </row>
    <row r="46">
      <c r="A46" s="104" t="s">
        <v>531</v>
      </c>
      <c r="B46" s="105">
        <v>193.0</v>
      </c>
      <c r="C46" s="153">
        <v>9.005475438035E12</v>
      </c>
      <c r="D46" s="105" t="s">
        <v>462</v>
      </c>
      <c r="E46" s="106">
        <v>44726.0</v>
      </c>
      <c r="F46" s="107">
        <v>1893.6</v>
      </c>
      <c r="G46" s="106">
        <v>44621.0</v>
      </c>
      <c r="H46" s="106">
        <v>44713.0</v>
      </c>
      <c r="I46" s="108">
        <v>92.0</v>
      </c>
      <c r="J46" s="107">
        <v>1893.6</v>
      </c>
      <c r="K46" s="109">
        <v>466000.0</v>
      </c>
      <c r="L46" s="108">
        <v>270.0</v>
      </c>
      <c r="M46" s="110" t="s">
        <v>1327</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s>
  <drawing r:id="rId45"/>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3" width="12.0"/>
    <col customWidth="1" min="4" max="4" width="12.86"/>
    <col customWidth="1" min="5" max="5" width="18.71"/>
    <col customWidth="1" min="6" max="6" width="17.86"/>
    <col customWidth="1" min="7" max="7" width="23.29"/>
    <col customWidth="1" min="8" max="8" width="13.29"/>
    <col customWidth="1" min="9" max="9" width="5.14"/>
    <col customWidth="1" min="10" max="10" width="14.29"/>
    <col customWidth="1" min="11" max="11" width="11.29"/>
    <col customWidth="1" min="12" max="12" width="10.29"/>
    <col customWidth="1" min="13" max="13" width="46.0"/>
    <col customWidth="1" min="14" max="14" width="10.71"/>
    <col customWidth="1" min="15" max="15" width="1.57"/>
    <col customWidth="1" min="16" max="16" width="30.29"/>
    <col customWidth="1" min="17" max="26" width="8.0"/>
  </cols>
  <sheetData>
    <row r="1">
      <c r="A1" s="1" t="s">
        <v>0</v>
      </c>
      <c r="B1" s="1" t="s">
        <v>902</v>
      </c>
      <c r="C1" s="1" t="s">
        <v>903</v>
      </c>
      <c r="D1" s="1" t="s">
        <v>904</v>
      </c>
      <c r="E1" s="3" t="s">
        <v>2</v>
      </c>
      <c r="F1" s="4" t="s">
        <v>3</v>
      </c>
      <c r="G1" s="4" t="s">
        <v>905</v>
      </c>
      <c r="H1" s="7" t="s">
        <v>6</v>
      </c>
      <c r="I1" s="1" t="s">
        <v>7</v>
      </c>
      <c r="J1" s="1" t="s">
        <v>8</v>
      </c>
      <c r="K1" s="8" t="s">
        <v>9</v>
      </c>
      <c r="L1" s="1" t="s">
        <v>10</v>
      </c>
      <c r="M1" s="9" t="s">
        <v>11</v>
      </c>
      <c r="N1" s="10" t="s">
        <v>12</v>
      </c>
      <c r="P1" s="11" t="s">
        <v>13</v>
      </c>
      <c r="Q1" s="12"/>
      <c r="R1" s="12"/>
      <c r="S1" s="12"/>
      <c r="T1" s="13"/>
    </row>
    <row r="2">
      <c r="A2" s="40"/>
      <c r="B2" s="15"/>
      <c r="C2" s="15"/>
      <c r="D2" s="64"/>
      <c r="E2" s="16">
        <v>2.220180222018E12</v>
      </c>
      <c r="F2" s="17">
        <v>1.8142067E7</v>
      </c>
      <c r="G2" s="29" t="s">
        <v>1328</v>
      </c>
      <c r="H2" s="85">
        <f>VLOOKUP(E2,'June Data 2022'!C:K,9,FALSE)/'June Data 2022'!I7</f>
        <v>2677.419355</v>
      </c>
      <c r="I2" s="21">
        <v>31.0</v>
      </c>
      <c r="J2" s="22">
        <f t="shared" ref="J2:J3" si="1">H2/I2</f>
        <v>86.36836629</v>
      </c>
      <c r="K2" s="22">
        <f t="shared" ref="K2:K3" si="2">125-J2</f>
        <v>38.63163371</v>
      </c>
      <c r="L2" s="23">
        <f t="shared" ref="L2:L3" si="3">(K2/125)*100</f>
        <v>30.90530697</v>
      </c>
      <c r="M2" s="113"/>
      <c r="N2" s="25"/>
    </row>
    <row r="3">
      <c r="A3" s="61" t="s">
        <v>14</v>
      </c>
      <c r="B3" s="162">
        <v>1131.77</v>
      </c>
      <c r="C3" s="162">
        <v>566.67</v>
      </c>
      <c r="D3" s="75">
        <f t="shared" ref="D3:D4" si="4">C3-B3</f>
        <v>-565.1</v>
      </c>
      <c r="E3" s="167">
        <v>2.220180222018E12</v>
      </c>
      <c r="F3" s="168">
        <v>1.8142067E7</v>
      </c>
      <c r="G3" s="143" t="s">
        <v>1329</v>
      </c>
      <c r="H3" s="85">
        <f>VLOOKUP(E3,'June Data 2022'!C:K,9,FALSE)/'June Data 2022'!I8</f>
        <v>2766.666667</v>
      </c>
      <c r="I3" s="62">
        <v>31.0</v>
      </c>
      <c r="J3" s="52">
        <f t="shared" si="1"/>
        <v>89.24731183</v>
      </c>
      <c r="K3" s="52">
        <f t="shared" si="2"/>
        <v>35.75268817</v>
      </c>
      <c r="L3" s="53">
        <f t="shared" si="3"/>
        <v>28.60215054</v>
      </c>
      <c r="M3" s="113"/>
      <c r="N3" s="25" t="s">
        <v>15</v>
      </c>
    </row>
    <row r="4">
      <c r="A4" s="49" t="s">
        <v>16</v>
      </c>
      <c r="B4" s="15">
        <v>4742.58</v>
      </c>
      <c r="C4" s="15">
        <v>7116.67</v>
      </c>
      <c r="D4" s="64">
        <f t="shared" si="4"/>
        <v>2374.09</v>
      </c>
      <c r="E4" s="54"/>
      <c r="F4" s="64"/>
      <c r="G4" s="28"/>
      <c r="H4" s="159"/>
      <c r="I4" s="30"/>
      <c r="J4" s="31"/>
      <c r="K4" s="22"/>
      <c r="L4" s="23"/>
      <c r="M4" s="113"/>
      <c r="N4" s="33" t="s">
        <v>17</v>
      </c>
      <c r="P4" s="34" t="s">
        <v>18</v>
      </c>
      <c r="Q4" s="35"/>
      <c r="R4" s="35"/>
      <c r="S4" s="35"/>
    </row>
    <row r="5">
      <c r="A5" s="14"/>
      <c r="B5" s="138"/>
      <c r="C5" s="138"/>
      <c r="D5" s="87"/>
      <c r="E5" s="36">
        <v>4.6130006907001E13</v>
      </c>
      <c r="F5" s="37" t="s">
        <v>19</v>
      </c>
      <c r="G5" s="29" t="s">
        <v>1330</v>
      </c>
      <c r="H5" s="85">
        <f>VLOOKUP(E5,'June Data 2022'!C:K,9,FALSE)/'June Data 2022'!I11</f>
        <v>5938.666667</v>
      </c>
      <c r="I5" s="21">
        <v>59.0</v>
      </c>
      <c r="J5" s="22">
        <f t="shared" ref="J5:J15" si="5">H5/I5</f>
        <v>100.6553672</v>
      </c>
      <c r="K5" s="22">
        <f t="shared" ref="K5:K15" si="6">125-J5</f>
        <v>24.34463277</v>
      </c>
      <c r="L5" s="23">
        <f t="shared" ref="L5:L15" si="7">(K5/125)*100</f>
        <v>19.47570621</v>
      </c>
      <c r="M5" s="71"/>
      <c r="N5" s="33"/>
    </row>
    <row r="6">
      <c r="A6" s="14"/>
      <c r="B6" s="138"/>
      <c r="C6" s="138"/>
      <c r="D6" s="87"/>
      <c r="E6" s="36">
        <v>4.6130006907001E13</v>
      </c>
      <c r="F6" s="37" t="s">
        <v>19</v>
      </c>
      <c r="G6" s="29" t="s">
        <v>1331</v>
      </c>
      <c r="H6" s="85">
        <f>VLOOKUP(E6,'June Data 2022'!C:K,9,FALSE)/'June Data 2022'!I12</f>
        <v>6532.533333</v>
      </c>
      <c r="I6" s="21">
        <v>59.0</v>
      </c>
      <c r="J6" s="22">
        <f t="shared" si="5"/>
        <v>110.720904</v>
      </c>
      <c r="K6" s="22">
        <f t="shared" si="6"/>
        <v>14.27909605</v>
      </c>
      <c r="L6" s="23">
        <f t="shared" si="7"/>
        <v>11.42327684</v>
      </c>
      <c r="M6" s="71"/>
      <c r="N6" s="33"/>
    </row>
    <row r="7">
      <c r="A7" s="14"/>
      <c r="B7" s="138"/>
      <c r="C7" s="138"/>
      <c r="D7" s="87"/>
      <c r="E7" s="36">
        <v>4.6130006907002E13</v>
      </c>
      <c r="F7" s="37" t="s">
        <v>20</v>
      </c>
      <c r="G7" s="29" t="s">
        <v>1330</v>
      </c>
      <c r="H7" s="85">
        <f>VLOOKUP(E7,'June Data 2022'!C:K,9,FALSE)/'June Data 2022'!I13</f>
        <v>10472</v>
      </c>
      <c r="I7" s="21">
        <v>59.0</v>
      </c>
      <c r="J7" s="22">
        <f t="shared" si="5"/>
        <v>177.4915254</v>
      </c>
      <c r="K7" s="22">
        <f t="shared" si="6"/>
        <v>-52.49152542</v>
      </c>
      <c r="L7" s="23">
        <f t="shared" si="7"/>
        <v>-41.99322034</v>
      </c>
      <c r="M7" s="71" t="s">
        <v>1332</v>
      </c>
      <c r="N7" s="33"/>
    </row>
    <row r="8">
      <c r="A8" s="14"/>
      <c r="B8" s="138"/>
      <c r="C8" s="138"/>
      <c r="D8" s="138"/>
      <c r="E8" s="36">
        <v>4.6130006907002E13</v>
      </c>
      <c r="F8" s="37" t="s">
        <v>20</v>
      </c>
      <c r="G8" s="29" t="s">
        <v>1331</v>
      </c>
      <c r="H8" s="85">
        <f>VLOOKUP(E8,'June Data 2022'!C:K,9,FALSE)/'June Data 2022'!I14</f>
        <v>11519.2</v>
      </c>
      <c r="I8" s="21">
        <v>59.0</v>
      </c>
      <c r="J8" s="22">
        <f t="shared" si="5"/>
        <v>195.240678</v>
      </c>
      <c r="K8" s="22">
        <f t="shared" si="6"/>
        <v>-70.24067797</v>
      </c>
      <c r="L8" s="23">
        <f t="shared" si="7"/>
        <v>-56.19254237</v>
      </c>
      <c r="M8" s="71" t="s">
        <v>1333</v>
      </c>
      <c r="N8" s="33"/>
    </row>
    <row r="9">
      <c r="A9" s="14"/>
      <c r="B9" s="138"/>
      <c r="C9" s="138"/>
      <c r="D9" s="138"/>
      <c r="E9" s="36">
        <v>4.6130006907004E13</v>
      </c>
      <c r="F9" s="37" t="s">
        <v>21</v>
      </c>
      <c r="G9" s="29" t="s">
        <v>1330</v>
      </c>
      <c r="H9" s="85">
        <f>VLOOKUP(E9,'June Data 2022'!C:K,9,FALSE)/'June Data 2022'!I15</f>
        <v>4170.666667</v>
      </c>
      <c r="I9" s="21">
        <v>46.0</v>
      </c>
      <c r="J9" s="22">
        <f t="shared" si="5"/>
        <v>90.66666667</v>
      </c>
      <c r="K9" s="22">
        <f t="shared" si="6"/>
        <v>34.33333333</v>
      </c>
      <c r="L9" s="23">
        <f t="shared" si="7"/>
        <v>27.46666667</v>
      </c>
      <c r="M9" s="114"/>
      <c r="N9" s="33"/>
    </row>
    <row r="10">
      <c r="A10" s="14"/>
      <c r="B10" s="138"/>
      <c r="C10" s="138"/>
      <c r="D10" s="138"/>
      <c r="E10" s="36">
        <v>4.6130006907004E13</v>
      </c>
      <c r="F10" s="37" t="s">
        <v>21</v>
      </c>
      <c r="G10" s="29" t="s">
        <v>1331</v>
      </c>
      <c r="H10" s="85">
        <f>VLOOKUP(E10,'June Data 2022'!C:K,9,FALSE)/'June Data 2022'!I16</f>
        <v>4587.733333</v>
      </c>
      <c r="I10" s="21">
        <v>46.0</v>
      </c>
      <c r="J10" s="22">
        <f t="shared" si="5"/>
        <v>99.73333333</v>
      </c>
      <c r="K10" s="22">
        <f t="shared" si="6"/>
        <v>25.26666667</v>
      </c>
      <c r="L10" s="23">
        <f t="shared" si="7"/>
        <v>20.21333333</v>
      </c>
      <c r="M10" s="71"/>
      <c r="N10" s="33"/>
    </row>
    <row r="11">
      <c r="A11" s="40"/>
      <c r="B11" s="138"/>
      <c r="C11" s="138"/>
      <c r="D11" s="138"/>
      <c r="E11" s="36">
        <v>4.6130006907003E13</v>
      </c>
      <c r="F11" s="37" t="s">
        <v>22</v>
      </c>
      <c r="G11" s="29" t="s">
        <v>1330</v>
      </c>
      <c r="H11" s="85">
        <f>VLOOKUP(E11,'June Data 2022'!C:K,9,FALSE)/'June Data 2022'!I17</f>
        <v>4805.333333</v>
      </c>
      <c r="I11" s="21">
        <v>46.0</v>
      </c>
      <c r="J11" s="22">
        <f t="shared" si="5"/>
        <v>104.4637681</v>
      </c>
      <c r="K11" s="22">
        <f t="shared" si="6"/>
        <v>20.53623188</v>
      </c>
      <c r="L11" s="23">
        <f t="shared" si="7"/>
        <v>16.42898551</v>
      </c>
      <c r="M11" s="71"/>
      <c r="N11" s="33"/>
    </row>
    <row r="12">
      <c r="A12" s="61"/>
      <c r="B12" s="139"/>
      <c r="C12" s="139"/>
      <c r="D12" s="139"/>
      <c r="E12" s="36">
        <v>4.6130006907003E13</v>
      </c>
      <c r="F12" s="42" t="s">
        <v>22</v>
      </c>
      <c r="G12" s="29" t="s">
        <v>1331</v>
      </c>
      <c r="H12" s="20">
        <f>VLOOKUP(E12,'June Data 2022'!C:K,9,FALSE)/'June Data 2022'!I18</f>
        <v>5285.866667</v>
      </c>
      <c r="I12" s="62">
        <v>46.0</v>
      </c>
      <c r="J12" s="52">
        <f t="shared" si="5"/>
        <v>114.9101449</v>
      </c>
      <c r="K12" s="52">
        <f t="shared" si="6"/>
        <v>10.08985507</v>
      </c>
      <c r="L12" s="53">
        <f t="shared" si="7"/>
        <v>8.071884058</v>
      </c>
      <c r="M12" s="71"/>
      <c r="N12" s="33"/>
    </row>
    <row r="13">
      <c r="A13" s="43" t="s">
        <v>23</v>
      </c>
      <c r="B13" s="140">
        <v>7421.99</v>
      </c>
      <c r="C13" s="140">
        <v>7700.0</v>
      </c>
      <c r="D13" s="142">
        <f t="shared" ref="D13:D14" si="8">C13-B13</f>
        <v>278.01</v>
      </c>
      <c r="E13" s="44">
        <v>5.96922007400001E14</v>
      </c>
      <c r="F13" s="17" t="s">
        <v>24</v>
      </c>
      <c r="G13" s="58" t="s">
        <v>1334</v>
      </c>
      <c r="H13" s="20">
        <f>VLOOKUP(E13,'June Data 2022'!C:K,9,FALSE)/'June Data 2022'!I19</f>
        <v>27115</v>
      </c>
      <c r="I13" s="45">
        <v>196.0</v>
      </c>
      <c r="J13" s="46">
        <f t="shared" si="5"/>
        <v>138.3418367</v>
      </c>
      <c r="K13" s="46">
        <f t="shared" si="6"/>
        <v>-13.34183673</v>
      </c>
      <c r="L13" s="47">
        <f t="shared" si="7"/>
        <v>-10.67346939</v>
      </c>
      <c r="M13" s="94"/>
      <c r="N13" s="33" t="s">
        <v>25</v>
      </c>
    </row>
    <row r="14" ht="27.0" customHeight="1">
      <c r="A14" s="49" t="s">
        <v>26</v>
      </c>
      <c r="B14" s="137">
        <v>813.74</v>
      </c>
      <c r="C14" s="137">
        <v>1291.67</v>
      </c>
      <c r="D14" s="28">
        <f t="shared" si="8"/>
        <v>477.93</v>
      </c>
      <c r="E14" s="44">
        <v>4.8795006344001E13</v>
      </c>
      <c r="F14" s="50" t="s">
        <v>27</v>
      </c>
      <c r="G14" s="29" t="s">
        <v>1330</v>
      </c>
      <c r="H14" s="85">
        <f>VLOOKUP(E14,'June Data 2022'!C:K,9,FALSE)/'June Data 2022'!I20</f>
        <v>4714.666667</v>
      </c>
      <c r="I14" s="30">
        <v>43.0</v>
      </c>
      <c r="J14" s="31">
        <f t="shared" si="5"/>
        <v>109.6434109</v>
      </c>
      <c r="K14" s="31">
        <f t="shared" si="6"/>
        <v>15.35658915</v>
      </c>
      <c r="L14" s="32">
        <f t="shared" si="7"/>
        <v>12.28527132</v>
      </c>
      <c r="M14" s="71"/>
      <c r="N14" s="33" t="s">
        <v>17</v>
      </c>
    </row>
    <row r="15">
      <c r="A15" s="40"/>
      <c r="B15" s="15"/>
      <c r="C15" s="15"/>
      <c r="D15" s="64"/>
      <c r="E15" s="36">
        <v>4.8795006344001E13</v>
      </c>
      <c r="F15" s="17" t="s">
        <v>27</v>
      </c>
      <c r="G15" s="29" t="s">
        <v>1331</v>
      </c>
      <c r="H15" s="85">
        <f>VLOOKUP(E15,'June Data 2022'!C:K,9,FALSE)/'June Data 2022'!I21</f>
        <v>5186.133333</v>
      </c>
      <c r="I15" s="62">
        <v>43.0</v>
      </c>
      <c r="J15" s="52">
        <f t="shared" si="5"/>
        <v>120.6077519</v>
      </c>
      <c r="K15" s="52">
        <f t="shared" si="6"/>
        <v>4.392248062</v>
      </c>
      <c r="L15" s="53">
        <f t="shared" si="7"/>
        <v>3.51379845</v>
      </c>
      <c r="M15" s="113"/>
      <c r="N15" s="25"/>
    </row>
    <row r="16">
      <c r="A16" s="26" t="s">
        <v>28</v>
      </c>
      <c r="B16" s="137">
        <v>1866.36</v>
      </c>
      <c r="C16" s="137">
        <v>2958.33</v>
      </c>
      <c r="D16" s="28">
        <f>C16-B16</f>
        <v>1091.97</v>
      </c>
      <c r="E16" s="27"/>
      <c r="F16" s="28"/>
      <c r="G16" s="28"/>
      <c r="H16" s="159"/>
      <c r="I16" s="21"/>
      <c r="J16" s="22"/>
      <c r="K16" s="22"/>
      <c r="L16" s="23"/>
      <c r="M16" s="113"/>
      <c r="N16" s="25" t="s">
        <v>29</v>
      </c>
    </row>
    <row r="17">
      <c r="A17" s="14"/>
      <c r="B17" s="138"/>
      <c r="C17" s="138"/>
      <c r="D17" s="138"/>
      <c r="E17" s="51">
        <v>9.005688331901E12</v>
      </c>
      <c r="F17" s="37" t="s">
        <v>30</v>
      </c>
      <c r="G17" s="141" t="s">
        <v>1288</v>
      </c>
      <c r="H17" s="85">
        <f>VLOOKUP(E17,'June Data 2022'!C:K,9,FALSE)/'June Data 2022'!I22</f>
        <v>728.2608696</v>
      </c>
      <c r="I17" s="21">
        <v>12.0</v>
      </c>
      <c r="J17" s="22">
        <f t="shared" ref="J17:J30" si="9">H17/I17</f>
        <v>60.6884058</v>
      </c>
      <c r="K17" s="22">
        <f t="shared" ref="K17:K30" si="10">125-J17</f>
        <v>64.3115942</v>
      </c>
      <c r="L17" s="23">
        <f t="shared" ref="L17:L30" si="11">(K17/125)*100</f>
        <v>51.44927536</v>
      </c>
      <c r="M17" s="113"/>
      <c r="N17" s="33"/>
    </row>
    <row r="18">
      <c r="A18" s="14"/>
      <c r="B18" s="138"/>
      <c r="C18" s="138"/>
      <c r="D18" s="138"/>
      <c r="E18" s="51">
        <v>9.005688331902E12</v>
      </c>
      <c r="F18" s="37" t="s">
        <v>31</v>
      </c>
      <c r="G18" s="141" t="s">
        <v>1288</v>
      </c>
      <c r="H18" s="85">
        <f>VLOOKUP(E18,'June Data 2022'!C:K,9,FALSE)/'June Data 2022'!I23</f>
        <v>402.173913</v>
      </c>
      <c r="I18" s="21">
        <v>12.0</v>
      </c>
      <c r="J18" s="22">
        <f t="shared" si="9"/>
        <v>33.51449275</v>
      </c>
      <c r="K18" s="22">
        <f t="shared" si="10"/>
        <v>91.48550725</v>
      </c>
      <c r="L18" s="23">
        <f t="shared" si="11"/>
        <v>73.1884058</v>
      </c>
      <c r="M18" s="113"/>
      <c r="N18" s="33"/>
    </row>
    <row r="19">
      <c r="A19" s="14"/>
      <c r="B19" s="138"/>
      <c r="C19" s="138"/>
      <c r="D19" s="138"/>
      <c r="E19" s="51">
        <v>9.005688331903E12</v>
      </c>
      <c r="F19" s="37" t="s">
        <v>32</v>
      </c>
      <c r="G19" s="141" t="s">
        <v>1288</v>
      </c>
      <c r="H19" s="85">
        <f>VLOOKUP(E19,'June Data 2022'!C:K,9,FALSE)/'June Data 2022'!I24</f>
        <v>1358.695652</v>
      </c>
      <c r="I19" s="21">
        <v>24.0</v>
      </c>
      <c r="J19" s="22">
        <f t="shared" si="9"/>
        <v>56.61231884</v>
      </c>
      <c r="K19" s="22">
        <f t="shared" si="10"/>
        <v>68.38768116</v>
      </c>
      <c r="L19" s="23">
        <f t="shared" si="11"/>
        <v>54.71014493</v>
      </c>
      <c r="M19" s="113"/>
      <c r="N19" s="33"/>
    </row>
    <row r="20">
      <c r="A20" s="14"/>
      <c r="B20" s="138"/>
      <c r="C20" s="138"/>
      <c r="D20" s="138"/>
      <c r="E20" s="51">
        <v>9.005688331904E12</v>
      </c>
      <c r="F20" s="37" t="s">
        <v>33</v>
      </c>
      <c r="G20" s="141" t="s">
        <v>1288</v>
      </c>
      <c r="H20" s="85">
        <f>VLOOKUP(E20,'June Data 2022'!C:K,9,FALSE)/'June Data 2022'!I25</f>
        <v>3347.826087</v>
      </c>
      <c r="I20" s="21">
        <v>24.0</v>
      </c>
      <c r="J20" s="22">
        <f t="shared" si="9"/>
        <v>139.4927536</v>
      </c>
      <c r="K20" s="22">
        <f t="shared" si="10"/>
        <v>-14.49275362</v>
      </c>
      <c r="L20" s="23">
        <f t="shared" si="11"/>
        <v>-11.5942029</v>
      </c>
      <c r="M20" s="113"/>
      <c r="N20" s="33"/>
    </row>
    <row r="21">
      <c r="A21" s="14"/>
      <c r="B21" s="138"/>
      <c r="C21" s="138"/>
      <c r="D21" s="138"/>
      <c r="E21" s="51">
        <v>9.005688331905E12</v>
      </c>
      <c r="F21" s="37" t="s">
        <v>34</v>
      </c>
      <c r="G21" s="141" t="s">
        <v>1288</v>
      </c>
      <c r="H21" s="85">
        <f>VLOOKUP(E21,'June Data 2022'!C:K,9,FALSE)/'June Data 2022'!I26</f>
        <v>695.6521739</v>
      </c>
      <c r="I21" s="21">
        <v>12.0</v>
      </c>
      <c r="J21" s="22">
        <f t="shared" si="9"/>
        <v>57.97101449</v>
      </c>
      <c r="K21" s="22">
        <f t="shared" si="10"/>
        <v>67.02898551</v>
      </c>
      <c r="L21" s="23">
        <f t="shared" si="11"/>
        <v>53.62318841</v>
      </c>
      <c r="M21" s="113"/>
      <c r="N21" s="33"/>
    </row>
    <row r="22">
      <c r="A22" s="14"/>
      <c r="B22" s="138"/>
      <c r="C22" s="138"/>
      <c r="D22" s="138"/>
      <c r="E22" s="51">
        <v>9.005688331906E12</v>
      </c>
      <c r="F22" s="37" t="s">
        <v>35</v>
      </c>
      <c r="G22" s="141" t="s">
        <v>1288</v>
      </c>
      <c r="H22" s="85">
        <f>VLOOKUP(E22,'June Data 2022'!C:K,9,FALSE)/'June Data 2022'!I27</f>
        <v>673.9130435</v>
      </c>
      <c r="I22" s="21">
        <v>12.0</v>
      </c>
      <c r="J22" s="22">
        <f t="shared" si="9"/>
        <v>56.15942029</v>
      </c>
      <c r="K22" s="22">
        <f t="shared" si="10"/>
        <v>68.84057971</v>
      </c>
      <c r="L22" s="23">
        <f t="shared" si="11"/>
        <v>55.07246377</v>
      </c>
      <c r="M22" s="113"/>
      <c r="N22" s="33"/>
    </row>
    <row r="23">
      <c r="A23" s="14"/>
      <c r="B23" s="138"/>
      <c r="C23" s="138"/>
      <c r="D23" s="138"/>
      <c r="E23" s="51">
        <v>9.005688331907E12</v>
      </c>
      <c r="F23" s="37" t="s">
        <v>36</v>
      </c>
      <c r="G23" s="141" t="s">
        <v>1288</v>
      </c>
      <c r="H23" s="85">
        <f>VLOOKUP(E23,'June Data 2022'!C:K,9,FALSE)/'June Data 2022'!I28</f>
        <v>1076.086957</v>
      </c>
      <c r="I23" s="21">
        <v>24.0</v>
      </c>
      <c r="J23" s="22">
        <f t="shared" si="9"/>
        <v>44.83695652</v>
      </c>
      <c r="K23" s="22">
        <f t="shared" si="10"/>
        <v>80.16304348</v>
      </c>
      <c r="L23" s="23">
        <f t="shared" si="11"/>
        <v>64.13043478</v>
      </c>
      <c r="M23" s="113"/>
      <c r="N23" s="33"/>
    </row>
    <row r="24">
      <c r="A24" s="14"/>
      <c r="B24" s="138"/>
      <c r="C24" s="138"/>
      <c r="D24" s="138"/>
      <c r="E24" s="51">
        <v>9.005688331908E12</v>
      </c>
      <c r="F24" s="37" t="s">
        <v>37</v>
      </c>
      <c r="G24" s="141" t="s">
        <v>1288</v>
      </c>
      <c r="H24" s="85">
        <f>VLOOKUP(E24,'June Data 2022'!C:K,9,FALSE)/'June Data 2022'!I29</f>
        <v>1706.521739</v>
      </c>
      <c r="I24" s="21">
        <v>12.0</v>
      </c>
      <c r="J24" s="22">
        <f t="shared" si="9"/>
        <v>142.2101449</v>
      </c>
      <c r="K24" s="22">
        <f t="shared" si="10"/>
        <v>-17.21014493</v>
      </c>
      <c r="L24" s="23">
        <f t="shared" si="11"/>
        <v>-13.76811594</v>
      </c>
      <c r="M24" s="113"/>
      <c r="N24" s="33"/>
    </row>
    <row r="25">
      <c r="A25" s="14"/>
      <c r="B25" s="138"/>
      <c r="C25" s="138"/>
      <c r="D25" s="138"/>
      <c r="E25" s="51">
        <v>9.005688331909E12</v>
      </c>
      <c r="F25" s="37" t="s">
        <v>38</v>
      </c>
      <c r="G25" s="141" t="s">
        <v>1288</v>
      </c>
      <c r="H25" s="85">
        <f>VLOOKUP(E25,'June Data 2022'!C:K,9,FALSE)/'June Data 2022'!I30</f>
        <v>184.7826087</v>
      </c>
      <c r="I25" s="21">
        <v>24.0</v>
      </c>
      <c r="J25" s="22">
        <f t="shared" si="9"/>
        <v>7.699275362</v>
      </c>
      <c r="K25" s="22">
        <f t="shared" si="10"/>
        <v>117.3007246</v>
      </c>
      <c r="L25" s="23">
        <f t="shared" si="11"/>
        <v>93.84057971</v>
      </c>
      <c r="M25" s="113"/>
      <c r="N25" s="33"/>
    </row>
    <row r="26">
      <c r="A26" s="14"/>
      <c r="B26" s="138"/>
      <c r="C26" s="138"/>
      <c r="D26" s="138"/>
      <c r="E26" s="51">
        <v>9.00568833191E12</v>
      </c>
      <c r="F26" s="37" t="s">
        <v>39</v>
      </c>
      <c r="G26" s="141" t="s">
        <v>1288</v>
      </c>
      <c r="H26" s="85">
        <f>VLOOKUP(E26,'June Data 2022'!C:K,9,FALSE)/'June Data 2022'!I31</f>
        <v>1565.217391</v>
      </c>
      <c r="I26" s="21">
        <v>13.0</v>
      </c>
      <c r="J26" s="22">
        <f t="shared" si="9"/>
        <v>120.4013378</v>
      </c>
      <c r="K26" s="22">
        <f t="shared" si="10"/>
        <v>4.598662207</v>
      </c>
      <c r="L26" s="23">
        <f t="shared" si="11"/>
        <v>3.678929766</v>
      </c>
      <c r="M26" s="113"/>
      <c r="N26" s="33"/>
    </row>
    <row r="27">
      <c r="A27" s="14"/>
      <c r="B27" s="138"/>
      <c r="C27" s="138"/>
      <c r="D27" s="138"/>
      <c r="E27" s="51">
        <v>9.005688331911E12</v>
      </c>
      <c r="F27" s="37" t="s">
        <v>40</v>
      </c>
      <c r="G27" s="141" t="s">
        <v>1288</v>
      </c>
      <c r="H27" s="85">
        <f>VLOOKUP(E27,'June Data 2022'!C:K,9,FALSE)/'June Data 2022'!I32</f>
        <v>2927.083333</v>
      </c>
      <c r="I27" s="21">
        <v>24.0</v>
      </c>
      <c r="J27" s="22">
        <f t="shared" si="9"/>
        <v>121.9618056</v>
      </c>
      <c r="K27" s="22">
        <f t="shared" si="10"/>
        <v>3.038194444</v>
      </c>
      <c r="L27" s="23">
        <f t="shared" si="11"/>
        <v>2.430555556</v>
      </c>
      <c r="M27" s="113"/>
      <c r="N27" s="33"/>
    </row>
    <row r="28">
      <c r="A28" s="14"/>
      <c r="B28" s="138"/>
      <c r="C28" s="138"/>
      <c r="D28" s="138"/>
      <c r="E28" s="51">
        <v>9.005688331912E12</v>
      </c>
      <c r="F28" s="37" t="s">
        <v>41</v>
      </c>
      <c r="G28" s="141" t="s">
        <v>1288</v>
      </c>
      <c r="H28" s="85">
        <f>VLOOKUP(E28,'June Data 2022'!C:K,9,FALSE)/'June Data 2022'!I33</f>
        <v>1521.73913</v>
      </c>
      <c r="I28" s="21">
        <v>12.0</v>
      </c>
      <c r="J28" s="22">
        <f t="shared" si="9"/>
        <v>126.8115942</v>
      </c>
      <c r="K28" s="22">
        <f t="shared" si="10"/>
        <v>-1.811594203</v>
      </c>
      <c r="L28" s="23">
        <f t="shared" si="11"/>
        <v>-1.449275362</v>
      </c>
      <c r="M28" s="113"/>
      <c r="N28" s="33"/>
    </row>
    <row r="29">
      <c r="A29" s="14"/>
      <c r="B29" s="138"/>
      <c r="C29" s="138"/>
      <c r="D29" s="138"/>
      <c r="E29" s="51">
        <v>9.005688331914E12</v>
      </c>
      <c r="F29" s="37" t="s">
        <v>42</v>
      </c>
      <c r="G29" s="141" t="s">
        <v>1288</v>
      </c>
      <c r="H29" s="85">
        <f>VLOOKUP(E29,'June Data 2022'!C:K,9,FALSE)/'June Data 2022'!I34</f>
        <v>1250</v>
      </c>
      <c r="I29" s="21">
        <v>12.0</v>
      </c>
      <c r="J29" s="22">
        <f t="shared" si="9"/>
        <v>104.1666667</v>
      </c>
      <c r="K29" s="22">
        <f t="shared" si="10"/>
        <v>20.83333333</v>
      </c>
      <c r="L29" s="23">
        <f t="shared" si="11"/>
        <v>16.66666667</v>
      </c>
      <c r="M29" s="113"/>
      <c r="N29" s="33"/>
    </row>
    <row r="30">
      <c r="A30" s="14"/>
      <c r="B30" s="138"/>
      <c r="C30" s="138"/>
      <c r="D30" s="139"/>
      <c r="E30" s="51">
        <v>9.005688331915E12</v>
      </c>
      <c r="F30" s="37" t="s">
        <v>43</v>
      </c>
      <c r="G30" s="141" t="s">
        <v>1288</v>
      </c>
      <c r="H30" s="20">
        <f>VLOOKUP(E30,'June Data 2022'!C:K,9,FALSE)/'June Data 2022'!I35</f>
        <v>521.7391304</v>
      </c>
      <c r="I30" s="21">
        <v>12.0</v>
      </c>
      <c r="J30" s="52">
        <f t="shared" si="9"/>
        <v>43.47826087</v>
      </c>
      <c r="K30" s="52">
        <f t="shared" si="10"/>
        <v>81.52173913</v>
      </c>
      <c r="L30" s="53">
        <f t="shared" si="11"/>
        <v>65.2173913</v>
      </c>
      <c r="M30" s="113"/>
      <c r="N30" s="33"/>
    </row>
    <row r="31">
      <c r="A31" s="49" t="s">
        <v>44</v>
      </c>
      <c r="B31" s="137">
        <v>952.25</v>
      </c>
      <c r="C31" s="137">
        <v>2641.67</v>
      </c>
      <c r="D31" s="64">
        <f>C31-B31</f>
        <v>1689.42</v>
      </c>
      <c r="E31" s="27"/>
      <c r="F31" s="28"/>
      <c r="G31" s="28"/>
      <c r="H31" s="85"/>
      <c r="I31" s="30"/>
      <c r="J31" s="22"/>
      <c r="K31" s="22"/>
      <c r="L31" s="23"/>
      <c r="M31" s="113"/>
      <c r="N31" s="33" t="s">
        <v>45</v>
      </c>
    </row>
    <row r="32">
      <c r="A32" s="14"/>
      <c r="B32" s="138"/>
      <c r="C32" s="138"/>
      <c r="D32" s="138"/>
      <c r="E32" s="54">
        <v>3.44620000900001E14</v>
      </c>
      <c r="F32" s="37" t="s">
        <v>46</v>
      </c>
      <c r="G32" s="29" t="s">
        <v>1335</v>
      </c>
      <c r="H32" s="85">
        <f>VLOOKUP(E32,'June Data 2022'!C:K,9,FALSE)/'June Data 2022'!I37</f>
        <v>3015.375</v>
      </c>
      <c r="I32" s="21">
        <v>22.0</v>
      </c>
      <c r="J32" s="22">
        <f t="shared" ref="J32:J34" si="12">H32/I32</f>
        <v>137.0625</v>
      </c>
      <c r="K32" s="22">
        <f t="shared" ref="K32:K34" si="13">125-J32</f>
        <v>-12.0625</v>
      </c>
      <c r="L32" s="23">
        <f t="shared" ref="L32:L34" si="14">(K32/125)*100</f>
        <v>-9.65</v>
      </c>
      <c r="M32" s="113"/>
      <c r="N32" s="33"/>
    </row>
    <row r="33">
      <c r="A33" s="14"/>
      <c r="B33" s="138"/>
      <c r="C33" s="138"/>
      <c r="D33" s="138"/>
      <c r="E33" s="54">
        <v>3.44620000900002E14</v>
      </c>
      <c r="F33" s="37" t="s">
        <v>47</v>
      </c>
      <c r="G33" s="29" t="s">
        <v>1336</v>
      </c>
      <c r="H33" s="85">
        <f>VLOOKUP(E33,'June Data 2022'!C:K,9,FALSE)/'June Data 2022'!I38</f>
        <v>949.3846154</v>
      </c>
      <c r="I33" s="21">
        <v>22.0</v>
      </c>
      <c r="J33" s="22">
        <f t="shared" si="12"/>
        <v>43.15384615</v>
      </c>
      <c r="K33" s="22">
        <f t="shared" si="13"/>
        <v>81.84615385</v>
      </c>
      <c r="L33" s="23">
        <f t="shared" si="14"/>
        <v>65.47692308</v>
      </c>
      <c r="M33" s="113"/>
      <c r="N33" s="33"/>
    </row>
    <row r="34">
      <c r="A34" s="61"/>
      <c r="B34" s="139"/>
      <c r="C34" s="139"/>
      <c r="D34" s="139"/>
      <c r="E34" s="70">
        <v>3.44620000900003E14</v>
      </c>
      <c r="F34" s="42" t="s">
        <v>48</v>
      </c>
      <c r="G34" s="143" t="s">
        <v>1335</v>
      </c>
      <c r="H34" s="85">
        <f>VLOOKUP(E34,'June Data 2022'!C:K,9,FALSE)/'June Data 2022'!I39</f>
        <v>2290.75</v>
      </c>
      <c r="I34" s="62">
        <v>22.0</v>
      </c>
      <c r="J34" s="52">
        <f t="shared" si="12"/>
        <v>104.125</v>
      </c>
      <c r="K34" s="52">
        <f t="shared" si="13"/>
        <v>20.875</v>
      </c>
      <c r="L34" s="53">
        <f t="shared" si="14"/>
        <v>16.7</v>
      </c>
      <c r="M34" s="113"/>
      <c r="N34" s="33"/>
    </row>
    <row r="35">
      <c r="A35" s="40" t="s">
        <v>49</v>
      </c>
      <c r="B35" s="15">
        <v>844.83</v>
      </c>
      <c r="C35" s="15">
        <v>1666.67</v>
      </c>
      <c r="D35" s="64">
        <f>C35-B35</f>
        <v>821.84</v>
      </c>
      <c r="E35" s="54"/>
      <c r="F35" s="64"/>
      <c r="G35" s="64"/>
      <c r="H35" s="159"/>
      <c r="I35" s="21"/>
      <c r="J35" s="22"/>
      <c r="K35" s="22"/>
      <c r="L35" s="23"/>
      <c r="M35" s="113"/>
      <c r="N35" s="33" t="s">
        <v>45</v>
      </c>
    </row>
    <row r="36">
      <c r="A36" s="14"/>
      <c r="B36" s="138"/>
      <c r="C36" s="138"/>
      <c r="D36" s="138"/>
      <c r="E36" s="54">
        <v>4.45464006907001E14</v>
      </c>
      <c r="F36" s="37" t="s">
        <v>50</v>
      </c>
      <c r="G36" s="29" t="s">
        <v>1337</v>
      </c>
      <c r="H36" s="85">
        <f>VLOOKUP(E36,'June Data 2022'!C:K,9,FALSE)/'June Data 2022'!I42</f>
        <v>1263.862069</v>
      </c>
      <c r="I36" s="21">
        <v>38.0</v>
      </c>
      <c r="J36" s="22">
        <f t="shared" ref="J36:J41" si="15">H36/I36</f>
        <v>33.25952813</v>
      </c>
      <c r="K36" s="22">
        <f t="shared" ref="K36:K41" si="16">125-J36</f>
        <v>91.74047187</v>
      </c>
      <c r="L36" s="23">
        <f t="shared" ref="L36:L41" si="17">(K36/125)*100</f>
        <v>73.3923775</v>
      </c>
      <c r="M36" s="94"/>
      <c r="N36" s="33"/>
    </row>
    <row r="37">
      <c r="A37" s="40"/>
      <c r="B37" s="138"/>
      <c r="C37" s="138"/>
      <c r="D37" s="138"/>
      <c r="E37" s="54">
        <v>4.45464006907001E14</v>
      </c>
      <c r="F37" s="37" t="s">
        <v>50</v>
      </c>
      <c r="G37" s="29" t="s">
        <v>1338</v>
      </c>
      <c r="H37" s="85">
        <f>VLOOKUP(E37,'June Data 2022'!C:K,9,FALSE)/'June Data 2022'!I43</f>
        <v>1221.733333</v>
      </c>
      <c r="I37" s="21">
        <v>38.0</v>
      </c>
      <c r="J37" s="22">
        <f t="shared" si="15"/>
        <v>32.15087719</v>
      </c>
      <c r="K37" s="22">
        <f t="shared" si="16"/>
        <v>92.84912281</v>
      </c>
      <c r="L37" s="23">
        <f t="shared" si="17"/>
        <v>74.27929825</v>
      </c>
      <c r="M37" s="94"/>
      <c r="N37" s="33"/>
    </row>
    <row r="38">
      <c r="A38" s="40"/>
      <c r="B38" s="138"/>
      <c r="C38" s="138"/>
      <c r="D38" s="138"/>
      <c r="E38" s="54">
        <v>4.45464006907002E14</v>
      </c>
      <c r="F38" s="37" t="s">
        <v>51</v>
      </c>
      <c r="G38" s="29" t="s">
        <v>1337</v>
      </c>
      <c r="H38" s="85">
        <f>VLOOKUP(E38,'June Data 2022'!C:K,9,FALSE)/'June Data 2022'!I44</f>
        <v>3198.344828</v>
      </c>
      <c r="I38" s="21">
        <v>30.0</v>
      </c>
      <c r="J38" s="22">
        <f t="shared" si="15"/>
        <v>106.6114943</v>
      </c>
      <c r="K38" s="22">
        <f t="shared" si="16"/>
        <v>18.38850575</v>
      </c>
      <c r="L38" s="23">
        <f t="shared" si="17"/>
        <v>14.7108046</v>
      </c>
      <c r="M38" s="94"/>
      <c r="N38" s="33"/>
    </row>
    <row r="39">
      <c r="A39" s="169"/>
      <c r="B39" s="162"/>
      <c r="C39" s="162"/>
      <c r="D39" s="75"/>
      <c r="E39" s="70">
        <v>4.45464006907002E14</v>
      </c>
      <c r="F39" s="42" t="s">
        <v>51</v>
      </c>
      <c r="G39" s="143" t="s">
        <v>1339</v>
      </c>
      <c r="H39" s="20">
        <f>VLOOKUP(E39,'June Data 2022'!C:K,9,FALSE)/'June Data 2022'!I45</f>
        <v>2506.810811</v>
      </c>
      <c r="I39" s="62">
        <v>30.0</v>
      </c>
      <c r="J39" s="52">
        <f t="shared" si="15"/>
        <v>83.56036036</v>
      </c>
      <c r="K39" s="52">
        <f t="shared" si="16"/>
        <v>41.43963964</v>
      </c>
      <c r="L39" s="53">
        <f t="shared" si="17"/>
        <v>33.15171171</v>
      </c>
      <c r="M39" s="71"/>
      <c r="N39" s="25"/>
    </row>
    <row r="40">
      <c r="A40" s="170" t="s">
        <v>52</v>
      </c>
      <c r="B40" s="15">
        <v>650.42</v>
      </c>
      <c r="C40" s="15">
        <v>600.0</v>
      </c>
      <c r="D40" s="64">
        <f t="shared" ref="D40:D42" si="18">C40-B40</f>
        <v>-50.42</v>
      </c>
      <c r="E40" s="51">
        <v>3.57156000540001E14</v>
      </c>
      <c r="F40" s="29">
        <v>555661.0</v>
      </c>
      <c r="G40" s="29" t="s">
        <v>1340</v>
      </c>
      <c r="H40" s="20">
        <f>VLOOKUP(E40,'June Data 2022'!C:K,9,FALSE)/'June Data 2022'!I46</f>
        <v>2160.888889</v>
      </c>
      <c r="I40" s="81">
        <v>18.0</v>
      </c>
      <c r="J40" s="52">
        <f t="shared" si="15"/>
        <v>120.0493827</v>
      </c>
      <c r="K40" s="52">
        <f t="shared" si="16"/>
        <v>4.950617284</v>
      </c>
      <c r="L40" s="53">
        <f t="shared" si="17"/>
        <v>3.960493827</v>
      </c>
      <c r="M40" s="71"/>
      <c r="N40" s="25" t="s">
        <v>45</v>
      </c>
    </row>
    <row r="41">
      <c r="A41" s="49" t="s">
        <v>53</v>
      </c>
      <c r="B41" s="137">
        <v>1384.17</v>
      </c>
      <c r="C41" s="137">
        <v>1832.34</v>
      </c>
      <c r="D41" s="142">
        <f t="shared" si="18"/>
        <v>448.17</v>
      </c>
      <c r="E41" s="27">
        <v>1.95740001133001E14</v>
      </c>
      <c r="F41" s="50" t="s">
        <v>54</v>
      </c>
      <c r="G41" s="145" t="s">
        <v>1286</v>
      </c>
      <c r="H41" s="20">
        <f>VLOOKUP(E41,'June Data 2022'!C:K,9,FALSE)/'June Data 2022'!I47</f>
        <v>5369.571429</v>
      </c>
      <c r="I41" s="30">
        <v>61.0</v>
      </c>
      <c r="J41" s="31">
        <f t="shared" si="15"/>
        <v>88.02576112</v>
      </c>
      <c r="K41" s="46">
        <f t="shared" si="16"/>
        <v>36.97423888</v>
      </c>
      <c r="L41" s="47">
        <f t="shared" si="17"/>
        <v>29.5793911</v>
      </c>
      <c r="M41" s="94"/>
      <c r="N41" s="33" t="s">
        <v>45</v>
      </c>
    </row>
    <row r="42">
      <c r="A42" s="49" t="s">
        <v>55</v>
      </c>
      <c r="B42" s="137">
        <v>6173.32</v>
      </c>
      <c r="C42" s="137">
        <v>5666.67</v>
      </c>
      <c r="D42" s="28">
        <f t="shared" si="18"/>
        <v>-506.65</v>
      </c>
      <c r="E42" s="27"/>
      <c r="F42" s="28"/>
      <c r="G42" s="28"/>
      <c r="H42" s="85"/>
      <c r="I42" s="30"/>
      <c r="J42" s="31"/>
      <c r="K42" s="22"/>
      <c r="L42" s="23"/>
      <c r="M42" s="94"/>
      <c r="N42" s="33" t="s">
        <v>56</v>
      </c>
    </row>
    <row r="43">
      <c r="A43" s="14"/>
      <c r="B43" s="138"/>
      <c r="C43" s="138"/>
      <c r="D43" s="138"/>
      <c r="E43" s="54">
        <v>4.17234003900001E14</v>
      </c>
      <c r="F43" s="37" t="s">
        <v>57</v>
      </c>
      <c r="G43" s="29" t="s">
        <v>1341</v>
      </c>
      <c r="H43" s="85">
        <f>VLOOKUP(E43,'June Data 2022'!C:K,9,FALSE)/'June Data 2022'!I50</f>
        <v>2530</v>
      </c>
      <c r="I43" s="21">
        <v>48.0</v>
      </c>
      <c r="J43" s="22">
        <f t="shared" ref="J43:J45" si="19">H43/I43</f>
        <v>52.70833333</v>
      </c>
      <c r="K43" s="22">
        <f t="shared" ref="K43:K45" si="20">125-J43</f>
        <v>72.29166667</v>
      </c>
      <c r="L43" s="23">
        <f t="shared" ref="L43:L45" si="21">(K43/125)*100</f>
        <v>57.83333333</v>
      </c>
      <c r="M43" s="114"/>
      <c r="N43" s="33"/>
    </row>
    <row r="44">
      <c r="A44" s="61"/>
      <c r="B44" s="139"/>
      <c r="C44" s="139"/>
      <c r="D44" s="139"/>
      <c r="E44" s="54">
        <v>4.17234003900002E14</v>
      </c>
      <c r="F44" s="42" t="s">
        <v>58</v>
      </c>
      <c r="G44" s="143" t="s">
        <v>1342</v>
      </c>
      <c r="H44" s="20">
        <f>VLOOKUP(E44,'June Data 2022'!C:K,9,FALSE)/'June Data 2022'!I51</f>
        <v>14985.7931</v>
      </c>
      <c r="I44" s="62">
        <v>168.0</v>
      </c>
      <c r="J44" s="52">
        <f t="shared" si="19"/>
        <v>89.20114943</v>
      </c>
      <c r="K44" s="52">
        <f t="shared" si="20"/>
        <v>35.79885057</v>
      </c>
      <c r="L44" s="53">
        <f t="shared" si="21"/>
        <v>28.63908046</v>
      </c>
      <c r="M44" s="114"/>
      <c r="N44" s="33"/>
    </row>
    <row r="45">
      <c r="A45" s="14" t="s">
        <v>59</v>
      </c>
      <c r="B45" s="15">
        <v>8186.42</v>
      </c>
      <c r="C45" s="15">
        <v>7593.71</v>
      </c>
      <c r="D45" s="75">
        <f t="shared" ref="D45:D46" si="22">C45-B45</f>
        <v>-592.71</v>
      </c>
      <c r="E45" s="63">
        <v>3.94124007400002E14</v>
      </c>
      <c r="F45" s="64" t="s">
        <v>60</v>
      </c>
      <c r="G45" s="29" t="s">
        <v>1343</v>
      </c>
      <c r="H45" s="20">
        <f>VLOOKUP(E45,'June Data 2022'!C:K,9,FALSE)/'June Data 2022'!I52</f>
        <v>25779.28571</v>
      </c>
      <c r="I45" s="21">
        <v>158.0</v>
      </c>
      <c r="J45" s="22">
        <f t="shared" si="19"/>
        <v>163.1600362</v>
      </c>
      <c r="K45" s="46">
        <f t="shared" si="20"/>
        <v>-38.16003617</v>
      </c>
      <c r="L45" s="47">
        <f t="shared" si="21"/>
        <v>-30.52802893</v>
      </c>
      <c r="M45" s="94"/>
      <c r="N45" s="25" t="s">
        <v>61</v>
      </c>
    </row>
    <row r="46">
      <c r="A46" s="49" t="s">
        <v>62</v>
      </c>
      <c r="B46" s="137">
        <v>4626.44</v>
      </c>
      <c r="C46" s="137">
        <v>5450.0</v>
      </c>
      <c r="D46" s="64">
        <f t="shared" si="22"/>
        <v>823.56</v>
      </c>
      <c r="E46" s="27"/>
      <c r="F46" s="28"/>
      <c r="G46" s="144"/>
      <c r="H46" s="85"/>
      <c r="I46" s="30"/>
      <c r="J46" s="31"/>
      <c r="K46" s="22"/>
      <c r="L46" s="23"/>
      <c r="M46" s="94"/>
      <c r="N46" s="33" t="s">
        <v>63</v>
      </c>
    </row>
    <row r="47">
      <c r="A47" s="14"/>
      <c r="B47" s="138"/>
      <c r="C47" s="138"/>
      <c r="D47" s="138"/>
      <c r="E47" s="54">
        <v>5.91698002370001E14</v>
      </c>
      <c r="F47" s="37" t="s">
        <v>64</v>
      </c>
      <c r="G47" s="29" t="s">
        <v>1344</v>
      </c>
      <c r="H47" s="85">
        <f>VLOOKUP(E47,'June Data 2022'!C:K,9,FALSE)/'June Data 2022'!I53</f>
        <v>4274.285714</v>
      </c>
      <c r="I47" s="21">
        <v>37.0</v>
      </c>
      <c r="J47" s="22">
        <f t="shared" ref="J47:J49" si="23">H47/I47</f>
        <v>115.5212355</v>
      </c>
      <c r="K47" s="22">
        <f t="shared" ref="K47:K49" si="24">125-J47</f>
        <v>9.478764479</v>
      </c>
      <c r="L47" s="23">
        <f t="shared" ref="L47:L49" si="25">(K47/125)*100</f>
        <v>7.583011583</v>
      </c>
      <c r="M47" s="94"/>
      <c r="N47" s="33"/>
    </row>
    <row r="48">
      <c r="A48" s="14"/>
      <c r="B48" s="138"/>
      <c r="C48" s="138"/>
      <c r="D48" s="138"/>
      <c r="E48" s="54">
        <v>5.91698002400001E14</v>
      </c>
      <c r="F48" s="37" t="s">
        <v>65</v>
      </c>
      <c r="G48" s="29" t="s">
        <v>1334</v>
      </c>
      <c r="H48" s="85">
        <f>VLOOKUP(E48,'June Data 2022'!C:K,9,FALSE)/'June Data 2022'!I54</f>
        <v>4363.333333</v>
      </c>
      <c r="I48" s="21">
        <v>41.0</v>
      </c>
      <c r="J48" s="22">
        <f t="shared" si="23"/>
        <v>106.4227642</v>
      </c>
      <c r="K48" s="22">
        <f t="shared" si="24"/>
        <v>18.57723577</v>
      </c>
      <c r="L48" s="23">
        <f t="shared" si="25"/>
        <v>14.86178862</v>
      </c>
      <c r="M48" s="94"/>
      <c r="N48" s="33"/>
    </row>
    <row r="49">
      <c r="A49" s="61"/>
      <c r="B49" s="139"/>
      <c r="C49" s="139"/>
      <c r="D49" s="139"/>
      <c r="E49" s="54">
        <v>5.91698002371001E14</v>
      </c>
      <c r="F49" s="37" t="s">
        <v>66</v>
      </c>
      <c r="G49" s="29" t="s">
        <v>1334</v>
      </c>
      <c r="H49" s="20">
        <f>VLOOKUP(E49,'June Data 2022'!C:K,9,FALSE)/'June Data 2022'!I55</f>
        <v>6295.666667</v>
      </c>
      <c r="I49" s="21">
        <v>41.0</v>
      </c>
      <c r="J49" s="52">
        <f t="shared" si="23"/>
        <v>153.5528455</v>
      </c>
      <c r="K49" s="52">
        <f t="shared" si="24"/>
        <v>-28.55284553</v>
      </c>
      <c r="L49" s="53">
        <f t="shared" si="25"/>
        <v>-22.84227642</v>
      </c>
      <c r="M49" s="94"/>
      <c r="N49" s="33"/>
      <c r="Q49" s="65"/>
      <c r="R49" s="66"/>
      <c r="S49" s="67"/>
      <c r="T49" s="68"/>
    </row>
    <row r="50">
      <c r="A50" s="49" t="s">
        <v>67</v>
      </c>
      <c r="B50" s="137">
        <v>-1350.17</v>
      </c>
      <c r="C50" s="137">
        <v>12000.0</v>
      </c>
      <c r="D50" s="64">
        <f>C50-B50</f>
        <v>13350.17</v>
      </c>
      <c r="E50" s="27"/>
      <c r="F50" s="28"/>
      <c r="G50" s="28"/>
      <c r="H50" s="85"/>
      <c r="I50" s="30"/>
      <c r="J50" s="31"/>
      <c r="K50" s="22"/>
      <c r="L50" s="23"/>
      <c r="M50" s="94"/>
      <c r="N50" s="33" t="s">
        <v>56</v>
      </c>
      <c r="Q50" s="65"/>
      <c r="R50" s="66"/>
      <c r="S50" s="67"/>
      <c r="T50" s="68"/>
    </row>
    <row r="51">
      <c r="A51" s="14"/>
      <c r="B51" s="138"/>
      <c r="C51" s="138"/>
      <c r="D51" s="138"/>
      <c r="E51" s="69">
        <v>4.17234003600001E14</v>
      </c>
      <c r="F51" s="37" t="s">
        <v>68</v>
      </c>
      <c r="G51" s="29" t="s">
        <v>1345</v>
      </c>
      <c r="H51" s="85">
        <f>VLOOKUP(E51,'June Data 2022'!C:K,9,FALSE)/'June Data 2022'!I56</f>
        <v>0</v>
      </c>
      <c r="I51" s="21">
        <v>150.0</v>
      </c>
      <c r="J51" s="22">
        <f t="shared" ref="J51:J81" si="26">H51/I51</f>
        <v>0</v>
      </c>
      <c r="K51" s="22">
        <f t="shared" ref="K51:K81" si="27">125-J51</f>
        <v>125</v>
      </c>
      <c r="L51" s="23">
        <f t="shared" ref="L51:L81" si="28">(K51/125)*100</f>
        <v>100</v>
      </c>
      <c r="M51" s="113" t="s">
        <v>1346</v>
      </c>
      <c r="N51" s="33"/>
      <c r="Q51" s="65"/>
      <c r="R51" s="66"/>
      <c r="S51" s="67"/>
      <c r="T51" s="68"/>
    </row>
    <row r="52">
      <c r="A52" s="14"/>
      <c r="B52" s="138"/>
      <c r="C52" s="138"/>
      <c r="D52" s="138"/>
      <c r="E52" s="54">
        <v>4.17234003700001E14</v>
      </c>
      <c r="F52" s="37" t="s">
        <v>69</v>
      </c>
      <c r="G52" s="29" t="s">
        <v>1347</v>
      </c>
      <c r="H52" s="85">
        <f>VLOOKUP(E52,'June Data 2022'!C:K,9,FALSE)/'June Data 2022'!I57</f>
        <v>15761.42857</v>
      </c>
      <c r="I52" s="21">
        <v>147.0</v>
      </c>
      <c r="J52" s="22">
        <f t="shared" si="26"/>
        <v>107.2206025</v>
      </c>
      <c r="K52" s="22">
        <f t="shared" si="27"/>
        <v>17.77939747</v>
      </c>
      <c r="L52" s="23">
        <f t="shared" si="28"/>
        <v>14.22351798</v>
      </c>
      <c r="M52" s="94"/>
      <c r="N52" s="33"/>
    </row>
    <row r="53">
      <c r="A53" s="61"/>
      <c r="B53" s="139"/>
      <c r="C53" s="139"/>
      <c r="D53" s="139"/>
      <c r="E53" s="70">
        <v>4.17234003800001E14</v>
      </c>
      <c r="F53" s="42" t="s">
        <v>70</v>
      </c>
      <c r="G53" s="29" t="s">
        <v>1342</v>
      </c>
      <c r="H53" s="20">
        <f>VLOOKUP(E53,'June Data 2022'!C:K,9,FALSE)/'June Data 2022'!I58</f>
        <v>12741.7931</v>
      </c>
      <c r="I53" s="62">
        <v>100.0</v>
      </c>
      <c r="J53" s="52">
        <f t="shared" si="26"/>
        <v>127.417931</v>
      </c>
      <c r="K53" s="52">
        <f t="shared" si="27"/>
        <v>-2.417931034</v>
      </c>
      <c r="L53" s="53">
        <f t="shared" si="28"/>
        <v>-1.934344828</v>
      </c>
      <c r="M53" s="94"/>
      <c r="N53" s="33"/>
    </row>
    <row r="54">
      <c r="A54" s="49" t="s">
        <v>71</v>
      </c>
      <c r="B54" s="137">
        <v>6734.15</v>
      </c>
      <c r="C54" s="137">
        <v>8000.0</v>
      </c>
      <c r="D54" s="28">
        <f>C54-B54</f>
        <v>1265.85</v>
      </c>
      <c r="E54" s="44">
        <v>6.7334001320001E13</v>
      </c>
      <c r="F54" s="28" t="s">
        <v>72</v>
      </c>
      <c r="G54" s="145" t="s">
        <v>1348</v>
      </c>
      <c r="H54" s="85">
        <f>VLOOKUP(E54,'June Data 2022'!C:K,9,FALSE)/'June Data 2022'!I59</f>
        <v>27651.87097</v>
      </c>
      <c r="I54" s="30">
        <v>224.0</v>
      </c>
      <c r="J54" s="31">
        <f t="shared" si="26"/>
        <v>123.4458525</v>
      </c>
      <c r="K54" s="31">
        <f t="shared" si="27"/>
        <v>1.554147465</v>
      </c>
      <c r="L54" s="32">
        <f t="shared" si="28"/>
        <v>1.243317972</v>
      </c>
      <c r="M54" s="71"/>
      <c r="N54" s="25" t="s">
        <v>73</v>
      </c>
    </row>
    <row r="55">
      <c r="A55" s="40"/>
      <c r="B55" s="15"/>
      <c r="C55" s="15"/>
      <c r="D55" s="64"/>
      <c r="E55" s="36">
        <v>6.7334001320001E13</v>
      </c>
      <c r="F55" s="64" t="s">
        <v>72</v>
      </c>
      <c r="G55" s="29" t="s">
        <v>1349</v>
      </c>
      <c r="H55" s="85">
        <f>VLOOKUP(E55,'June Data 2022'!C:K,9,FALSE)/'June Data 2022'!I60</f>
        <v>28573.6</v>
      </c>
      <c r="I55" s="21">
        <v>224.0</v>
      </c>
      <c r="J55" s="22">
        <f t="shared" si="26"/>
        <v>127.5607143</v>
      </c>
      <c r="K55" s="22">
        <f t="shared" si="27"/>
        <v>-2.560714286</v>
      </c>
      <c r="L55" s="23">
        <f t="shared" si="28"/>
        <v>-2.048571429</v>
      </c>
      <c r="M55" s="116"/>
      <c r="N55" s="33"/>
    </row>
    <row r="56">
      <c r="A56" s="26" t="s">
        <v>74</v>
      </c>
      <c r="B56" s="137">
        <v>7769.89</v>
      </c>
      <c r="C56" s="137">
        <v>9250.0</v>
      </c>
      <c r="D56" s="28">
        <f>C56-B56</f>
        <v>1480.11</v>
      </c>
      <c r="E56" s="44">
        <v>6.6130005325001E13</v>
      </c>
      <c r="F56" s="28" t="s">
        <v>75</v>
      </c>
      <c r="G56" s="145" t="s">
        <v>1350</v>
      </c>
      <c r="H56" s="159">
        <f>VLOOKUP(E56,'June Data 2022'!C:K,9,FALSE)/'June Data 2022'!I62</f>
        <v>29122.13333</v>
      </c>
      <c r="I56" s="30">
        <v>210.0</v>
      </c>
      <c r="J56" s="31">
        <f t="shared" si="26"/>
        <v>138.6768254</v>
      </c>
      <c r="K56" s="31">
        <f t="shared" si="27"/>
        <v>-13.6768254</v>
      </c>
      <c r="L56" s="32">
        <f t="shared" si="28"/>
        <v>-10.94146032</v>
      </c>
      <c r="M56" s="116"/>
      <c r="N56" s="33" t="s">
        <v>76</v>
      </c>
    </row>
    <row r="57">
      <c r="A57" s="40"/>
      <c r="B57" s="15"/>
      <c r="C57" s="15"/>
      <c r="D57" s="64"/>
      <c r="E57" s="36">
        <v>6.6130005325001E13</v>
      </c>
      <c r="F57" s="64" t="s">
        <v>75</v>
      </c>
      <c r="G57" s="29" t="s">
        <v>1351</v>
      </c>
      <c r="H57" s="20">
        <f>VLOOKUP(E57,'June Data 2022'!C:K,9,FALSE)/'June Data 2022'!I63</f>
        <v>28182.70968</v>
      </c>
      <c r="I57" s="21">
        <v>210.0</v>
      </c>
      <c r="J57" s="22">
        <f t="shared" si="26"/>
        <v>134.2033794</v>
      </c>
      <c r="K57" s="22">
        <f t="shared" si="27"/>
        <v>-9.203379416</v>
      </c>
      <c r="L57" s="23">
        <f t="shared" si="28"/>
        <v>-7.362703533</v>
      </c>
      <c r="M57" s="113"/>
      <c r="N57" s="33"/>
    </row>
    <row r="58">
      <c r="A58" s="26" t="s">
        <v>77</v>
      </c>
      <c r="B58" s="137">
        <v>13658.92</v>
      </c>
      <c r="C58" s="137">
        <v>12239.06</v>
      </c>
      <c r="D58" s="28">
        <f>C58-B58</f>
        <v>-1419.86</v>
      </c>
      <c r="E58" s="44">
        <v>3.28224002607001E14</v>
      </c>
      <c r="F58" s="28" t="s">
        <v>78</v>
      </c>
      <c r="G58" s="144" t="s">
        <v>1352</v>
      </c>
      <c r="H58" s="85">
        <f>VLOOKUP(E58,'June Data 2022'!C:K,9,FALSE)/'June Data 2022'!I64</f>
        <v>39064.90323</v>
      </c>
      <c r="I58" s="30">
        <v>312.0</v>
      </c>
      <c r="J58" s="31">
        <f t="shared" si="26"/>
        <v>125.2080232</v>
      </c>
      <c r="K58" s="31">
        <f t="shared" si="27"/>
        <v>-0.2080231596</v>
      </c>
      <c r="L58" s="32">
        <f t="shared" si="28"/>
        <v>-0.1664185277</v>
      </c>
      <c r="M58" s="113"/>
      <c r="N58" s="33" t="s">
        <v>25</v>
      </c>
    </row>
    <row r="59">
      <c r="A59" s="40"/>
      <c r="B59" s="15"/>
      <c r="C59" s="15"/>
      <c r="D59" s="64"/>
      <c r="E59" s="36">
        <v>3.28224002607001E14</v>
      </c>
      <c r="F59" s="64" t="s">
        <v>78</v>
      </c>
      <c r="G59" s="141" t="s">
        <v>1353</v>
      </c>
      <c r="H59" s="85">
        <f>VLOOKUP(E59,'June Data 2022'!C:K,9,FALSE)/'June Data 2022'!I65</f>
        <v>39064.90323</v>
      </c>
      <c r="I59" s="21">
        <v>312.0</v>
      </c>
      <c r="J59" s="22">
        <f t="shared" si="26"/>
        <v>125.2080232</v>
      </c>
      <c r="K59" s="22">
        <f t="shared" si="27"/>
        <v>-0.2080231596</v>
      </c>
      <c r="L59" s="23">
        <f t="shared" si="28"/>
        <v>-0.1664185277</v>
      </c>
      <c r="M59" s="113"/>
      <c r="N59" s="25"/>
    </row>
    <row r="60">
      <c r="A60" s="26" t="s">
        <v>79</v>
      </c>
      <c r="B60" s="137">
        <v>6102.44</v>
      </c>
      <c r="C60" s="137">
        <v>3575.42</v>
      </c>
      <c r="D60" s="28">
        <f>C60-B60</f>
        <v>-2527.02</v>
      </c>
      <c r="E60" s="44">
        <v>3.28224002901001E14</v>
      </c>
      <c r="F60" s="28" t="s">
        <v>80</v>
      </c>
      <c r="G60" s="144" t="s">
        <v>1352</v>
      </c>
      <c r="H60" s="159">
        <f>VLOOKUP(E60,'June Data 2022'!C:K,9,FALSE)/'June Data 2022'!I66</f>
        <v>11895.6129</v>
      </c>
      <c r="I60" s="30">
        <v>115.0</v>
      </c>
      <c r="J60" s="31">
        <f t="shared" si="26"/>
        <v>103.4401122</v>
      </c>
      <c r="K60" s="31">
        <f t="shared" si="27"/>
        <v>21.5598878</v>
      </c>
      <c r="L60" s="32">
        <f t="shared" si="28"/>
        <v>17.24791024</v>
      </c>
      <c r="M60" s="113"/>
      <c r="N60" s="25" t="s">
        <v>25</v>
      </c>
    </row>
    <row r="61">
      <c r="A61" s="40"/>
      <c r="B61" s="15"/>
      <c r="C61" s="15"/>
      <c r="D61" s="64"/>
      <c r="E61" s="36">
        <v>3.28224002901001E14</v>
      </c>
      <c r="F61" s="64" t="s">
        <v>80</v>
      </c>
      <c r="G61" s="141" t="s">
        <v>1354</v>
      </c>
      <c r="H61" s="85">
        <f>VLOOKUP(E61,'June Data 2022'!C:K,9,FALSE)/'June Data 2022'!I67</f>
        <v>12292.13333</v>
      </c>
      <c r="I61" s="21">
        <v>115.0</v>
      </c>
      <c r="J61" s="22">
        <f t="shared" si="26"/>
        <v>106.8881159</v>
      </c>
      <c r="K61" s="22">
        <f t="shared" si="27"/>
        <v>18.11188406</v>
      </c>
      <c r="L61" s="23">
        <f t="shared" si="28"/>
        <v>14.48950725</v>
      </c>
      <c r="M61" s="113"/>
      <c r="N61" s="25"/>
    </row>
    <row r="62">
      <c r="A62" s="26" t="s">
        <v>81</v>
      </c>
      <c r="B62" s="137">
        <v>2101.82</v>
      </c>
      <c r="C62" s="137">
        <v>2041.67</v>
      </c>
      <c r="D62" s="28">
        <f>C62-B62</f>
        <v>-60.15</v>
      </c>
      <c r="E62" s="44">
        <v>4.3750001100001E13</v>
      </c>
      <c r="F62" s="28" t="s">
        <v>82</v>
      </c>
      <c r="G62" s="145" t="s">
        <v>1355</v>
      </c>
      <c r="H62" s="159">
        <f>VLOOKUP(E62,'June Data 2022'!C:K,9,FALSE)/'June Data 2022'!I68</f>
        <v>8067.714286</v>
      </c>
      <c r="I62" s="30">
        <v>112.0</v>
      </c>
      <c r="J62" s="31">
        <f t="shared" si="26"/>
        <v>72.03316327</v>
      </c>
      <c r="K62" s="31">
        <f t="shared" si="27"/>
        <v>52.96683673</v>
      </c>
      <c r="L62" s="32">
        <f t="shared" si="28"/>
        <v>42.37346939</v>
      </c>
      <c r="M62" s="113"/>
      <c r="N62" s="25" t="s">
        <v>73</v>
      </c>
    </row>
    <row r="63">
      <c r="A63" s="40"/>
      <c r="B63" s="15"/>
      <c r="C63" s="15"/>
      <c r="D63" s="64"/>
      <c r="E63" s="36">
        <v>4.3750001100001E13</v>
      </c>
      <c r="F63" s="64" t="s">
        <v>82</v>
      </c>
      <c r="G63" s="29" t="s">
        <v>1356</v>
      </c>
      <c r="H63" s="85">
        <f>VLOOKUP(E63,'June Data 2022'!C:K,9,FALSE)/'June Data 2022'!I69</f>
        <v>6845.333333</v>
      </c>
      <c r="I63" s="21">
        <v>112.0</v>
      </c>
      <c r="J63" s="22">
        <f t="shared" si="26"/>
        <v>61.11904762</v>
      </c>
      <c r="K63" s="22">
        <f t="shared" si="27"/>
        <v>63.88095238</v>
      </c>
      <c r="L63" s="23">
        <f t="shared" si="28"/>
        <v>51.1047619</v>
      </c>
      <c r="N63" s="25"/>
      <c r="P63" s="71"/>
    </row>
    <row r="64">
      <c r="A64" s="26" t="s">
        <v>83</v>
      </c>
      <c r="B64" s="137">
        <v>2689.28</v>
      </c>
      <c r="C64" s="137">
        <v>2791.67</v>
      </c>
      <c r="D64" s="28">
        <f>C64-B64</f>
        <v>102.39</v>
      </c>
      <c r="E64" s="44">
        <v>1.250110125011E12</v>
      </c>
      <c r="F64" s="28" t="s">
        <v>84</v>
      </c>
      <c r="G64" s="145" t="s">
        <v>1357</v>
      </c>
      <c r="H64" s="159">
        <f>VLOOKUP(E64,'June Data 2022'!C:K,9,FALSE)/'June Data 2022'!I70</f>
        <v>10355.17241</v>
      </c>
      <c r="I64" s="30">
        <v>77.0</v>
      </c>
      <c r="J64" s="31">
        <f t="shared" si="26"/>
        <v>134.4827586</v>
      </c>
      <c r="K64" s="31">
        <f t="shared" si="27"/>
        <v>-9.482758621</v>
      </c>
      <c r="L64" s="31">
        <f t="shared" si="28"/>
        <v>-7.586206897</v>
      </c>
      <c r="M64" s="173" t="s">
        <v>1358</v>
      </c>
      <c r="N64" s="25" t="s">
        <v>15</v>
      </c>
      <c r="P64" s="71"/>
    </row>
    <row r="65">
      <c r="A65" s="40"/>
      <c r="B65" s="15"/>
      <c r="C65" s="15"/>
      <c r="D65" s="64"/>
      <c r="E65" s="36">
        <v>1.250110125011E12</v>
      </c>
      <c r="F65" s="64" t="s">
        <v>84</v>
      </c>
      <c r="G65" s="29" t="s">
        <v>1359</v>
      </c>
      <c r="H65" s="85">
        <f>VLOOKUP(E65,'June Data 2022'!C:K,9,FALSE)/'June Data 2022'!I71</f>
        <v>9384.375</v>
      </c>
      <c r="I65" s="21">
        <v>77.0</v>
      </c>
      <c r="J65" s="22">
        <f t="shared" si="26"/>
        <v>121.875</v>
      </c>
      <c r="K65" s="22">
        <f t="shared" si="27"/>
        <v>3.125</v>
      </c>
      <c r="L65" s="22">
        <f t="shared" si="28"/>
        <v>2.5</v>
      </c>
      <c r="M65" s="114"/>
      <c r="N65" s="33"/>
    </row>
    <row r="66">
      <c r="A66" s="49" t="s">
        <v>85</v>
      </c>
      <c r="B66" s="137">
        <v>26819.77</v>
      </c>
      <c r="C66" s="137">
        <v>23500.0</v>
      </c>
      <c r="D66" s="28">
        <f>C66-B66</f>
        <v>-3319.77</v>
      </c>
      <c r="E66" s="27"/>
      <c r="F66" s="28"/>
      <c r="G66" s="28"/>
      <c r="H66" s="159"/>
      <c r="I66" s="30">
        <v>534.0</v>
      </c>
      <c r="J66" s="31">
        <f t="shared" si="26"/>
        <v>0</v>
      </c>
      <c r="K66" s="31">
        <f t="shared" si="27"/>
        <v>125</v>
      </c>
      <c r="L66" s="32">
        <f t="shared" si="28"/>
        <v>100</v>
      </c>
      <c r="M66" s="171" t="s">
        <v>930</v>
      </c>
      <c r="N66" s="33" t="s">
        <v>450</v>
      </c>
    </row>
    <row r="67">
      <c r="A67" s="14" t="s">
        <v>87</v>
      </c>
      <c r="B67" s="138"/>
      <c r="C67" s="138"/>
      <c r="D67" s="138"/>
      <c r="E67" s="54">
        <v>1.9677290349306E13</v>
      </c>
      <c r="F67" s="64" t="s">
        <v>88</v>
      </c>
      <c r="G67" s="141"/>
      <c r="H67" s="85">
        <f>VLOOKUP(E67,'June Data 2022'!C:K,9,FALSE)/'June Data 2022'!I72</f>
        <v>19306.45161</v>
      </c>
      <c r="I67" s="21"/>
      <c r="J67" s="22" t="str">
        <f t="shared" si="26"/>
        <v>#DIV/0!</v>
      </c>
      <c r="K67" s="22" t="str">
        <f t="shared" si="27"/>
        <v>#DIV/0!</v>
      </c>
      <c r="L67" s="23" t="str">
        <f t="shared" si="28"/>
        <v>#DIV/0!</v>
      </c>
      <c r="N67" s="33"/>
      <c r="O67" s="74" t="s">
        <v>89</v>
      </c>
    </row>
    <row r="68">
      <c r="A68" s="14"/>
      <c r="B68" s="138"/>
      <c r="C68" s="138"/>
      <c r="D68" s="138"/>
      <c r="E68" s="54">
        <v>1.9677290349307E13</v>
      </c>
      <c r="F68" s="64" t="s">
        <v>90</v>
      </c>
      <c r="G68" s="141"/>
      <c r="H68" s="85">
        <f>VLOOKUP(E68,'June Data 2022'!C:K,9,FALSE)/'June Data 2022'!I73</f>
        <v>6193.333333</v>
      </c>
      <c r="I68" s="21"/>
      <c r="J68" s="22" t="str">
        <f t="shared" si="26"/>
        <v>#DIV/0!</v>
      </c>
      <c r="K68" s="22" t="str">
        <f t="shared" si="27"/>
        <v>#DIV/0!</v>
      </c>
      <c r="L68" s="23" t="str">
        <f t="shared" si="28"/>
        <v>#DIV/0!</v>
      </c>
      <c r="N68" s="33"/>
    </row>
    <row r="69">
      <c r="A69" s="14"/>
      <c r="B69" s="138"/>
      <c r="C69" s="138"/>
      <c r="D69" s="138"/>
      <c r="E69" s="54">
        <v>1.9677290349309E13</v>
      </c>
      <c r="F69" s="64" t="s">
        <v>91</v>
      </c>
      <c r="G69" s="141"/>
      <c r="H69" s="85">
        <f>VLOOKUP(E69,'June Data 2022'!C:K,9,FALSE)/'June Data 2022'!I74</f>
        <v>6712.5</v>
      </c>
      <c r="I69" s="21"/>
      <c r="J69" s="22" t="str">
        <f t="shared" si="26"/>
        <v>#DIV/0!</v>
      </c>
      <c r="K69" s="22" t="str">
        <f t="shared" si="27"/>
        <v>#DIV/0!</v>
      </c>
      <c r="L69" s="23" t="str">
        <f t="shared" si="28"/>
        <v>#DIV/0!</v>
      </c>
      <c r="N69" s="33"/>
    </row>
    <row r="70">
      <c r="A70" s="14"/>
      <c r="B70" s="138"/>
      <c r="C70" s="138"/>
      <c r="D70" s="138"/>
      <c r="E70" s="54">
        <v>1.9677290349308E13</v>
      </c>
      <c r="F70" s="64" t="s">
        <v>92</v>
      </c>
      <c r="G70" s="141"/>
      <c r="H70" s="85">
        <f>VLOOKUP(E70,'June Data 2022'!C:K,9,FALSE)/'June Data 2022'!I75</f>
        <v>17210</v>
      </c>
      <c r="I70" s="21"/>
      <c r="J70" s="22" t="str">
        <f t="shared" si="26"/>
        <v>#DIV/0!</v>
      </c>
      <c r="K70" s="22" t="str">
        <f t="shared" si="27"/>
        <v>#DIV/0!</v>
      </c>
      <c r="L70" s="23" t="str">
        <f t="shared" si="28"/>
        <v>#DIV/0!</v>
      </c>
      <c r="N70" s="33"/>
    </row>
    <row r="71">
      <c r="A71" s="61"/>
      <c r="B71" s="139"/>
      <c r="C71" s="139"/>
      <c r="D71" s="139"/>
      <c r="E71" s="70">
        <v>1.9677290349305E13</v>
      </c>
      <c r="F71" s="75" t="s">
        <v>93</v>
      </c>
      <c r="G71" s="146"/>
      <c r="H71" s="85">
        <f>VLOOKUP(E71,'June Data 2022'!C:K,9,FALSE)/'June Data 2022'!I76</f>
        <v>37673.33333</v>
      </c>
      <c r="I71" s="62"/>
      <c r="J71" s="52" t="str">
        <f t="shared" si="26"/>
        <v>#DIV/0!</v>
      </c>
      <c r="K71" s="52" t="str">
        <f t="shared" si="27"/>
        <v>#DIV/0!</v>
      </c>
      <c r="L71" s="53" t="str">
        <f t="shared" si="28"/>
        <v>#DIV/0!</v>
      </c>
      <c r="N71" s="33"/>
    </row>
    <row r="72">
      <c r="A72" s="14" t="s">
        <v>94</v>
      </c>
      <c r="B72" s="15">
        <v>-17892.98</v>
      </c>
      <c r="C72" s="15">
        <v>3150.0</v>
      </c>
      <c r="D72" s="75">
        <f t="shared" ref="D72:D73" si="29">C72-B72</f>
        <v>21042.98</v>
      </c>
      <c r="E72" s="54">
        <v>1.95740001601001E14</v>
      </c>
      <c r="F72" s="64" t="s">
        <v>95</v>
      </c>
      <c r="G72" s="141" t="s">
        <v>1286</v>
      </c>
      <c r="H72" s="159">
        <f>VLOOKUP(E72,'June Data 2022'!C:K,9,FALSE)/'June Data 2022'!I77</f>
        <v>0</v>
      </c>
      <c r="I72" s="21">
        <v>100.0</v>
      </c>
      <c r="J72" s="22">
        <f t="shared" si="26"/>
        <v>0</v>
      </c>
      <c r="K72" s="46">
        <f t="shared" si="27"/>
        <v>125</v>
      </c>
      <c r="L72" s="47">
        <f t="shared" si="28"/>
        <v>100</v>
      </c>
      <c r="M72" s="71" t="s">
        <v>1346</v>
      </c>
      <c r="N72" s="33" t="s">
        <v>45</v>
      </c>
    </row>
    <row r="73">
      <c r="A73" s="49" t="s">
        <v>96</v>
      </c>
      <c r="B73" s="137">
        <v>1273.49</v>
      </c>
      <c r="C73" s="137">
        <v>1333.33</v>
      </c>
      <c r="D73" s="64">
        <f t="shared" si="29"/>
        <v>59.84</v>
      </c>
      <c r="E73" s="27"/>
      <c r="F73" s="28"/>
      <c r="G73" s="144" t="s">
        <v>1360</v>
      </c>
      <c r="H73" s="174">
        <v>2850.0</v>
      </c>
      <c r="I73" s="76">
        <v>38.0</v>
      </c>
      <c r="J73" s="22">
        <f t="shared" si="26"/>
        <v>75</v>
      </c>
      <c r="K73" s="22">
        <f t="shared" si="27"/>
        <v>50</v>
      </c>
      <c r="L73" s="23">
        <f t="shared" si="28"/>
        <v>40</v>
      </c>
      <c r="M73" s="116"/>
      <c r="N73" s="25" t="s">
        <v>15</v>
      </c>
    </row>
    <row r="74">
      <c r="A74" s="14"/>
      <c r="B74" s="138"/>
      <c r="C74" s="138"/>
      <c r="D74" s="138"/>
      <c r="E74" s="54">
        <v>1.8120070117915E13</v>
      </c>
      <c r="F74" s="37" t="s">
        <v>97</v>
      </c>
      <c r="G74" s="29" t="s">
        <v>1361</v>
      </c>
      <c r="H74" s="85">
        <f>VLOOKUP(E74,'June Data 2022'!C:K,9,FALSE)/'June Data 2022'!I87</f>
        <v>1389.655172</v>
      </c>
      <c r="I74" s="21">
        <v>20.0</v>
      </c>
      <c r="J74" s="22">
        <f t="shared" si="26"/>
        <v>69.48275862</v>
      </c>
      <c r="K74" s="22">
        <f t="shared" si="27"/>
        <v>55.51724138</v>
      </c>
      <c r="L74" s="23">
        <f t="shared" si="28"/>
        <v>44.4137931</v>
      </c>
      <c r="M74" s="113"/>
      <c r="N74" s="33"/>
    </row>
    <row r="75">
      <c r="A75" s="14"/>
      <c r="B75" s="138"/>
      <c r="C75" s="138"/>
      <c r="D75" s="138"/>
      <c r="E75" s="54">
        <v>1.8120070117915E13</v>
      </c>
      <c r="F75" s="37" t="s">
        <v>97</v>
      </c>
      <c r="G75" s="29" t="s">
        <v>1360</v>
      </c>
      <c r="H75" s="85">
        <f>VLOOKUP(E75,'June Data 2022'!C:K,9,FALSE)/'June Data 2022'!I88</f>
        <v>1259.375</v>
      </c>
      <c r="I75" s="21">
        <v>20.0</v>
      </c>
      <c r="J75" s="22">
        <f t="shared" si="26"/>
        <v>62.96875</v>
      </c>
      <c r="K75" s="22">
        <f t="shared" si="27"/>
        <v>62.03125</v>
      </c>
      <c r="L75" s="23">
        <f t="shared" si="28"/>
        <v>49.625</v>
      </c>
      <c r="M75" s="113"/>
      <c r="N75" s="33"/>
    </row>
    <row r="76">
      <c r="A76" s="14"/>
      <c r="B76" s="138"/>
      <c r="C76" s="138"/>
      <c r="D76" s="138"/>
      <c r="E76" s="54">
        <v>1.8120070107445E13</v>
      </c>
      <c r="F76" s="37" t="s">
        <v>98</v>
      </c>
      <c r="G76" s="29" t="s">
        <v>1361</v>
      </c>
      <c r="H76" s="85">
        <f>VLOOKUP(E76,'June Data 2022'!C:K,9,FALSE)/'June Data 2022'!I83</f>
        <v>675.862069</v>
      </c>
      <c r="I76" s="21">
        <v>6.0</v>
      </c>
      <c r="J76" s="22">
        <f t="shared" si="26"/>
        <v>112.6436782</v>
      </c>
      <c r="K76" s="22">
        <f t="shared" si="27"/>
        <v>12.35632184</v>
      </c>
      <c r="L76" s="23">
        <f t="shared" si="28"/>
        <v>9.885057471</v>
      </c>
      <c r="M76" s="113"/>
      <c r="N76" s="33"/>
    </row>
    <row r="77">
      <c r="A77" s="175">
        <f t="shared" ref="A77:A78" si="30">sum(H74,H76,H78,H80)</f>
        <v>3144.827586</v>
      </c>
      <c r="B77" s="15"/>
      <c r="C77" s="15"/>
      <c r="D77" s="64"/>
      <c r="E77" s="54">
        <v>1.8120070107445E13</v>
      </c>
      <c r="F77" s="37" t="s">
        <v>98</v>
      </c>
      <c r="G77" s="29" t="s">
        <v>1360</v>
      </c>
      <c r="H77" s="85">
        <f>VLOOKUP(E77,'June Data 2022'!C:K,9,FALSE)/'June Data 2022'!I84</f>
        <v>612.5</v>
      </c>
      <c r="I77" s="21">
        <v>6.0</v>
      </c>
      <c r="J77" s="22">
        <f t="shared" si="26"/>
        <v>102.0833333</v>
      </c>
      <c r="K77" s="22">
        <f t="shared" si="27"/>
        <v>22.91666667</v>
      </c>
      <c r="L77" s="23">
        <f t="shared" si="28"/>
        <v>18.33333333</v>
      </c>
      <c r="M77" s="113"/>
      <c r="N77" s="33"/>
    </row>
    <row r="78">
      <c r="A78" s="175">
        <f t="shared" si="30"/>
        <v>2850</v>
      </c>
      <c r="B78" s="15"/>
      <c r="C78" s="15"/>
      <c r="D78" s="64"/>
      <c r="E78" s="54">
        <v>1.8120070107446E13</v>
      </c>
      <c r="F78" s="37" t="s">
        <v>99</v>
      </c>
      <c r="G78" s="29" t="s">
        <v>1361</v>
      </c>
      <c r="H78" s="85">
        <f>VLOOKUP(E78,'June Data 2022'!C:K,9,FALSE)/'June Data 2022'!I85</f>
        <v>406.8965517</v>
      </c>
      <c r="I78" s="21">
        <v>6.0</v>
      </c>
      <c r="J78" s="22">
        <f t="shared" si="26"/>
        <v>67.81609195</v>
      </c>
      <c r="K78" s="22">
        <f t="shared" si="27"/>
        <v>57.18390805</v>
      </c>
      <c r="L78" s="23">
        <f t="shared" si="28"/>
        <v>45.74712644</v>
      </c>
      <c r="M78" s="113"/>
      <c r="N78" s="33"/>
    </row>
    <row r="79">
      <c r="A79" s="14"/>
      <c r="B79" s="15"/>
      <c r="C79" s="15"/>
      <c r="D79" s="64"/>
      <c r="E79" s="54">
        <v>1.8120070107446E13</v>
      </c>
      <c r="F79" s="37" t="s">
        <v>99</v>
      </c>
      <c r="G79" s="29" t="s">
        <v>1360</v>
      </c>
      <c r="H79" s="85">
        <f>VLOOKUP(E79,'June Data 2022'!C:K,9,FALSE)/'June Data 2022'!I86</f>
        <v>368.75</v>
      </c>
      <c r="I79" s="21">
        <v>6.0</v>
      </c>
      <c r="J79" s="22">
        <f t="shared" si="26"/>
        <v>61.45833333</v>
      </c>
      <c r="K79" s="22">
        <f t="shared" si="27"/>
        <v>63.54166667</v>
      </c>
      <c r="L79" s="23">
        <f t="shared" si="28"/>
        <v>50.83333333</v>
      </c>
      <c r="M79" s="113"/>
      <c r="N79" s="33"/>
    </row>
    <row r="80">
      <c r="A80" s="14"/>
      <c r="B80" s="15"/>
      <c r="C80" s="15"/>
      <c r="D80" s="64"/>
      <c r="E80" s="54">
        <v>1.8120070107444E13</v>
      </c>
      <c r="F80" s="37" t="s">
        <v>100</v>
      </c>
      <c r="G80" s="29" t="s">
        <v>1361</v>
      </c>
      <c r="H80" s="85">
        <f>VLOOKUP(E80,'June Data 2022'!C:K,9,FALSE)/'June Data 2022'!I81</f>
        <v>672.4137931</v>
      </c>
      <c r="I80" s="21">
        <v>6.0</v>
      </c>
      <c r="J80" s="22">
        <f t="shared" si="26"/>
        <v>112.0689655</v>
      </c>
      <c r="K80" s="22">
        <f t="shared" si="27"/>
        <v>12.93103448</v>
      </c>
      <c r="L80" s="23">
        <f t="shared" si="28"/>
        <v>10.34482759</v>
      </c>
      <c r="M80" s="113"/>
      <c r="N80" s="33"/>
    </row>
    <row r="81">
      <c r="A81" s="40"/>
      <c r="B81" s="15"/>
      <c r="C81" s="15"/>
      <c r="D81" s="64"/>
      <c r="E81" s="54">
        <v>1.8120070107444E13</v>
      </c>
      <c r="F81" s="37" t="s">
        <v>100</v>
      </c>
      <c r="G81" s="29" t="s">
        <v>1360</v>
      </c>
      <c r="H81" s="85">
        <f>VLOOKUP(E81,'June Data 2022'!C:K,9,FALSE)/'June Data 2022'!I82</f>
        <v>609.375</v>
      </c>
      <c r="I81" s="21">
        <v>6.0</v>
      </c>
      <c r="J81" s="22">
        <f t="shared" si="26"/>
        <v>101.5625</v>
      </c>
      <c r="K81" s="22">
        <f t="shared" si="27"/>
        <v>23.4375</v>
      </c>
      <c r="L81" s="23">
        <f t="shared" si="28"/>
        <v>18.75</v>
      </c>
      <c r="M81" s="113"/>
      <c r="N81" s="33"/>
    </row>
    <row r="82">
      <c r="A82" s="26" t="s">
        <v>101</v>
      </c>
      <c r="B82" s="137">
        <v>36482.2</v>
      </c>
      <c r="C82" s="137">
        <v>33750.0</v>
      </c>
      <c r="D82" s="28">
        <f>C82-B82</f>
        <v>-2732.2</v>
      </c>
      <c r="E82" s="27"/>
      <c r="F82" s="28"/>
      <c r="G82" s="28"/>
      <c r="H82" s="159"/>
      <c r="I82" s="30"/>
      <c r="J82" s="31"/>
      <c r="K82" s="31"/>
      <c r="L82" s="32"/>
      <c r="M82" s="113"/>
      <c r="N82" s="33" t="s">
        <v>102</v>
      </c>
    </row>
    <row r="83">
      <c r="A83" s="14"/>
      <c r="B83" s="138"/>
      <c r="C83" s="138"/>
      <c r="D83" s="138"/>
      <c r="E83" s="78">
        <v>2.1150240349266E13</v>
      </c>
      <c r="F83" s="37" t="s">
        <v>103</v>
      </c>
      <c r="G83" s="148" t="s">
        <v>1362</v>
      </c>
      <c r="H83" s="85">
        <f>VLOOKUP(E83,'June Data 2022'!C:K,9,FALSE)/'June Data 2022'!I94</f>
        <v>41233.33333</v>
      </c>
      <c r="I83" s="21">
        <v>422.0</v>
      </c>
      <c r="J83" s="22">
        <f t="shared" ref="J83:J91" si="31">H83/I83</f>
        <v>97.7093207</v>
      </c>
      <c r="K83" s="22">
        <f t="shared" ref="K83:K91" si="32">125-J83</f>
        <v>27.2906793</v>
      </c>
      <c r="L83" s="23">
        <f t="shared" ref="L83:L91" si="33">(K83/125)*100</f>
        <v>21.83254344</v>
      </c>
      <c r="N83" s="33"/>
    </row>
    <row r="84">
      <c r="A84" s="14"/>
      <c r="B84" s="138"/>
      <c r="C84" s="138"/>
      <c r="D84" s="138"/>
      <c r="E84" s="54">
        <v>2.1150240349268E13</v>
      </c>
      <c r="F84" s="37" t="s">
        <v>104</v>
      </c>
      <c r="G84" s="148" t="s">
        <v>1362</v>
      </c>
      <c r="H84" s="85">
        <f>VLOOKUP(E84,'June Data 2022'!C:K,9,FALSE)/'June Data 2022'!I95</f>
        <v>38433.33333</v>
      </c>
      <c r="I84" s="21">
        <v>325.0</v>
      </c>
      <c r="J84" s="22">
        <f t="shared" si="31"/>
        <v>118.2564103</v>
      </c>
      <c r="K84" s="22">
        <f t="shared" si="32"/>
        <v>6.743589744</v>
      </c>
      <c r="L84" s="23">
        <f t="shared" si="33"/>
        <v>5.394871795</v>
      </c>
      <c r="N84" s="33"/>
    </row>
    <row r="85">
      <c r="A85" s="79"/>
      <c r="B85" s="139"/>
      <c r="C85" s="139"/>
      <c r="D85" s="149"/>
      <c r="E85" s="80">
        <v>2.1150240349265E13</v>
      </c>
      <c r="F85" s="42" t="s">
        <v>105</v>
      </c>
      <c r="G85" s="150" t="s">
        <v>1362</v>
      </c>
      <c r="H85" s="20">
        <f>VLOOKUP(E85,'June Data 2022'!C:K,9,FALSE)/'June Data 2022'!I93</f>
        <v>41376.66667</v>
      </c>
      <c r="I85" s="62">
        <v>321.0</v>
      </c>
      <c r="J85" s="52">
        <f t="shared" si="31"/>
        <v>128.8992731</v>
      </c>
      <c r="K85" s="52">
        <f t="shared" si="32"/>
        <v>-3.899273105</v>
      </c>
      <c r="L85" s="53">
        <f t="shared" si="33"/>
        <v>-3.119418484</v>
      </c>
      <c r="N85" s="33"/>
    </row>
    <row r="86">
      <c r="A86" s="55" t="s">
        <v>106</v>
      </c>
      <c r="B86" s="15">
        <v>-120902.33</v>
      </c>
      <c r="C86" s="15">
        <v>143000.0</v>
      </c>
      <c r="D86" s="28">
        <f>C86-B86</f>
        <v>263902.33</v>
      </c>
      <c r="E86" s="69"/>
      <c r="F86" s="17"/>
      <c r="G86" s="29"/>
      <c r="H86" s="85"/>
      <c r="I86" s="81">
        <v>628.0</v>
      </c>
      <c r="J86" s="31">
        <f t="shared" si="31"/>
        <v>0</v>
      </c>
      <c r="K86" s="31">
        <f t="shared" si="32"/>
        <v>125</v>
      </c>
      <c r="L86" s="32">
        <f t="shared" si="33"/>
        <v>100</v>
      </c>
      <c r="M86" s="117" t="s">
        <v>930</v>
      </c>
      <c r="N86" s="25" t="s">
        <v>107</v>
      </c>
    </row>
    <row r="87">
      <c r="A87" s="40"/>
      <c r="B87" s="15"/>
      <c r="C87" s="15"/>
      <c r="D87" s="64"/>
      <c r="E87" s="51">
        <v>2.7064640202845E13</v>
      </c>
      <c r="F87" s="29" t="s">
        <v>108</v>
      </c>
      <c r="G87" s="29"/>
      <c r="H87" s="85">
        <f>VLOOKUP(E87,'June Data 2022'!C:K,9,FALSE)/'June Data 2022'!I104</f>
        <v>0</v>
      </c>
      <c r="I87" s="21"/>
      <c r="J87" s="22" t="str">
        <f t="shared" si="31"/>
        <v>#DIV/0!</v>
      </c>
      <c r="K87" s="22" t="str">
        <f t="shared" si="32"/>
        <v>#DIV/0!</v>
      </c>
      <c r="L87" s="23" t="str">
        <f t="shared" si="33"/>
        <v>#DIV/0!</v>
      </c>
      <c r="M87" s="94"/>
      <c r="N87" s="33"/>
    </row>
    <row r="88">
      <c r="A88" s="40"/>
      <c r="B88" s="15"/>
      <c r="C88" s="15"/>
      <c r="D88" s="64"/>
      <c r="E88" s="51">
        <v>2.7064640202966E13</v>
      </c>
      <c r="F88" s="29" t="s">
        <v>110</v>
      </c>
      <c r="G88" s="29"/>
      <c r="H88" s="85">
        <f>VLOOKUP(E88,'June Data 2022'!C:K,9,FALSE)/'June Data 2022'!I106</f>
        <v>344.8275862</v>
      </c>
      <c r="I88" s="21"/>
      <c r="J88" s="22" t="str">
        <f t="shared" si="31"/>
        <v>#DIV/0!</v>
      </c>
      <c r="K88" s="22" t="str">
        <f t="shared" si="32"/>
        <v>#DIV/0!</v>
      </c>
      <c r="L88" s="23" t="str">
        <f t="shared" si="33"/>
        <v>#DIV/0!</v>
      </c>
      <c r="M88" s="94"/>
      <c r="N88" s="33"/>
    </row>
    <row r="89">
      <c r="A89" s="40"/>
      <c r="B89" s="15"/>
      <c r="C89" s="15"/>
      <c r="D89" s="64"/>
      <c r="E89" s="51">
        <v>2.7064640349495E13</v>
      </c>
      <c r="F89" s="29" t="s">
        <v>111</v>
      </c>
      <c r="G89" s="29"/>
      <c r="H89" s="85">
        <f>VLOOKUP(E89,'June Data 2022'!C:K,9,FALSE)/'June Data 2022'!I108</f>
        <v>27382.75862</v>
      </c>
      <c r="I89" s="21"/>
      <c r="J89" s="22" t="str">
        <f t="shared" si="31"/>
        <v>#DIV/0!</v>
      </c>
      <c r="K89" s="22" t="str">
        <f t="shared" si="32"/>
        <v>#DIV/0!</v>
      </c>
      <c r="L89" s="23" t="str">
        <f t="shared" si="33"/>
        <v>#DIV/0!</v>
      </c>
      <c r="M89" s="94"/>
      <c r="N89" s="33"/>
    </row>
    <row r="90">
      <c r="A90" s="40"/>
      <c r="B90" s="15"/>
      <c r="C90" s="15"/>
      <c r="D90" s="64"/>
      <c r="E90" s="69"/>
      <c r="F90" s="17"/>
      <c r="G90" s="29"/>
      <c r="H90" s="20"/>
      <c r="I90" s="21"/>
      <c r="J90" s="22" t="str">
        <f t="shared" si="31"/>
        <v>#DIV/0!</v>
      </c>
      <c r="K90" s="22" t="str">
        <f t="shared" si="32"/>
        <v>#DIV/0!</v>
      </c>
      <c r="L90" s="23" t="str">
        <f t="shared" si="33"/>
        <v>#DIV/0!</v>
      </c>
      <c r="M90" s="94"/>
      <c r="N90" s="33"/>
    </row>
    <row r="91">
      <c r="A91" s="49" t="s">
        <v>112</v>
      </c>
      <c r="B91" s="137">
        <v>743.54</v>
      </c>
      <c r="C91" s="137">
        <v>3333.33</v>
      </c>
      <c r="D91" s="142">
        <f t="shared" ref="D91:D92" si="34">C91-B91</f>
        <v>2589.79</v>
      </c>
      <c r="E91" s="82">
        <v>5.29457135776E11</v>
      </c>
      <c r="F91" s="50">
        <v>6.1064633E7</v>
      </c>
      <c r="G91" s="145" t="s">
        <v>1363</v>
      </c>
      <c r="H91" s="20">
        <f>VLOOKUP(E91,'June Data 2022'!C:K,9,FALSE)/'June Data 2022'!I99</f>
        <v>15742.90667</v>
      </c>
      <c r="I91" s="30">
        <v>149.0</v>
      </c>
      <c r="J91" s="83">
        <f t="shared" si="31"/>
        <v>105.6570917</v>
      </c>
      <c r="K91" s="31">
        <f t="shared" si="32"/>
        <v>19.34290828</v>
      </c>
      <c r="L91" s="32">
        <f t="shared" si="33"/>
        <v>15.47432662</v>
      </c>
      <c r="M91" s="94"/>
      <c r="N91" s="33" t="s">
        <v>113</v>
      </c>
    </row>
    <row r="92">
      <c r="A92" s="49" t="s">
        <v>114</v>
      </c>
      <c r="B92" s="137">
        <v>3003.24</v>
      </c>
      <c r="C92" s="137">
        <v>3333.33</v>
      </c>
      <c r="D92" s="28">
        <f t="shared" si="34"/>
        <v>330.09</v>
      </c>
      <c r="E92" s="27"/>
      <c r="F92" s="28"/>
      <c r="G92" s="28"/>
      <c r="H92" s="85"/>
      <c r="I92" s="30"/>
      <c r="J92" s="31"/>
      <c r="K92" s="31"/>
      <c r="L92" s="32"/>
      <c r="M92" s="113"/>
      <c r="N92" s="33" t="s">
        <v>17</v>
      </c>
    </row>
    <row r="93">
      <c r="A93" s="14"/>
      <c r="B93" s="138"/>
      <c r="C93" s="138"/>
      <c r="D93" s="138"/>
      <c r="E93" s="54">
        <v>4.8799006301001E13</v>
      </c>
      <c r="F93" s="37" t="s">
        <v>115</v>
      </c>
      <c r="G93" s="148" t="s">
        <v>1364</v>
      </c>
      <c r="H93" s="85">
        <f>VLOOKUP(E93,'June Data 2022'!C:K,9,FALSE)/'June Data 2022'!I110</f>
        <v>6344.148148</v>
      </c>
      <c r="I93" s="21">
        <v>76.0</v>
      </c>
      <c r="J93" s="22">
        <f t="shared" ref="J93:J96" si="35">H93/I93</f>
        <v>83.47563353</v>
      </c>
      <c r="K93" s="22">
        <f t="shared" ref="K93:K96" si="36">125-J93</f>
        <v>41.52436647</v>
      </c>
      <c r="L93" s="23">
        <f t="shared" ref="L93:L96" si="37">(K93/125)*100</f>
        <v>33.21949318</v>
      </c>
      <c r="M93" s="118"/>
      <c r="N93" s="33"/>
    </row>
    <row r="94">
      <c r="A94" s="14"/>
      <c r="B94" s="138"/>
      <c r="C94" s="138"/>
      <c r="D94" s="138"/>
      <c r="E94" s="54">
        <v>4.8799006301001E13</v>
      </c>
      <c r="F94" s="37" t="s">
        <v>115</v>
      </c>
      <c r="G94" s="148" t="s">
        <v>1356</v>
      </c>
      <c r="H94" s="85">
        <f>VLOOKUP(E94,'June Data 2022'!C:K,9,FALSE)/'June Data 2022'!I111</f>
        <v>5190.666667</v>
      </c>
      <c r="I94" s="21">
        <v>76.0</v>
      </c>
      <c r="J94" s="22">
        <f t="shared" si="35"/>
        <v>68.29824561</v>
      </c>
      <c r="K94" s="22">
        <f t="shared" si="36"/>
        <v>56.70175439</v>
      </c>
      <c r="L94" s="23">
        <f t="shared" si="37"/>
        <v>45.36140351</v>
      </c>
      <c r="M94" s="118"/>
      <c r="N94" s="33"/>
    </row>
    <row r="95">
      <c r="A95" s="14"/>
      <c r="B95" s="138"/>
      <c r="C95" s="138"/>
      <c r="D95" s="138"/>
      <c r="E95" s="54">
        <v>4.8799006301002E13</v>
      </c>
      <c r="F95" s="37" t="s">
        <v>116</v>
      </c>
      <c r="G95" s="148" t="s">
        <v>1330</v>
      </c>
      <c r="H95" s="85">
        <f>VLOOKUP(E95,'June Data 2022'!C:K,9,FALSE)/'June Data 2022'!I112</f>
        <v>1360</v>
      </c>
      <c r="I95" s="21">
        <v>17.0</v>
      </c>
      <c r="J95" s="22">
        <f t="shared" si="35"/>
        <v>80</v>
      </c>
      <c r="K95" s="22">
        <f t="shared" si="36"/>
        <v>45</v>
      </c>
      <c r="L95" s="23">
        <f t="shared" si="37"/>
        <v>36</v>
      </c>
      <c r="M95" s="118"/>
      <c r="N95" s="33"/>
    </row>
    <row r="96">
      <c r="A96" s="40"/>
      <c r="B96" s="15"/>
      <c r="C96" s="15"/>
      <c r="D96" s="64"/>
      <c r="E96" s="54">
        <v>4.8799006301002E13</v>
      </c>
      <c r="F96" s="37" t="s">
        <v>116</v>
      </c>
      <c r="G96" s="148" t="s">
        <v>1331</v>
      </c>
      <c r="H96" s="85">
        <f>VLOOKUP(E96,'June Data 2022'!C:K,9,FALSE)/'June Data 2022'!I113</f>
        <v>1496</v>
      </c>
      <c r="I96" s="21">
        <v>17.0</v>
      </c>
      <c r="J96" s="22">
        <f t="shared" si="35"/>
        <v>88</v>
      </c>
      <c r="K96" s="22">
        <f t="shared" si="36"/>
        <v>37</v>
      </c>
      <c r="L96" s="23">
        <f t="shared" si="37"/>
        <v>29.6</v>
      </c>
      <c r="M96" s="113"/>
      <c r="N96" s="25"/>
    </row>
    <row r="97">
      <c r="A97" s="26" t="s">
        <v>117</v>
      </c>
      <c r="B97" s="137">
        <v>14795.29</v>
      </c>
      <c r="C97" s="137">
        <v>7500.0</v>
      </c>
      <c r="D97" s="28">
        <f>C97-B97</f>
        <v>-7295.29</v>
      </c>
      <c r="E97" s="27"/>
      <c r="F97" s="28"/>
      <c r="G97" s="28"/>
      <c r="H97" s="159"/>
      <c r="I97" s="30"/>
      <c r="J97" s="31"/>
      <c r="K97" s="31"/>
      <c r="L97" s="32"/>
      <c r="M97" s="113"/>
      <c r="N97" s="25" t="s">
        <v>118</v>
      </c>
    </row>
    <row r="98">
      <c r="A98" s="14"/>
      <c r="B98" s="138"/>
      <c r="C98" s="138"/>
      <c r="D98" s="138"/>
      <c r="E98" s="84">
        <v>1.02421003367459E15</v>
      </c>
      <c r="F98" s="37" t="s">
        <v>119</v>
      </c>
      <c r="G98" s="148" t="s">
        <v>1365</v>
      </c>
      <c r="H98" s="85">
        <f>VLOOKUP(E98,'June Data 2022'!C:K,9,FALSE)/'June Data 2022'!I116</f>
        <v>18243.33333</v>
      </c>
      <c r="I98" s="21">
        <v>182.0</v>
      </c>
      <c r="J98" s="22">
        <f t="shared" ref="J98:J102" si="38">H98/I98</f>
        <v>100.2380952</v>
      </c>
      <c r="K98" s="22">
        <f t="shared" ref="K98:K102" si="39">125-J98</f>
        <v>24.76190476</v>
      </c>
      <c r="L98" s="23">
        <f t="shared" ref="L98:L102" si="40">(K98/125)*100</f>
        <v>19.80952381</v>
      </c>
      <c r="M98" s="71"/>
      <c r="N98" s="33"/>
    </row>
    <row r="99">
      <c r="A99" s="14"/>
      <c r="B99" s="138"/>
      <c r="C99" s="138"/>
      <c r="D99" s="138"/>
      <c r="E99" s="84">
        <v>1.02421003367459E15</v>
      </c>
      <c r="F99" s="37" t="s">
        <v>119</v>
      </c>
      <c r="G99" s="148" t="s">
        <v>1366</v>
      </c>
      <c r="H99" s="85">
        <f>VLOOKUP(E99,'June Data 2022'!C:K,9,FALSE)/'June Data 2022'!I117</f>
        <v>18872.41379</v>
      </c>
      <c r="I99" s="21">
        <v>182.0</v>
      </c>
      <c r="J99" s="22">
        <f t="shared" si="38"/>
        <v>103.6945813</v>
      </c>
      <c r="K99" s="22">
        <f t="shared" si="39"/>
        <v>21.30541872</v>
      </c>
      <c r="L99" s="23">
        <f t="shared" si="40"/>
        <v>17.04433498</v>
      </c>
      <c r="M99" s="71"/>
      <c r="N99" s="33"/>
    </row>
    <row r="100">
      <c r="A100" s="14"/>
      <c r="B100" s="138"/>
      <c r="C100" s="138"/>
      <c r="D100" s="138"/>
      <c r="E100" s="54">
        <v>1.02421003367439E15</v>
      </c>
      <c r="F100" s="37" t="s">
        <v>120</v>
      </c>
      <c r="G100" s="148" t="s">
        <v>1365</v>
      </c>
      <c r="H100" s="85">
        <f>VLOOKUP(E100,'June Data 2022'!C:K,9,FALSE)/'June Data 2022'!I114</f>
        <v>18540</v>
      </c>
      <c r="I100" s="21">
        <v>123.0</v>
      </c>
      <c r="J100" s="22">
        <f t="shared" si="38"/>
        <v>150.7317073</v>
      </c>
      <c r="K100" s="22">
        <f t="shared" si="39"/>
        <v>-25.73170732</v>
      </c>
      <c r="L100" s="23">
        <f t="shared" si="40"/>
        <v>-20.58536585</v>
      </c>
      <c r="M100" s="71"/>
      <c r="N100" s="33"/>
    </row>
    <row r="101">
      <c r="A101" s="40"/>
      <c r="B101" s="15"/>
      <c r="C101" s="15"/>
      <c r="D101" s="64"/>
      <c r="E101" s="54">
        <v>1.02421003367439E15</v>
      </c>
      <c r="F101" s="37" t="s">
        <v>120</v>
      </c>
      <c r="G101" s="148" t="s">
        <v>1366</v>
      </c>
      <c r="H101" s="85">
        <f>VLOOKUP(E101,'June Data 2022'!C:K,9,FALSE)/'June Data 2022'!I115</f>
        <v>19179.31034</v>
      </c>
      <c r="I101" s="21">
        <v>123.0</v>
      </c>
      <c r="J101" s="22">
        <f t="shared" si="38"/>
        <v>155.9293524</v>
      </c>
      <c r="K101" s="22">
        <f t="shared" si="39"/>
        <v>-30.9293524</v>
      </c>
      <c r="L101" s="23">
        <f t="shared" si="40"/>
        <v>-24.74348192</v>
      </c>
      <c r="M101" s="94"/>
      <c r="N101" s="25"/>
    </row>
    <row r="102">
      <c r="A102" s="26" t="s">
        <v>121</v>
      </c>
      <c r="B102" s="137">
        <v>1763.58</v>
      </c>
      <c r="C102" s="137">
        <v>1700.0</v>
      </c>
      <c r="D102" s="28">
        <f t="shared" ref="D102:D103" si="41">C102-B102</f>
        <v>-63.58</v>
      </c>
      <c r="E102" s="27">
        <v>1.02421003530761E15</v>
      </c>
      <c r="F102" s="28" t="s">
        <v>122</v>
      </c>
      <c r="G102" s="144" t="s">
        <v>1367</v>
      </c>
      <c r="H102" s="159">
        <f>VLOOKUP(E102,'June Data 2022'!C:K,9,FALSE)/'June Data 2022'!I118</f>
        <v>5438.709677</v>
      </c>
      <c r="I102" s="30">
        <v>49.0</v>
      </c>
      <c r="J102" s="31">
        <f t="shared" si="38"/>
        <v>110.994075</v>
      </c>
      <c r="K102" s="31">
        <f t="shared" si="39"/>
        <v>14.00592495</v>
      </c>
      <c r="L102" s="32">
        <f t="shared" si="40"/>
        <v>11.20473996</v>
      </c>
      <c r="M102" s="94"/>
      <c r="N102" s="25" t="s">
        <v>118</v>
      </c>
    </row>
    <row r="103">
      <c r="A103" s="49" t="s">
        <v>123</v>
      </c>
      <c r="B103" s="137">
        <v>2984.4</v>
      </c>
      <c r="C103" s="137">
        <v>3466.67</v>
      </c>
      <c r="D103" s="28">
        <f t="shared" si="41"/>
        <v>482.27</v>
      </c>
      <c r="E103" s="27"/>
      <c r="F103" s="28"/>
      <c r="G103" s="28"/>
      <c r="H103" s="159"/>
      <c r="I103" s="30"/>
      <c r="J103" s="31"/>
      <c r="K103" s="31"/>
      <c r="L103" s="32"/>
      <c r="M103" s="113" t="s">
        <v>910</v>
      </c>
      <c r="N103" s="25" t="s">
        <v>29</v>
      </c>
    </row>
    <row r="104">
      <c r="A104" s="14"/>
      <c r="B104" s="138"/>
      <c r="C104" s="138"/>
      <c r="D104" s="138"/>
      <c r="E104" s="51">
        <v>9.005475438031E12</v>
      </c>
      <c r="F104" s="64" t="s">
        <v>124</v>
      </c>
      <c r="G104" s="141"/>
      <c r="H104" s="85" t="str">
        <f>VLOOKUP(E104,'June Data 2022'!C:K,9,FALSE)/'June Data 2022'!I119</f>
        <v>#N/A</v>
      </c>
      <c r="I104" s="21">
        <v>54.0</v>
      </c>
      <c r="J104" s="85" t="str">
        <f t="shared" ref="J104:J108" si="42">H104/I104</f>
        <v>#N/A</v>
      </c>
      <c r="K104" s="22" t="str">
        <f t="shared" ref="K104:K108" si="43">125-J104</f>
        <v>#N/A</v>
      </c>
      <c r="L104" s="23" t="str">
        <f t="shared" ref="L104:L108" si="44">(K104/125)*100</f>
        <v>#N/A</v>
      </c>
      <c r="M104" s="94"/>
      <c r="N104" s="33"/>
    </row>
    <row r="105">
      <c r="A105" s="14"/>
      <c r="B105" s="138"/>
      <c r="C105" s="138"/>
      <c r="D105" s="138"/>
      <c r="E105" s="51">
        <v>9.005475438032E12</v>
      </c>
      <c r="F105" s="64" t="s">
        <v>125</v>
      </c>
      <c r="G105" s="141"/>
      <c r="H105" s="85" t="str">
        <f>VLOOKUP(E105,'June Data 2022'!C:K,9,FALSE)/'June Data 2022'!I120</f>
        <v>#N/A</v>
      </c>
      <c r="I105" s="21">
        <v>54.0</v>
      </c>
      <c r="J105" s="85" t="str">
        <f t="shared" si="42"/>
        <v>#N/A</v>
      </c>
      <c r="K105" s="22" t="str">
        <f t="shared" si="43"/>
        <v>#N/A</v>
      </c>
      <c r="L105" s="23" t="str">
        <f t="shared" si="44"/>
        <v>#N/A</v>
      </c>
      <c r="M105" s="94"/>
      <c r="N105" s="33"/>
    </row>
    <row r="106">
      <c r="A106" s="14"/>
      <c r="B106" s="138"/>
      <c r="C106" s="138"/>
      <c r="D106" s="138"/>
      <c r="E106" s="51">
        <v>9.005475438033E12</v>
      </c>
      <c r="F106" s="64" t="s">
        <v>126</v>
      </c>
      <c r="G106" s="141"/>
      <c r="H106" s="85" t="str">
        <f>VLOOKUP(E106,'June Data 2022'!C:K,9,FALSE)/'June Data 2022'!I121</f>
        <v>#N/A</v>
      </c>
      <c r="I106" s="21">
        <v>54.0</v>
      </c>
      <c r="J106" s="85" t="str">
        <f t="shared" si="42"/>
        <v>#N/A</v>
      </c>
      <c r="K106" s="22" t="str">
        <f t="shared" si="43"/>
        <v>#N/A</v>
      </c>
      <c r="L106" s="23" t="str">
        <f t="shared" si="44"/>
        <v>#N/A</v>
      </c>
      <c r="M106" s="94"/>
      <c r="N106" s="33"/>
    </row>
    <row r="107">
      <c r="A107" s="14"/>
      <c r="B107" s="138"/>
      <c r="C107" s="138"/>
      <c r="D107" s="138"/>
      <c r="E107" s="51">
        <v>9.005475438034E12</v>
      </c>
      <c r="F107" s="64" t="s">
        <v>127</v>
      </c>
      <c r="G107" s="141"/>
      <c r="H107" s="85" t="str">
        <f>VLOOKUP(E107,'June Data 2022'!C:K,9,FALSE)/'June Data 2022'!I122</f>
        <v>#N/A</v>
      </c>
      <c r="I107" s="21">
        <v>54.0</v>
      </c>
      <c r="J107" s="85" t="str">
        <f t="shared" si="42"/>
        <v>#N/A</v>
      </c>
      <c r="K107" s="22" t="str">
        <f t="shared" si="43"/>
        <v>#N/A</v>
      </c>
      <c r="L107" s="23" t="str">
        <f t="shared" si="44"/>
        <v>#N/A</v>
      </c>
      <c r="M107" s="94"/>
      <c r="N107" s="33"/>
    </row>
    <row r="108">
      <c r="A108" s="61"/>
      <c r="B108" s="139"/>
      <c r="C108" s="139"/>
      <c r="D108" s="139"/>
      <c r="E108" s="86">
        <v>9.005475438035E12</v>
      </c>
      <c r="F108" s="75" t="s">
        <v>128</v>
      </c>
      <c r="G108" s="146"/>
      <c r="H108" s="20" t="str">
        <f>VLOOKUP(E108,'June Data 2022'!C:K,9,FALSE)/'June Data 2022'!I123</f>
        <v>#N/A</v>
      </c>
      <c r="I108" s="62">
        <v>54.0</v>
      </c>
      <c r="J108" s="20" t="str">
        <f t="shared" si="42"/>
        <v>#N/A</v>
      </c>
      <c r="K108" s="52" t="str">
        <f t="shared" si="43"/>
        <v>#N/A</v>
      </c>
      <c r="L108" s="53" t="str">
        <f t="shared" si="44"/>
        <v>#N/A</v>
      </c>
      <c r="M108" s="94"/>
      <c r="N108" s="33"/>
    </row>
    <row r="109">
      <c r="A109" s="87"/>
      <c r="B109" s="119">
        <f t="shared" ref="B109:C109" si="45">SUM(B3:B103)</f>
        <v>25570.82</v>
      </c>
      <c r="C109" s="119">
        <f t="shared" si="45"/>
        <v>319048.88</v>
      </c>
      <c r="D109" s="119">
        <f>B109-C109</f>
        <v>-293478.06</v>
      </c>
      <c r="E109" s="88"/>
      <c r="F109" s="89"/>
      <c r="G109" s="89"/>
      <c r="H109" s="85"/>
      <c r="I109" s="21"/>
      <c r="J109" s="87"/>
      <c r="K109" s="87"/>
      <c r="L109" s="87"/>
      <c r="N109" s="33"/>
    </row>
    <row r="110">
      <c r="A110" s="90"/>
      <c r="E110" s="91"/>
      <c r="F110" s="92"/>
      <c r="G110" s="92"/>
      <c r="H110" s="93"/>
      <c r="I110" s="68"/>
      <c r="N110" s="33"/>
    </row>
    <row r="111">
      <c r="E111" s="91"/>
      <c r="F111" s="92"/>
      <c r="G111" s="92"/>
      <c r="H111" s="93"/>
      <c r="I111" s="68"/>
      <c r="N111" s="33"/>
    </row>
    <row r="112">
      <c r="E112" s="91"/>
      <c r="F112" s="92"/>
      <c r="G112" s="92"/>
      <c r="H112" s="93"/>
      <c r="I112" s="68"/>
      <c r="N112" s="33"/>
    </row>
    <row r="113">
      <c r="A113" s="94"/>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row r="1001">
      <c r="E1001" s="91"/>
      <c r="F1001" s="92"/>
      <c r="G1001" s="92"/>
      <c r="H1001" s="93"/>
      <c r="I1001" s="68"/>
      <c r="N1001" s="33"/>
    </row>
    <row r="1002">
      <c r="E1002" s="91"/>
      <c r="F1002" s="92"/>
      <c r="G1002" s="92"/>
      <c r="H1002" s="93"/>
      <c r="I1002" s="68"/>
      <c r="N1002" s="33"/>
    </row>
    <row r="1003">
      <c r="E1003" s="91"/>
      <c r="F1003" s="92"/>
      <c r="G1003" s="92"/>
      <c r="H1003" s="93"/>
      <c r="I1003" s="68"/>
      <c r="N1003" s="33"/>
    </row>
    <row r="1004">
      <c r="E1004" s="91"/>
      <c r="F1004" s="92"/>
      <c r="G1004" s="92"/>
      <c r="H1004" s="93"/>
      <c r="I1004" s="68"/>
      <c r="N1004" s="33"/>
    </row>
    <row r="1005">
      <c r="E1005" s="91"/>
      <c r="F1005" s="92"/>
      <c r="G1005" s="92"/>
      <c r="H1005" s="93"/>
      <c r="I1005" s="68"/>
      <c r="N1005" s="33"/>
    </row>
    <row r="1006">
      <c r="E1006" s="91"/>
      <c r="F1006" s="92"/>
      <c r="G1006" s="92"/>
      <c r="H1006" s="93"/>
      <c r="I1006" s="68"/>
      <c r="N1006" s="33"/>
    </row>
    <row r="1007">
      <c r="E1007" s="91"/>
      <c r="F1007" s="92"/>
      <c r="G1007" s="92"/>
      <c r="H1007" s="93"/>
      <c r="I1007" s="68"/>
      <c r="N1007" s="33"/>
    </row>
    <row r="1008">
      <c r="E1008" s="91"/>
      <c r="F1008" s="92"/>
      <c r="G1008" s="92"/>
      <c r="H1008" s="93"/>
      <c r="I1008" s="68"/>
      <c r="N1008" s="33"/>
    </row>
    <row r="1009">
      <c r="E1009" s="91"/>
      <c r="F1009" s="92"/>
      <c r="G1009" s="92"/>
      <c r="H1009" s="93"/>
      <c r="I1009" s="68"/>
      <c r="N1009" s="33"/>
    </row>
    <row r="1010">
      <c r="E1010" s="91"/>
      <c r="F1010" s="92"/>
      <c r="G1010" s="92"/>
      <c r="H1010" s="93"/>
      <c r="I1010" s="68"/>
      <c r="N1010" s="33"/>
    </row>
    <row r="1011">
      <c r="E1011" s="91"/>
      <c r="F1011" s="92"/>
      <c r="G1011" s="92"/>
      <c r="H1011" s="93"/>
      <c r="I1011" s="68"/>
      <c r="N1011" s="33"/>
    </row>
    <row r="1012">
      <c r="E1012" s="91"/>
      <c r="F1012" s="92"/>
      <c r="G1012" s="92"/>
      <c r="H1012" s="93"/>
      <c r="I1012" s="68"/>
      <c r="N1012" s="33"/>
    </row>
    <row r="1013">
      <c r="E1013" s="91"/>
      <c r="F1013" s="92"/>
      <c r="G1013" s="92"/>
      <c r="H1013" s="93"/>
      <c r="I1013" s="68"/>
      <c r="N1013" s="33"/>
    </row>
    <row r="1014">
      <c r="E1014" s="91"/>
      <c r="F1014" s="92"/>
      <c r="G1014" s="92"/>
      <c r="H1014" s="93"/>
      <c r="I1014" s="68"/>
      <c r="N1014" s="33"/>
    </row>
    <row r="1015">
      <c r="E1015" s="91"/>
      <c r="F1015" s="92"/>
      <c r="G1015" s="92"/>
      <c r="H1015" s="93"/>
      <c r="I1015" s="68"/>
      <c r="N1015" s="33"/>
    </row>
    <row r="1016">
      <c r="E1016" s="91"/>
      <c r="F1016" s="92"/>
      <c r="G1016" s="92"/>
      <c r="H1016" s="93"/>
      <c r="I1016" s="68"/>
      <c r="N1016" s="33"/>
    </row>
    <row r="1017">
      <c r="E1017" s="91"/>
      <c r="F1017" s="92"/>
      <c r="G1017" s="92"/>
      <c r="H1017" s="93"/>
      <c r="I1017" s="68"/>
      <c r="N1017" s="33"/>
    </row>
    <row r="1018">
      <c r="E1018" s="91"/>
      <c r="F1018" s="92"/>
      <c r="G1018" s="92"/>
      <c r="H1018" s="93"/>
      <c r="I1018" s="68"/>
      <c r="N1018" s="33"/>
    </row>
    <row r="1019">
      <c r="E1019" s="91"/>
      <c r="F1019" s="92"/>
      <c r="G1019" s="92"/>
      <c r="H1019" s="93"/>
      <c r="I1019" s="68"/>
      <c r="N1019" s="33"/>
    </row>
    <row r="1020">
      <c r="E1020" s="91"/>
      <c r="F1020" s="92"/>
      <c r="G1020" s="92"/>
      <c r="H1020" s="93"/>
      <c r="I1020" s="68"/>
      <c r="N1020" s="33"/>
    </row>
    <row r="1021">
      <c r="E1021" s="91"/>
      <c r="F1021" s="92"/>
      <c r="G1021" s="92"/>
      <c r="H1021" s="93"/>
      <c r="I1021" s="68"/>
      <c r="N1021" s="33"/>
    </row>
    <row r="1022">
      <c r="E1022" s="91"/>
      <c r="F1022" s="92"/>
      <c r="G1022" s="92"/>
      <c r="H1022" s="93"/>
      <c r="I1022" s="68"/>
      <c r="N1022" s="33"/>
    </row>
    <row r="1023">
      <c r="E1023" s="91"/>
      <c r="F1023" s="92"/>
      <c r="G1023" s="92"/>
      <c r="H1023" s="93"/>
      <c r="I1023" s="68"/>
      <c r="N1023" s="33"/>
    </row>
  </sheetData>
  <mergeCells count="1">
    <mergeCell ref="P1:T1"/>
  </mergeCells>
  <conditionalFormatting sqref="J2:J3 J15:J45 J54:J71 J73:J108">
    <cfRule type="cellIs" dxfId="0" priority="1" operator="greaterThan">
      <formula>125</formula>
    </cfRule>
  </conditionalFormatting>
  <conditionalFormatting sqref="J2:J12 J73">
    <cfRule type="cellIs" dxfId="0" priority="2" operator="greaterThan">
      <formula>125</formula>
    </cfRule>
  </conditionalFormatting>
  <conditionalFormatting sqref="J13:J15">
    <cfRule type="cellIs" dxfId="0" priority="3" operator="greaterThan">
      <formula>125</formula>
    </cfRule>
  </conditionalFormatting>
  <conditionalFormatting sqref="J46:J53">
    <cfRule type="cellIs" dxfId="0" priority="4" operator="greaterThan">
      <formula>125</formula>
    </cfRule>
  </conditionalFormatting>
  <conditionalFormatting sqref="J72">
    <cfRule type="cellIs" dxfId="0" priority="5" operator="greaterThan">
      <formula>125</formula>
    </cfRule>
  </conditionalFormatting>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27.29"/>
    <col customWidth="1" min="2" max="2" width="13.71"/>
    <col customWidth="1" min="3" max="3" width="17.71"/>
    <col customWidth="1" min="4" max="4" width="25.14"/>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120" t="s">
        <v>129</v>
      </c>
    </row>
    <row r="2">
      <c r="A2" s="121" t="s">
        <v>130</v>
      </c>
      <c r="B2" s="122" t="s">
        <v>131</v>
      </c>
      <c r="C2" s="122" t="s">
        <v>132</v>
      </c>
      <c r="D2" s="122" t="s">
        <v>133</v>
      </c>
      <c r="E2" s="122" t="s">
        <v>134</v>
      </c>
      <c r="F2" s="122" t="s">
        <v>135</v>
      </c>
      <c r="G2" s="122" t="s">
        <v>136</v>
      </c>
      <c r="H2" s="122" t="s">
        <v>137</v>
      </c>
      <c r="I2" s="122" t="s">
        <v>138</v>
      </c>
      <c r="J2" s="122" t="s">
        <v>139</v>
      </c>
      <c r="K2" s="122" t="s">
        <v>140</v>
      </c>
      <c r="L2" s="122" t="s">
        <v>141</v>
      </c>
      <c r="M2" s="122" t="s">
        <v>142</v>
      </c>
    </row>
    <row r="3">
      <c r="A3" s="123" t="s">
        <v>143</v>
      </c>
      <c r="B3" s="124">
        <v>101.0</v>
      </c>
      <c r="C3" s="176">
        <v>2.772030277203E12</v>
      </c>
      <c r="D3" s="124" t="s">
        <v>144</v>
      </c>
      <c r="E3" s="125">
        <v>44693.0</v>
      </c>
      <c r="F3" s="126">
        <v>329.35</v>
      </c>
      <c r="G3" s="125">
        <v>44662.0</v>
      </c>
      <c r="H3" s="125">
        <v>44691.0</v>
      </c>
      <c r="I3" s="127">
        <v>29.0</v>
      </c>
      <c r="J3" s="126">
        <v>329.35</v>
      </c>
      <c r="K3" s="128">
        <v>26200.0</v>
      </c>
      <c r="L3" s="127">
        <v>11.0</v>
      </c>
      <c r="M3" s="129" t="s">
        <v>1368</v>
      </c>
    </row>
    <row r="4">
      <c r="A4" s="130" t="s">
        <v>143</v>
      </c>
      <c r="B4" s="131">
        <v>101.0</v>
      </c>
      <c r="C4" s="177">
        <v>2.772030277203E12</v>
      </c>
      <c r="D4" s="131" t="s">
        <v>144</v>
      </c>
      <c r="E4" s="132">
        <v>44725.0</v>
      </c>
      <c r="F4" s="133">
        <v>249.18</v>
      </c>
      <c r="G4" s="132">
        <v>44691.0</v>
      </c>
      <c r="H4" s="132">
        <v>44721.0</v>
      </c>
      <c r="I4" s="134">
        <v>30.0</v>
      </c>
      <c r="J4" s="133">
        <v>249.18</v>
      </c>
      <c r="K4" s="136">
        <v>18700.0</v>
      </c>
      <c r="L4" s="134">
        <v>11.0</v>
      </c>
      <c r="M4" s="135" t="s">
        <v>1369</v>
      </c>
    </row>
    <row r="5">
      <c r="A5" s="130" t="s">
        <v>143</v>
      </c>
      <c r="B5" s="131">
        <v>101.0</v>
      </c>
      <c r="C5" s="177">
        <v>5.324370277207E12</v>
      </c>
      <c r="D5" s="131" t="s">
        <v>144</v>
      </c>
      <c r="E5" s="132">
        <v>44693.0</v>
      </c>
      <c r="F5" s="133">
        <v>19.35</v>
      </c>
      <c r="G5" s="132">
        <v>44662.0</v>
      </c>
      <c r="H5" s="132">
        <v>44691.0</v>
      </c>
      <c r="I5" s="134">
        <v>29.0</v>
      </c>
      <c r="J5" s="133">
        <v>19.35</v>
      </c>
      <c r="K5" s="134">
        <v>0.0</v>
      </c>
      <c r="L5" s="134">
        <v>11.0</v>
      </c>
      <c r="M5" s="135" t="s">
        <v>1370</v>
      </c>
    </row>
    <row r="6">
      <c r="A6" s="130" t="s">
        <v>143</v>
      </c>
      <c r="B6" s="131">
        <v>101.0</v>
      </c>
      <c r="C6" s="177">
        <v>5.324370277207E12</v>
      </c>
      <c r="D6" s="131" t="s">
        <v>144</v>
      </c>
      <c r="E6" s="132">
        <v>44725.0</v>
      </c>
      <c r="F6" s="133">
        <v>20.87</v>
      </c>
      <c r="G6" s="132">
        <v>44691.0</v>
      </c>
      <c r="H6" s="132">
        <v>44721.0</v>
      </c>
      <c r="I6" s="134">
        <v>30.0</v>
      </c>
      <c r="J6" s="133">
        <v>20.87</v>
      </c>
      <c r="K6" s="134">
        <v>100.0</v>
      </c>
      <c r="L6" s="134">
        <v>11.0</v>
      </c>
      <c r="M6" s="135" t="s">
        <v>1371</v>
      </c>
    </row>
    <row r="7">
      <c r="A7" s="130" t="s">
        <v>147</v>
      </c>
      <c r="B7" s="131">
        <v>107.0</v>
      </c>
      <c r="C7" s="177">
        <v>2.220180222018E12</v>
      </c>
      <c r="D7" s="131" t="s">
        <v>144</v>
      </c>
      <c r="E7" s="132">
        <v>44692.0</v>
      </c>
      <c r="F7" s="133">
        <v>961.86</v>
      </c>
      <c r="G7" s="132">
        <v>44659.0</v>
      </c>
      <c r="H7" s="132">
        <v>44690.0</v>
      </c>
      <c r="I7" s="134">
        <v>31.0</v>
      </c>
      <c r="J7" s="133">
        <v>961.86</v>
      </c>
      <c r="K7" s="136">
        <v>83000.0</v>
      </c>
      <c r="L7" s="134">
        <v>31.0</v>
      </c>
      <c r="M7" s="135" t="s">
        <v>1372</v>
      </c>
    </row>
    <row r="8">
      <c r="A8" s="130" t="s">
        <v>147</v>
      </c>
      <c r="B8" s="131">
        <v>107.0</v>
      </c>
      <c r="C8" s="177">
        <v>2.220180222018E12</v>
      </c>
      <c r="D8" s="131" t="s">
        <v>144</v>
      </c>
      <c r="E8" s="132">
        <v>44722.0</v>
      </c>
      <c r="F8" s="133">
        <v>1005.67</v>
      </c>
      <c r="G8" s="132">
        <v>44690.0</v>
      </c>
      <c r="H8" s="132">
        <v>44720.0</v>
      </c>
      <c r="I8" s="134">
        <v>30.0</v>
      </c>
      <c r="J8" s="133">
        <v>1005.67</v>
      </c>
      <c r="K8" s="136">
        <v>87700.0</v>
      </c>
      <c r="L8" s="134">
        <v>31.0</v>
      </c>
      <c r="M8" s="135" t="s">
        <v>1373</v>
      </c>
    </row>
    <row r="9">
      <c r="A9" s="130" t="s">
        <v>147</v>
      </c>
      <c r="B9" s="131">
        <v>107.0</v>
      </c>
      <c r="C9" s="177">
        <v>2.255730225573E12</v>
      </c>
      <c r="D9" s="131" t="s">
        <v>144</v>
      </c>
      <c r="E9" s="132">
        <v>44692.0</v>
      </c>
      <c r="F9" s="133">
        <v>14.84</v>
      </c>
      <c r="G9" s="132">
        <v>44659.0</v>
      </c>
      <c r="H9" s="132">
        <v>44690.0</v>
      </c>
      <c r="I9" s="134">
        <v>31.0</v>
      </c>
      <c r="J9" s="133">
        <v>14.84</v>
      </c>
      <c r="K9" s="134">
        <v>0.0</v>
      </c>
      <c r="L9" s="134">
        <v>31.0</v>
      </c>
      <c r="M9" s="135" t="s">
        <v>1374</v>
      </c>
    </row>
    <row r="10">
      <c r="A10" s="130" t="s">
        <v>147</v>
      </c>
      <c r="B10" s="131">
        <v>107.0</v>
      </c>
      <c r="C10" s="177">
        <v>2.255730225573E12</v>
      </c>
      <c r="D10" s="131" t="s">
        <v>144</v>
      </c>
      <c r="E10" s="132">
        <v>44722.0</v>
      </c>
      <c r="F10" s="133">
        <v>15.03</v>
      </c>
      <c r="G10" s="132">
        <v>44690.0</v>
      </c>
      <c r="H10" s="132">
        <v>44720.0</v>
      </c>
      <c r="I10" s="134">
        <v>30.0</v>
      </c>
      <c r="J10" s="133">
        <v>15.03</v>
      </c>
      <c r="K10" s="134">
        <v>0.0</v>
      </c>
      <c r="L10" s="134">
        <v>31.0</v>
      </c>
      <c r="M10" s="135" t="s">
        <v>1375</v>
      </c>
    </row>
    <row r="11">
      <c r="A11" s="130" t="s">
        <v>150</v>
      </c>
      <c r="B11" s="131">
        <v>113.0</v>
      </c>
      <c r="C11" s="177">
        <v>4.6130006907001E13</v>
      </c>
      <c r="D11" s="131" t="s">
        <v>151</v>
      </c>
      <c r="E11" s="132">
        <v>44686.0</v>
      </c>
      <c r="F11" s="133">
        <v>2238.39</v>
      </c>
      <c r="G11" s="132">
        <v>44651.0</v>
      </c>
      <c r="H11" s="132">
        <v>44684.0</v>
      </c>
      <c r="I11" s="134">
        <v>33.0</v>
      </c>
      <c r="J11" s="133">
        <v>2049.63</v>
      </c>
      <c r="K11" s="136">
        <v>195976.0</v>
      </c>
      <c r="L11" s="134">
        <v>210.0</v>
      </c>
      <c r="M11" s="135" t="s">
        <v>1376</v>
      </c>
    </row>
    <row r="12">
      <c r="A12" s="130" t="s">
        <v>150</v>
      </c>
      <c r="B12" s="131">
        <v>113.0</v>
      </c>
      <c r="C12" s="177">
        <v>4.6130006907001E13</v>
      </c>
      <c r="D12" s="131" t="s">
        <v>151</v>
      </c>
      <c r="E12" s="132">
        <v>44718.0</v>
      </c>
      <c r="F12" s="133">
        <v>1916.17</v>
      </c>
      <c r="G12" s="132">
        <v>44684.0</v>
      </c>
      <c r="H12" s="132">
        <v>44714.0</v>
      </c>
      <c r="I12" s="134">
        <v>30.0</v>
      </c>
      <c r="J12" s="133">
        <v>1727.41</v>
      </c>
      <c r="K12" s="136">
        <v>164560.0</v>
      </c>
      <c r="L12" s="134">
        <v>210.0</v>
      </c>
      <c r="M12" s="135" t="s">
        <v>1377</v>
      </c>
    </row>
    <row r="13">
      <c r="A13" s="130" t="s">
        <v>150</v>
      </c>
      <c r="B13" s="131">
        <v>113.0</v>
      </c>
      <c r="C13" s="177">
        <v>4.6130006907002E13</v>
      </c>
      <c r="D13" s="131" t="s">
        <v>151</v>
      </c>
      <c r="E13" s="132">
        <v>44686.0</v>
      </c>
      <c r="F13" s="133">
        <v>3772.79</v>
      </c>
      <c r="G13" s="132">
        <v>44651.0</v>
      </c>
      <c r="H13" s="132">
        <v>44684.0</v>
      </c>
      <c r="I13" s="134">
        <v>33.0</v>
      </c>
      <c r="J13" s="133">
        <v>3584.03</v>
      </c>
      <c r="K13" s="136">
        <v>345576.0</v>
      </c>
      <c r="L13" s="134">
        <v>210.0</v>
      </c>
      <c r="M13" s="135" t="s">
        <v>1378</v>
      </c>
    </row>
    <row r="14">
      <c r="A14" s="130" t="s">
        <v>150</v>
      </c>
      <c r="B14" s="131">
        <v>113.0</v>
      </c>
      <c r="C14" s="177">
        <v>4.6130006907002E13</v>
      </c>
      <c r="D14" s="131" t="s">
        <v>151</v>
      </c>
      <c r="E14" s="132">
        <v>44718.0</v>
      </c>
      <c r="F14" s="133">
        <v>2169.35</v>
      </c>
      <c r="G14" s="132">
        <v>44684.0</v>
      </c>
      <c r="H14" s="132">
        <v>44714.0</v>
      </c>
      <c r="I14" s="134">
        <v>30.0</v>
      </c>
      <c r="J14" s="133">
        <v>1980.59</v>
      </c>
      <c r="K14" s="136">
        <v>189244.0</v>
      </c>
      <c r="L14" s="134">
        <v>210.0</v>
      </c>
      <c r="M14" s="135" t="s">
        <v>1379</v>
      </c>
    </row>
    <row r="15">
      <c r="A15" s="130" t="s">
        <v>150</v>
      </c>
      <c r="B15" s="131">
        <v>113.0</v>
      </c>
      <c r="C15" s="177">
        <v>4.6130006907003E13</v>
      </c>
      <c r="D15" s="131" t="s">
        <v>151</v>
      </c>
      <c r="E15" s="132">
        <v>44686.0</v>
      </c>
      <c r="F15" s="133">
        <v>1854.79</v>
      </c>
      <c r="G15" s="132">
        <v>44651.0</v>
      </c>
      <c r="H15" s="132">
        <v>44684.0</v>
      </c>
      <c r="I15" s="134">
        <v>33.0</v>
      </c>
      <c r="J15" s="133">
        <v>1666.03</v>
      </c>
      <c r="K15" s="136">
        <v>158576.0</v>
      </c>
      <c r="L15" s="134">
        <v>210.0</v>
      </c>
      <c r="M15" s="135" t="s">
        <v>1380</v>
      </c>
    </row>
    <row r="16">
      <c r="A16" s="130" t="s">
        <v>150</v>
      </c>
      <c r="B16" s="131">
        <v>113.0</v>
      </c>
      <c r="C16" s="177">
        <v>4.6130006907003E13</v>
      </c>
      <c r="D16" s="131" t="s">
        <v>151</v>
      </c>
      <c r="E16" s="132">
        <v>44718.0</v>
      </c>
      <c r="F16" s="133">
        <v>1770.4</v>
      </c>
      <c r="G16" s="132">
        <v>44684.0</v>
      </c>
      <c r="H16" s="132">
        <v>44714.0</v>
      </c>
      <c r="I16" s="134">
        <v>30.0</v>
      </c>
      <c r="J16" s="133">
        <v>1581.64</v>
      </c>
      <c r="K16" s="136">
        <v>150348.0</v>
      </c>
      <c r="L16" s="134">
        <v>210.0</v>
      </c>
      <c r="M16" s="135" t="s">
        <v>1381</v>
      </c>
    </row>
    <row r="17">
      <c r="A17" s="130" t="s">
        <v>150</v>
      </c>
      <c r="B17" s="131">
        <v>113.0</v>
      </c>
      <c r="C17" s="177">
        <v>4.6130006907004E13</v>
      </c>
      <c r="D17" s="131" t="s">
        <v>151</v>
      </c>
      <c r="E17" s="132">
        <v>44686.0</v>
      </c>
      <c r="F17" s="133">
        <v>1639.98</v>
      </c>
      <c r="G17" s="132">
        <v>44651.0</v>
      </c>
      <c r="H17" s="132">
        <v>44684.0</v>
      </c>
      <c r="I17" s="134">
        <v>33.0</v>
      </c>
      <c r="J17" s="133">
        <v>1451.22</v>
      </c>
      <c r="K17" s="136">
        <v>137632.0</v>
      </c>
      <c r="L17" s="134">
        <v>210.0</v>
      </c>
      <c r="M17" s="135" t="s">
        <v>1382</v>
      </c>
    </row>
    <row r="18">
      <c r="A18" s="130" t="s">
        <v>150</v>
      </c>
      <c r="B18" s="131">
        <v>113.0</v>
      </c>
      <c r="C18" s="177">
        <v>4.6130006907004E13</v>
      </c>
      <c r="D18" s="131" t="s">
        <v>151</v>
      </c>
      <c r="E18" s="132">
        <v>44718.0</v>
      </c>
      <c r="F18" s="133">
        <v>1578.6</v>
      </c>
      <c r="G18" s="132">
        <v>44684.0</v>
      </c>
      <c r="H18" s="132">
        <v>44714.0</v>
      </c>
      <c r="I18" s="134">
        <v>30.0</v>
      </c>
      <c r="J18" s="133">
        <v>1389.84</v>
      </c>
      <c r="K18" s="136">
        <v>131648.0</v>
      </c>
      <c r="L18" s="134">
        <v>210.0</v>
      </c>
      <c r="M18" s="135" t="s">
        <v>1383</v>
      </c>
    </row>
    <row r="19">
      <c r="A19" s="130" t="s">
        <v>156</v>
      </c>
      <c r="B19" s="131">
        <v>114.0</v>
      </c>
      <c r="C19" s="177">
        <v>5.96922007400001E14</v>
      </c>
      <c r="D19" s="131" t="s">
        <v>151</v>
      </c>
      <c r="E19" s="132">
        <v>44707.0</v>
      </c>
      <c r="F19" s="133">
        <v>8140.53</v>
      </c>
      <c r="G19" s="132">
        <v>44678.0</v>
      </c>
      <c r="H19" s="132">
        <v>44702.0</v>
      </c>
      <c r="I19" s="134">
        <v>24.0</v>
      </c>
      <c r="J19" s="133">
        <v>6698.93</v>
      </c>
      <c r="K19" s="136">
        <v>650760.0</v>
      </c>
      <c r="L19" s="134">
        <v>43.0</v>
      </c>
      <c r="M19" s="135" t="s">
        <v>1384</v>
      </c>
    </row>
    <row r="20">
      <c r="A20" s="130" t="s">
        <v>158</v>
      </c>
      <c r="B20" s="131">
        <v>116.0</v>
      </c>
      <c r="C20" s="177">
        <v>4.8795006344001E13</v>
      </c>
      <c r="D20" s="131" t="s">
        <v>151</v>
      </c>
      <c r="E20" s="132">
        <v>44686.0</v>
      </c>
      <c r="F20" s="133">
        <v>1973.4</v>
      </c>
      <c r="G20" s="132">
        <v>44651.0</v>
      </c>
      <c r="H20" s="132">
        <v>44684.0</v>
      </c>
      <c r="I20" s="134">
        <v>33.0</v>
      </c>
      <c r="J20" s="133">
        <v>1651.58</v>
      </c>
      <c r="K20" s="136">
        <v>155584.0</v>
      </c>
      <c r="L20" s="134">
        <v>43.0</v>
      </c>
      <c r="M20" s="135" t="s">
        <v>1385</v>
      </c>
    </row>
    <row r="21">
      <c r="A21" s="130" t="s">
        <v>158</v>
      </c>
      <c r="B21" s="131">
        <v>116.0</v>
      </c>
      <c r="C21" s="177">
        <v>4.8795006344001E13</v>
      </c>
      <c r="D21" s="131" t="s">
        <v>151</v>
      </c>
      <c r="E21" s="132">
        <v>44718.0</v>
      </c>
      <c r="F21" s="133">
        <v>1735.56</v>
      </c>
      <c r="G21" s="132">
        <v>44684.0</v>
      </c>
      <c r="H21" s="132">
        <v>44714.0</v>
      </c>
      <c r="I21" s="134">
        <v>30.0</v>
      </c>
      <c r="J21" s="133">
        <v>1413.74</v>
      </c>
      <c r="K21" s="136">
        <v>132396.0</v>
      </c>
      <c r="L21" s="134">
        <v>43.0</v>
      </c>
      <c r="M21" s="135" t="s">
        <v>1386</v>
      </c>
    </row>
    <row r="22">
      <c r="A22" s="130" t="s">
        <v>461</v>
      </c>
      <c r="B22" s="131">
        <v>117.0</v>
      </c>
      <c r="C22" s="177">
        <v>9.005688331901E12</v>
      </c>
      <c r="D22" s="131" t="s">
        <v>462</v>
      </c>
      <c r="E22" s="132">
        <v>44726.0</v>
      </c>
      <c r="F22" s="133">
        <v>301.2</v>
      </c>
      <c r="G22" s="132">
        <v>44621.0</v>
      </c>
      <c r="H22" s="132">
        <v>44713.0</v>
      </c>
      <c r="I22" s="134">
        <v>92.0</v>
      </c>
      <c r="J22" s="133">
        <v>301.2</v>
      </c>
      <c r="K22" s="136">
        <v>67000.0</v>
      </c>
      <c r="L22" s="134">
        <v>215.0</v>
      </c>
      <c r="M22" s="135" t="s">
        <v>1387</v>
      </c>
    </row>
    <row r="23">
      <c r="A23" s="130" t="s">
        <v>461</v>
      </c>
      <c r="B23" s="131">
        <v>117.0</v>
      </c>
      <c r="C23" s="177">
        <v>9.005688331902E12</v>
      </c>
      <c r="D23" s="131" t="s">
        <v>462</v>
      </c>
      <c r="E23" s="132">
        <v>44726.0</v>
      </c>
      <c r="F23" s="133">
        <v>193.2</v>
      </c>
      <c r="G23" s="132">
        <v>44621.0</v>
      </c>
      <c r="H23" s="132">
        <v>44713.0</v>
      </c>
      <c r="I23" s="134">
        <v>92.0</v>
      </c>
      <c r="J23" s="133">
        <v>193.2</v>
      </c>
      <c r="K23" s="136">
        <v>37000.0</v>
      </c>
      <c r="L23" s="134">
        <v>215.0</v>
      </c>
      <c r="M23" s="135" t="s">
        <v>1388</v>
      </c>
    </row>
    <row r="24">
      <c r="A24" s="130" t="s">
        <v>461</v>
      </c>
      <c r="B24" s="131">
        <v>117.0</v>
      </c>
      <c r="C24" s="177">
        <v>9.005688331903E12</v>
      </c>
      <c r="D24" s="131" t="s">
        <v>462</v>
      </c>
      <c r="E24" s="132">
        <v>44726.0</v>
      </c>
      <c r="F24" s="133">
        <v>510.0</v>
      </c>
      <c r="G24" s="132">
        <v>44621.0</v>
      </c>
      <c r="H24" s="132">
        <v>44713.0</v>
      </c>
      <c r="I24" s="134">
        <v>92.0</v>
      </c>
      <c r="J24" s="133">
        <v>510.0</v>
      </c>
      <c r="K24" s="136">
        <v>125000.0</v>
      </c>
      <c r="L24" s="134">
        <v>215.0</v>
      </c>
      <c r="M24" s="135" t="s">
        <v>1389</v>
      </c>
    </row>
    <row r="25">
      <c r="A25" s="130" t="s">
        <v>461</v>
      </c>
      <c r="B25" s="131">
        <v>117.0</v>
      </c>
      <c r="C25" s="177">
        <v>9.005688331904E12</v>
      </c>
      <c r="D25" s="131" t="s">
        <v>462</v>
      </c>
      <c r="E25" s="132">
        <v>44726.0</v>
      </c>
      <c r="F25" s="133">
        <v>1245.6</v>
      </c>
      <c r="G25" s="132">
        <v>44621.0</v>
      </c>
      <c r="H25" s="132">
        <v>44713.0</v>
      </c>
      <c r="I25" s="134">
        <v>92.0</v>
      </c>
      <c r="J25" s="133">
        <v>1245.6</v>
      </c>
      <c r="K25" s="136">
        <v>308000.0</v>
      </c>
      <c r="L25" s="134">
        <v>215.0</v>
      </c>
      <c r="M25" s="135" t="s">
        <v>1390</v>
      </c>
    </row>
    <row r="26">
      <c r="A26" s="130" t="s">
        <v>461</v>
      </c>
      <c r="B26" s="131">
        <v>117.0</v>
      </c>
      <c r="C26" s="177">
        <v>9.005688331905E12</v>
      </c>
      <c r="D26" s="131" t="s">
        <v>462</v>
      </c>
      <c r="E26" s="132">
        <v>44726.0</v>
      </c>
      <c r="F26" s="133">
        <v>290.4</v>
      </c>
      <c r="G26" s="132">
        <v>44621.0</v>
      </c>
      <c r="H26" s="132">
        <v>44713.0</v>
      </c>
      <c r="I26" s="134">
        <v>92.0</v>
      </c>
      <c r="J26" s="133">
        <v>290.4</v>
      </c>
      <c r="K26" s="136">
        <v>64000.0</v>
      </c>
      <c r="L26" s="134">
        <v>215.0</v>
      </c>
      <c r="M26" s="135" t="s">
        <v>1391</v>
      </c>
    </row>
    <row r="27">
      <c r="A27" s="130" t="s">
        <v>461</v>
      </c>
      <c r="B27" s="131">
        <v>117.0</v>
      </c>
      <c r="C27" s="177">
        <v>9.005688331906E12</v>
      </c>
      <c r="D27" s="131" t="s">
        <v>462</v>
      </c>
      <c r="E27" s="132">
        <v>44726.0</v>
      </c>
      <c r="F27" s="133">
        <v>319.2</v>
      </c>
      <c r="G27" s="132">
        <v>44621.0</v>
      </c>
      <c r="H27" s="132">
        <v>44713.0</v>
      </c>
      <c r="I27" s="134">
        <v>92.0</v>
      </c>
      <c r="J27" s="133">
        <v>319.2</v>
      </c>
      <c r="K27" s="136">
        <v>62000.0</v>
      </c>
      <c r="L27" s="134">
        <v>215.0</v>
      </c>
      <c r="M27" s="135" t="s">
        <v>1392</v>
      </c>
    </row>
    <row r="28">
      <c r="A28" s="130" t="s">
        <v>461</v>
      </c>
      <c r="B28" s="131">
        <v>117.0</v>
      </c>
      <c r="C28" s="177">
        <v>9.005688331907E12</v>
      </c>
      <c r="D28" s="131" t="s">
        <v>462</v>
      </c>
      <c r="E28" s="132">
        <v>44726.0</v>
      </c>
      <c r="F28" s="133">
        <v>452.4</v>
      </c>
      <c r="G28" s="132">
        <v>44621.0</v>
      </c>
      <c r="H28" s="132">
        <v>44713.0</v>
      </c>
      <c r="I28" s="134">
        <v>92.0</v>
      </c>
      <c r="J28" s="133">
        <v>452.4</v>
      </c>
      <c r="K28" s="136">
        <v>99000.0</v>
      </c>
      <c r="L28" s="134">
        <v>215.0</v>
      </c>
      <c r="M28" s="135" t="s">
        <v>1393</v>
      </c>
    </row>
    <row r="29">
      <c r="A29" s="130" t="s">
        <v>461</v>
      </c>
      <c r="B29" s="131">
        <v>117.0</v>
      </c>
      <c r="C29" s="177">
        <v>9.005688331908E12</v>
      </c>
      <c r="D29" s="131" t="s">
        <v>462</v>
      </c>
      <c r="E29" s="132">
        <v>44726.0</v>
      </c>
      <c r="F29" s="133">
        <v>661.2</v>
      </c>
      <c r="G29" s="132">
        <v>44621.0</v>
      </c>
      <c r="H29" s="132">
        <v>44713.0</v>
      </c>
      <c r="I29" s="134">
        <v>92.0</v>
      </c>
      <c r="J29" s="133">
        <v>661.2</v>
      </c>
      <c r="K29" s="136">
        <v>157000.0</v>
      </c>
      <c r="L29" s="134">
        <v>215.0</v>
      </c>
      <c r="M29" s="135" t="s">
        <v>1394</v>
      </c>
    </row>
    <row r="30">
      <c r="A30" s="130" t="s">
        <v>461</v>
      </c>
      <c r="B30" s="131">
        <v>117.0</v>
      </c>
      <c r="C30" s="177">
        <v>9.005688331909E12</v>
      </c>
      <c r="D30" s="131" t="s">
        <v>462</v>
      </c>
      <c r="E30" s="132">
        <v>44726.0</v>
      </c>
      <c r="F30" s="133">
        <v>121.2</v>
      </c>
      <c r="G30" s="132">
        <v>44621.0</v>
      </c>
      <c r="H30" s="132">
        <v>44713.0</v>
      </c>
      <c r="I30" s="134">
        <v>92.0</v>
      </c>
      <c r="J30" s="133">
        <v>121.2</v>
      </c>
      <c r="K30" s="136">
        <v>17000.0</v>
      </c>
      <c r="L30" s="134">
        <v>215.0</v>
      </c>
      <c r="M30" s="135" t="s">
        <v>1395</v>
      </c>
    </row>
    <row r="31">
      <c r="A31" s="130" t="s">
        <v>461</v>
      </c>
      <c r="B31" s="131">
        <v>117.0</v>
      </c>
      <c r="C31" s="177">
        <v>9.00568833191E12</v>
      </c>
      <c r="D31" s="131" t="s">
        <v>462</v>
      </c>
      <c r="E31" s="132">
        <v>44726.0</v>
      </c>
      <c r="F31" s="133">
        <v>614.4</v>
      </c>
      <c r="G31" s="132">
        <v>44621.0</v>
      </c>
      <c r="H31" s="132">
        <v>44713.0</v>
      </c>
      <c r="I31" s="134">
        <v>92.0</v>
      </c>
      <c r="J31" s="133">
        <v>614.4</v>
      </c>
      <c r="K31" s="136">
        <v>144000.0</v>
      </c>
      <c r="L31" s="134">
        <v>215.0</v>
      </c>
      <c r="M31" s="135" t="s">
        <v>1396</v>
      </c>
    </row>
    <row r="32">
      <c r="A32" s="130" t="s">
        <v>461</v>
      </c>
      <c r="B32" s="131">
        <v>117.0</v>
      </c>
      <c r="C32" s="177">
        <v>9.005688331911E12</v>
      </c>
      <c r="D32" s="131" t="s">
        <v>462</v>
      </c>
      <c r="E32" s="132">
        <v>44726.0</v>
      </c>
      <c r="F32" s="133">
        <v>1107.6</v>
      </c>
      <c r="G32" s="132">
        <v>44622.0</v>
      </c>
      <c r="H32" s="132">
        <v>44718.0</v>
      </c>
      <c r="I32" s="134">
        <v>96.0</v>
      </c>
      <c r="J32" s="133">
        <v>1107.6</v>
      </c>
      <c r="K32" s="136">
        <v>281000.0</v>
      </c>
      <c r="L32" s="134">
        <v>215.0</v>
      </c>
      <c r="M32" s="135" t="s">
        <v>1397</v>
      </c>
    </row>
    <row r="33">
      <c r="A33" s="130" t="s">
        <v>461</v>
      </c>
      <c r="B33" s="131">
        <v>117.0</v>
      </c>
      <c r="C33" s="177">
        <v>9.005688331912E12</v>
      </c>
      <c r="D33" s="131" t="s">
        <v>462</v>
      </c>
      <c r="E33" s="132">
        <v>44726.0</v>
      </c>
      <c r="F33" s="133">
        <v>564.0</v>
      </c>
      <c r="G33" s="132">
        <v>44621.0</v>
      </c>
      <c r="H33" s="132">
        <v>44713.0</v>
      </c>
      <c r="I33" s="134">
        <v>92.0</v>
      </c>
      <c r="J33" s="133">
        <v>564.0</v>
      </c>
      <c r="K33" s="136">
        <v>140000.0</v>
      </c>
      <c r="L33" s="134">
        <v>215.0</v>
      </c>
      <c r="M33" s="135" t="s">
        <v>1398</v>
      </c>
    </row>
    <row r="34">
      <c r="A34" s="130" t="s">
        <v>461</v>
      </c>
      <c r="B34" s="131">
        <v>117.0</v>
      </c>
      <c r="C34" s="177">
        <v>9.005688331913E12</v>
      </c>
      <c r="D34" s="131" t="s">
        <v>462</v>
      </c>
      <c r="E34" s="132">
        <v>44726.0</v>
      </c>
      <c r="F34" s="133">
        <v>260.3</v>
      </c>
      <c r="G34" s="132">
        <v>44621.0</v>
      </c>
      <c r="H34" s="132">
        <v>44713.0</v>
      </c>
      <c r="I34" s="134">
        <v>92.0</v>
      </c>
      <c r="J34" s="133">
        <v>540.0</v>
      </c>
      <c r="K34" s="136">
        <v>96000.0</v>
      </c>
      <c r="L34" s="134">
        <v>215.0</v>
      </c>
      <c r="M34" s="135" t="s">
        <v>1399</v>
      </c>
    </row>
    <row r="35">
      <c r="A35" s="130" t="s">
        <v>461</v>
      </c>
      <c r="B35" s="131">
        <v>117.0</v>
      </c>
      <c r="C35" s="177">
        <v>9.005688331914E12</v>
      </c>
      <c r="D35" s="131" t="s">
        <v>462</v>
      </c>
      <c r="E35" s="132">
        <v>44726.0</v>
      </c>
      <c r="F35" s="133">
        <v>477.2</v>
      </c>
      <c r="G35" s="132">
        <v>44621.0</v>
      </c>
      <c r="H35" s="132">
        <v>44713.0</v>
      </c>
      <c r="I35" s="134">
        <v>92.0</v>
      </c>
      <c r="J35" s="133">
        <v>477.2</v>
      </c>
      <c r="K35" s="136">
        <v>115000.0</v>
      </c>
      <c r="L35" s="134">
        <v>215.0</v>
      </c>
      <c r="M35" s="135" t="s">
        <v>1400</v>
      </c>
    </row>
    <row r="36">
      <c r="A36" s="130" t="s">
        <v>461</v>
      </c>
      <c r="B36" s="131">
        <v>117.0</v>
      </c>
      <c r="C36" s="177">
        <v>9.005688331915E12</v>
      </c>
      <c r="D36" s="131" t="s">
        <v>462</v>
      </c>
      <c r="E36" s="132">
        <v>44726.0</v>
      </c>
      <c r="F36" s="133">
        <v>268.8</v>
      </c>
      <c r="G36" s="132">
        <v>44621.0</v>
      </c>
      <c r="H36" s="132">
        <v>44713.0</v>
      </c>
      <c r="I36" s="134">
        <v>92.0</v>
      </c>
      <c r="J36" s="133">
        <v>268.8</v>
      </c>
      <c r="K36" s="136">
        <v>48000.0</v>
      </c>
      <c r="L36" s="134">
        <v>215.0</v>
      </c>
      <c r="M36" s="135" t="s">
        <v>1401</v>
      </c>
    </row>
    <row r="37">
      <c r="A37" s="130" t="s">
        <v>160</v>
      </c>
      <c r="B37" s="131">
        <v>120.0</v>
      </c>
      <c r="C37" s="177">
        <v>3.44620000900001E14</v>
      </c>
      <c r="D37" s="131" t="s">
        <v>151</v>
      </c>
      <c r="E37" s="132">
        <v>44700.0</v>
      </c>
      <c r="F37" s="133">
        <v>1346.46</v>
      </c>
      <c r="G37" s="132">
        <v>44666.0</v>
      </c>
      <c r="H37" s="132">
        <v>44698.0</v>
      </c>
      <c r="I37" s="134">
        <v>32.0</v>
      </c>
      <c r="J37" s="133">
        <v>1045.49</v>
      </c>
      <c r="K37" s="136">
        <v>96492.0</v>
      </c>
      <c r="L37" s="134">
        <v>66.0</v>
      </c>
      <c r="M37" s="135" t="s">
        <v>1402</v>
      </c>
    </row>
    <row r="38">
      <c r="A38" s="130" t="s">
        <v>160</v>
      </c>
      <c r="B38" s="131">
        <v>120.0</v>
      </c>
      <c r="C38" s="177">
        <v>3.44620000900002E14</v>
      </c>
      <c r="D38" s="131" t="s">
        <v>151</v>
      </c>
      <c r="E38" s="132">
        <v>44701.0</v>
      </c>
      <c r="F38" s="133">
        <v>608.11</v>
      </c>
      <c r="G38" s="132">
        <v>44672.0</v>
      </c>
      <c r="H38" s="132">
        <v>44698.0</v>
      </c>
      <c r="I38" s="134">
        <v>26.0</v>
      </c>
      <c r="J38" s="133">
        <v>307.14</v>
      </c>
      <c r="K38" s="136">
        <v>24684.0</v>
      </c>
      <c r="L38" s="134">
        <v>66.0</v>
      </c>
      <c r="M38" s="135" t="s">
        <v>1403</v>
      </c>
    </row>
    <row r="39">
      <c r="A39" s="130" t="s">
        <v>160</v>
      </c>
      <c r="B39" s="131">
        <v>120.0</v>
      </c>
      <c r="C39" s="177">
        <v>3.44620000900003E14</v>
      </c>
      <c r="D39" s="131" t="s">
        <v>151</v>
      </c>
      <c r="E39" s="132">
        <v>44700.0</v>
      </c>
      <c r="F39" s="133">
        <v>1108.63</v>
      </c>
      <c r="G39" s="132">
        <v>44666.0</v>
      </c>
      <c r="H39" s="132">
        <v>44698.0</v>
      </c>
      <c r="I39" s="134">
        <v>32.0</v>
      </c>
      <c r="J39" s="133">
        <v>807.66</v>
      </c>
      <c r="K39" s="136">
        <v>73304.0</v>
      </c>
      <c r="L39" s="134">
        <v>66.0</v>
      </c>
      <c r="M39" s="135" t="s">
        <v>1404</v>
      </c>
    </row>
    <row r="40">
      <c r="A40" s="130" t="s">
        <v>165</v>
      </c>
      <c r="B40" s="131">
        <v>122.0</v>
      </c>
      <c r="C40" s="177">
        <v>4.45464006905001E14</v>
      </c>
      <c r="D40" s="131" t="s">
        <v>151</v>
      </c>
      <c r="E40" s="132">
        <v>44686.0</v>
      </c>
      <c r="F40" s="133">
        <v>61.11</v>
      </c>
      <c r="G40" s="132">
        <v>44650.0</v>
      </c>
      <c r="H40" s="132">
        <v>44679.0</v>
      </c>
      <c r="I40" s="134">
        <v>29.0</v>
      </c>
      <c r="J40" s="133">
        <v>44.25</v>
      </c>
      <c r="K40" s="136">
        <v>2992.0</v>
      </c>
      <c r="L40" s="134">
        <v>67.0</v>
      </c>
      <c r="M40" s="135" t="s">
        <v>1405</v>
      </c>
    </row>
    <row r="41">
      <c r="A41" s="130" t="s">
        <v>165</v>
      </c>
      <c r="B41" s="131">
        <v>122.0</v>
      </c>
      <c r="C41" s="177">
        <v>4.45464006905001E14</v>
      </c>
      <c r="D41" s="131" t="s">
        <v>151</v>
      </c>
      <c r="E41" s="132">
        <v>44718.0</v>
      </c>
      <c r="F41" s="133">
        <v>61.11</v>
      </c>
      <c r="G41" s="132">
        <v>44679.0</v>
      </c>
      <c r="H41" s="132">
        <v>44709.0</v>
      </c>
      <c r="I41" s="134">
        <v>30.0</v>
      </c>
      <c r="J41" s="133">
        <v>44.25</v>
      </c>
      <c r="K41" s="136">
        <v>2992.0</v>
      </c>
      <c r="L41" s="134">
        <v>67.0</v>
      </c>
      <c r="M41" s="135" t="s">
        <v>1406</v>
      </c>
    </row>
    <row r="42">
      <c r="A42" s="130" t="s">
        <v>165</v>
      </c>
      <c r="B42" s="131">
        <v>122.0</v>
      </c>
      <c r="C42" s="177">
        <v>4.45464006907001E14</v>
      </c>
      <c r="D42" s="131" t="s">
        <v>151</v>
      </c>
      <c r="E42" s="132">
        <v>44686.0</v>
      </c>
      <c r="F42" s="133">
        <v>580.14</v>
      </c>
      <c r="G42" s="132">
        <v>44650.0</v>
      </c>
      <c r="H42" s="132">
        <v>44679.0</v>
      </c>
      <c r="I42" s="134">
        <v>29.0</v>
      </c>
      <c r="J42" s="133">
        <v>403.11</v>
      </c>
      <c r="K42" s="136">
        <v>36652.0</v>
      </c>
      <c r="L42" s="134">
        <v>67.0</v>
      </c>
      <c r="M42" s="135" t="s">
        <v>1407</v>
      </c>
    </row>
    <row r="43">
      <c r="A43" s="130" t="s">
        <v>165</v>
      </c>
      <c r="B43" s="131">
        <v>122.0</v>
      </c>
      <c r="C43" s="177">
        <v>4.45464006907001E14</v>
      </c>
      <c r="D43" s="131" t="s">
        <v>151</v>
      </c>
      <c r="E43" s="132">
        <v>44718.0</v>
      </c>
      <c r="F43" s="133">
        <v>564.79</v>
      </c>
      <c r="G43" s="132">
        <v>44679.0</v>
      </c>
      <c r="H43" s="132">
        <v>44709.0</v>
      </c>
      <c r="I43" s="134">
        <v>30.0</v>
      </c>
      <c r="J43" s="133">
        <v>387.76</v>
      </c>
      <c r="K43" s="136">
        <v>35156.0</v>
      </c>
      <c r="L43" s="134">
        <v>67.0</v>
      </c>
      <c r="M43" s="135" t="s">
        <v>1408</v>
      </c>
    </row>
    <row r="44">
      <c r="A44" s="130" t="s">
        <v>165</v>
      </c>
      <c r="B44" s="131">
        <v>122.0</v>
      </c>
      <c r="C44" s="177">
        <v>4.45464006907002E14</v>
      </c>
      <c r="D44" s="131" t="s">
        <v>151</v>
      </c>
      <c r="E44" s="132">
        <v>44686.0</v>
      </c>
      <c r="F44" s="133">
        <v>1155.54</v>
      </c>
      <c r="G44" s="132">
        <v>44650.0</v>
      </c>
      <c r="H44" s="132">
        <v>44679.0</v>
      </c>
      <c r="I44" s="134">
        <v>29.0</v>
      </c>
      <c r="J44" s="133">
        <v>978.51</v>
      </c>
      <c r="K44" s="136">
        <v>92752.0</v>
      </c>
      <c r="L44" s="134">
        <v>67.0</v>
      </c>
      <c r="M44" s="135" t="s">
        <v>1409</v>
      </c>
    </row>
    <row r="45">
      <c r="A45" s="130" t="s">
        <v>165</v>
      </c>
      <c r="B45" s="131">
        <v>122.0</v>
      </c>
      <c r="C45" s="177">
        <v>4.45464006907002E14</v>
      </c>
      <c r="D45" s="131" t="s">
        <v>151</v>
      </c>
      <c r="E45" s="132">
        <v>44718.0</v>
      </c>
      <c r="F45" s="133">
        <v>1349.17</v>
      </c>
      <c r="G45" s="132">
        <v>44679.0</v>
      </c>
      <c r="H45" s="132">
        <v>44716.0</v>
      </c>
      <c r="I45" s="134">
        <v>37.0</v>
      </c>
      <c r="J45" s="133">
        <v>1172.14</v>
      </c>
      <c r="K45" s="136">
        <v>111452.0</v>
      </c>
      <c r="L45" s="134">
        <v>67.0</v>
      </c>
      <c r="M45" s="135" t="s">
        <v>1410</v>
      </c>
    </row>
    <row r="46">
      <c r="A46" s="130" t="s">
        <v>169</v>
      </c>
      <c r="B46" s="131">
        <v>123.0</v>
      </c>
      <c r="C46" s="177">
        <v>3.57156000540001E14</v>
      </c>
      <c r="D46" s="131" t="s">
        <v>151</v>
      </c>
      <c r="E46" s="132">
        <v>44701.0</v>
      </c>
      <c r="F46" s="133">
        <v>767.37</v>
      </c>
      <c r="G46" s="132">
        <v>44671.0</v>
      </c>
      <c r="H46" s="132">
        <v>44698.0</v>
      </c>
      <c r="I46" s="134">
        <v>27.0</v>
      </c>
      <c r="J46" s="133">
        <v>625.6</v>
      </c>
      <c r="K46" s="136">
        <v>58344.0</v>
      </c>
      <c r="L46" s="134">
        <v>18.0</v>
      </c>
      <c r="M46" s="135" t="s">
        <v>1411</v>
      </c>
    </row>
    <row r="47">
      <c r="A47" s="130" t="s">
        <v>171</v>
      </c>
      <c r="B47" s="131">
        <v>125.0</v>
      </c>
      <c r="C47" s="177">
        <v>1.95740001133001E14</v>
      </c>
      <c r="D47" s="131" t="s">
        <v>151</v>
      </c>
      <c r="E47" s="132">
        <v>44707.0</v>
      </c>
      <c r="F47" s="133">
        <v>1983.26</v>
      </c>
      <c r="G47" s="132">
        <v>44677.0</v>
      </c>
      <c r="H47" s="132">
        <v>44705.0</v>
      </c>
      <c r="I47" s="134">
        <v>28.0</v>
      </c>
      <c r="J47" s="133">
        <v>1581.64</v>
      </c>
      <c r="K47" s="136">
        <v>150348.0</v>
      </c>
      <c r="L47" s="134">
        <v>63.0</v>
      </c>
      <c r="M47" s="135" t="s">
        <v>1412</v>
      </c>
    </row>
    <row r="48">
      <c r="A48" s="130" t="s">
        <v>173</v>
      </c>
      <c r="B48" s="131">
        <v>127.0</v>
      </c>
      <c r="C48" s="177">
        <v>4.792300277215E12</v>
      </c>
      <c r="D48" s="131" t="s">
        <v>144</v>
      </c>
      <c r="E48" s="132">
        <v>44693.0</v>
      </c>
      <c r="F48" s="133">
        <v>130.64</v>
      </c>
      <c r="G48" s="132">
        <v>44662.0</v>
      </c>
      <c r="H48" s="132">
        <v>44691.0</v>
      </c>
      <c r="I48" s="134">
        <v>29.0</v>
      </c>
      <c r="J48" s="133">
        <v>130.64</v>
      </c>
      <c r="K48" s="136">
        <v>8700.0</v>
      </c>
      <c r="L48" s="134">
        <v>3.0</v>
      </c>
      <c r="M48" s="135" t="s">
        <v>1413</v>
      </c>
    </row>
    <row r="49">
      <c r="A49" s="130" t="s">
        <v>173</v>
      </c>
      <c r="B49" s="131">
        <v>127.0</v>
      </c>
      <c r="C49" s="177">
        <v>4.792300277215E12</v>
      </c>
      <c r="D49" s="131" t="s">
        <v>144</v>
      </c>
      <c r="E49" s="132">
        <v>44725.0</v>
      </c>
      <c r="F49" s="133">
        <v>195.61</v>
      </c>
      <c r="G49" s="132">
        <v>44691.0</v>
      </c>
      <c r="H49" s="132">
        <v>44721.0</v>
      </c>
      <c r="I49" s="134">
        <v>30.0</v>
      </c>
      <c r="J49" s="133">
        <v>195.61</v>
      </c>
      <c r="K49" s="136">
        <v>14300.0</v>
      </c>
      <c r="L49" s="134">
        <v>3.0</v>
      </c>
      <c r="M49" s="135" t="s">
        <v>1414</v>
      </c>
    </row>
    <row r="50">
      <c r="A50" s="130" t="s">
        <v>175</v>
      </c>
      <c r="B50" s="131">
        <v>129.0</v>
      </c>
      <c r="C50" s="177">
        <v>4.17234003900001E14</v>
      </c>
      <c r="D50" s="131" t="s">
        <v>151</v>
      </c>
      <c r="E50" s="132">
        <v>44714.0</v>
      </c>
      <c r="F50" s="133">
        <v>1211.94</v>
      </c>
      <c r="G50" s="132">
        <v>44678.0</v>
      </c>
      <c r="H50" s="132">
        <v>44712.0</v>
      </c>
      <c r="I50" s="134">
        <v>34.0</v>
      </c>
      <c r="J50" s="133">
        <v>901.7</v>
      </c>
      <c r="K50" s="136">
        <v>86020.0</v>
      </c>
      <c r="L50" s="134">
        <v>216.0</v>
      </c>
      <c r="M50" s="135" t="s">
        <v>1415</v>
      </c>
    </row>
    <row r="51">
      <c r="A51" s="130" t="s">
        <v>175</v>
      </c>
      <c r="B51" s="131">
        <v>129.0</v>
      </c>
      <c r="C51" s="177">
        <v>4.17234003900002E14</v>
      </c>
      <c r="D51" s="131" t="s">
        <v>151</v>
      </c>
      <c r="E51" s="132">
        <v>44713.0</v>
      </c>
      <c r="F51" s="133">
        <v>6095.26</v>
      </c>
      <c r="G51" s="132">
        <v>44677.0</v>
      </c>
      <c r="H51" s="132">
        <v>44706.0</v>
      </c>
      <c r="I51" s="134">
        <v>29.0</v>
      </c>
      <c r="J51" s="133">
        <v>4611.14</v>
      </c>
      <c r="K51" s="136">
        <v>434588.0</v>
      </c>
      <c r="L51" s="134">
        <v>216.0</v>
      </c>
      <c r="M51" s="135" t="s">
        <v>1416</v>
      </c>
    </row>
    <row r="52">
      <c r="A52" s="130" t="s">
        <v>180</v>
      </c>
      <c r="B52" s="131">
        <v>131.0</v>
      </c>
      <c r="C52" s="177">
        <v>3.94124007400002E14</v>
      </c>
      <c r="D52" s="131" t="s">
        <v>151</v>
      </c>
      <c r="E52" s="132">
        <v>44712.0</v>
      </c>
      <c r="F52" s="133">
        <v>9007.68</v>
      </c>
      <c r="G52" s="132">
        <v>44679.0</v>
      </c>
      <c r="H52" s="132">
        <v>44707.0</v>
      </c>
      <c r="I52" s="134">
        <v>28.0</v>
      </c>
      <c r="J52" s="133">
        <v>7557.19</v>
      </c>
      <c r="K52" s="136">
        <v>721820.0</v>
      </c>
      <c r="L52" s="134">
        <v>159.0</v>
      </c>
      <c r="M52" s="135" t="s">
        <v>1417</v>
      </c>
    </row>
    <row r="53">
      <c r="A53" s="130" t="s">
        <v>182</v>
      </c>
      <c r="B53" s="131">
        <v>135.0</v>
      </c>
      <c r="C53" s="177">
        <v>5.91698002370001E14</v>
      </c>
      <c r="D53" s="131" t="s">
        <v>151</v>
      </c>
      <c r="E53" s="132">
        <v>44712.0</v>
      </c>
      <c r="F53" s="133">
        <v>1438.58</v>
      </c>
      <c r="G53" s="132">
        <v>44679.0</v>
      </c>
      <c r="H53" s="132">
        <v>44707.0</v>
      </c>
      <c r="I53" s="134">
        <v>28.0</v>
      </c>
      <c r="J53" s="133">
        <v>1283.32</v>
      </c>
      <c r="K53" s="136">
        <v>119680.0</v>
      </c>
      <c r="L53" s="134">
        <v>120.0</v>
      </c>
      <c r="M53" s="135" t="s">
        <v>1418</v>
      </c>
    </row>
    <row r="54">
      <c r="A54" s="130" t="s">
        <v>182</v>
      </c>
      <c r="B54" s="131">
        <v>135.0</v>
      </c>
      <c r="C54" s="177">
        <v>5.91698002371001E14</v>
      </c>
      <c r="D54" s="131" t="s">
        <v>151</v>
      </c>
      <c r="E54" s="132">
        <v>44707.0</v>
      </c>
      <c r="F54" s="133">
        <v>1759.34</v>
      </c>
      <c r="G54" s="132">
        <v>44678.0</v>
      </c>
      <c r="H54" s="132">
        <v>44702.0</v>
      </c>
      <c r="I54" s="134">
        <v>24.0</v>
      </c>
      <c r="J54" s="133">
        <v>1604.08</v>
      </c>
      <c r="K54" s="136">
        <v>151096.0</v>
      </c>
      <c r="L54" s="134">
        <v>120.0</v>
      </c>
      <c r="M54" s="135" t="s">
        <v>1419</v>
      </c>
    </row>
    <row r="55">
      <c r="A55" s="130" t="s">
        <v>182</v>
      </c>
      <c r="B55" s="131">
        <v>135.0</v>
      </c>
      <c r="C55" s="177">
        <v>5.91698002400001E14</v>
      </c>
      <c r="D55" s="131" t="s">
        <v>151</v>
      </c>
      <c r="E55" s="132">
        <v>44707.0</v>
      </c>
      <c r="F55" s="133">
        <v>1768.6</v>
      </c>
      <c r="G55" s="132">
        <v>44678.0</v>
      </c>
      <c r="H55" s="132">
        <v>44702.0</v>
      </c>
      <c r="I55" s="134">
        <v>24.0</v>
      </c>
      <c r="J55" s="133">
        <v>1128.42</v>
      </c>
      <c r="K55" s="136">
        <v>104720.0</v>
      </c>
      <c r="L55" s="134">
        <v>120.0</v>
      </c>
      <c r="M55" s="135" t="s">
        <v>1420</v>
      </c>
    </row>
    <row r="56">
      <c r="A56" s="130" t="s">
        <v>186</v>
      </c>
      <c r="B56" s="131">
        <v>136.0</v>
      </c>
      <c r="C56" s="177">
        <v>4.17234003600001E14</v>
      </c>
      <c r="D56" s="131" t="s">
        <v>151</v>
      </c>
      <c r="E56" s="132">
        <v>44714.0</v>
      </c>
      <c r="F56" s="133">
        <v>1043.93</v>
      </c>
      <c r="G56" s="132">
        <v>44677.0</v>
      </c>
      <c r="H56" s="132">
        <v>44712.0</v>
      </c>
      <c r="I56" s="134">
        <v>35.0</v>
      </c>
      <c r="J56" s="133">
        <v>84.86</v>
      </c>
      <c r="K56" s="134">
        <v>0.0</v>
      </c>
      <c r="L56" s="134">
        <v>402.0</v>
      </c>
      <c r="M56" s="135" t="s">
        <v>1421</v>
      </c>
    </row>
    <row r="57">
      <c r="A57" s="130" t="s">
        <v>186</v>
      </c>
      <c r="B57" s="131">
        <v>136.0</v>
      </c>
      <c r="C57" s="177">
        <v>4.17234003700001E14</v>
      </c>
      <c r="D57" s="131" t="s">
        <v>151</v>
      </c>
      <c r="E57" s="132">
        <v>44713.0</v>
      </c>
      <c r="F57" s="133">
        <v>5548.14</v>
      </c>
      <c r="G57" s="132">
        <v>44678.0</v>
      </c>
      <c r="H57" s="132">
        <v>44706.0</v>
      </c>
      <c r="I57" s="134">
        <v>28.0</v>
      </c>
      <c r="J57" s="133">
        <v>4618.66</v>
      </c>
      <c r="K57" s="136">
        <v>441320.0</v>
      </c>
      <c r="L57" s="134">
        <v>402.0</v>
      </c>
      <c r="M57" s="135" t="s">
        <v>1422</v>
      </c>
    </row>
    <row r="58">
      <c r="A58" s="130" t="s">
        <v>186</v>
      </c>
      <c r="B58" s="131">
        <v>136.0</v>
      </c>
      <c r="C58" s="177">
        <v>4.17234003800001E14</v>
      </c>
      <c r="D58" s="131" t="s">
        <v>151</v>
      </c>
      <c r="E58" s="132">
        <v>44713.0</v>
      </c>
      <c r="F58" s="133">
        <v>4716.63</v>
      </c>
      <c r="G58" s="132">
        <v>44677.0</v>
      </c>
      <c r="H58" s="132">
        <v>44706.0</v>
      </c>
      <c r="I58" s="134">
        <v>29.0</v>
      </c>
      <c r="J58" s="133">
        <v>3882.15</v>
      </c>
      <c r="K58" s="136">
        <v>369512.0</v>
      </c>
      <c r="L58" s="134">
        <v>402.0</v>
      </c>
      <c r="M58" s="135" t="s">
        <v>1423</v>
      </c>
    </row>
    <row r="59">
      <c r="A59" s="130" t="s">
        <v>244</v>
      </c>
      <c r="B59" s="131">
        <v>141.0</v>
      </c>
      <c r="C59" s="177">
        <v>6.7334001320001E13</v>
      </c>
      <c r="D59" s="131" t="s">
        <v>151</v>
      </c>
      <c r="E59" s="132">
        <v>44690.0</v>
      </c>
      <c r="F59" s="133">
        <v>9550.18</v>
      </c>
      <c r="G59" s="132">
        <v>44656.0</v>
      </c>
      <c r="H59" s="132">
        <v>44687.0</v>
      </c>
      <c r="I59" s="134">
        <v>31.0</v>
      </c>
      <c r="J59" s="133">
        <v>8807.32</v>
      </c>
      <c r="K59" s="136">
        <v>857208.0</v>
      </c>
      <c r="L59" s="134">
        <v>222.0</v>
      </c>
      <c r="M59" s="135" t="s">
        <v>1424</v>
      </c>
    </row>
    <row r="60">
      <c r="A60" s="130" t="s">
        <v>244</v>
      </c>
      <c r="B60" s="131">
        <v>141.0</v>
      </c>
      <c r="C60" s="177">
        <v>6.7334001320001E13</v>
      </c>
      <c r="D60" s="131" t="s">
        <v>151</v>
      </c>
      <c r="E60" s="132">
        <v>44720.0</v>
      </c>
      <c r="F60" s="133">
        <v>8965.23</v>
      </c>
      <c r="G60" s="132">
        <v>44687.0</v>
      </c>
      <c r="H60" s="132">
        <v>44717.0</v>
      </c>
      <c r="I60" s="134">
        <v>30.0</v>
      </c>
      <c r="J60" s="133">
        <v>8222.37</v>
      </c>
      <c r="K60" s="136">
        <v>792132.0</v>
      </c>
      <c r="L60" s="134">
        <v>222.0</v>
      </c>
      <c r="M60" s="135" t="s">
        <v>1425</v>
      </c>
    </row>
    <row r="61">
      <c r="A61" s="130" t="s">
        <v>244</v>
      </c>
      <c r="B61" s="131">
        <v>141.0</v>
      </c>
      <c r="C61" s="177">
        <v>4.20733400132E15</v>
      </c>
      <c r="D61" s="131" t="s">
        <v>151</v>
      </c>
      <c r="E61" s="132">
        <v>44713.0</v>
      </c>
      <c r="F61" s="133">
        <v>40.59</v>
      </c>
      <c r="G61" s="132">
        <v>44683.0</v>
      </c>
      <c r="H61" s="132">
        <v>44713.0</v>
      </c>
      <c r="I61" s="134">
        <v>30.0</v>
      </c>
      <c r="J61" s="133">
        <v>40.59</v>
      </c>
      <c r="K61" s="134">
        <v>0.0</v>
      </c>
      <c r="L61" s="134">
        <v>222.0</v>
      </c>
      <c r="M61" s="135" t="s">
        <v>1426</v>
      </c>
    </row>
    <row r="62">
      <c r="A62" s="130" t="s">
        <v>248</v>
      </c>
      <c r="B62" s="131">
        <v>142.0</v>
      </c>
      <c r="C62" s="177">
        <v>6.6130005325001E13</v>
      </c>
      <c r="D62" s="131" t="s">
        <v>151</v>
      </c>
      <c r="E62" s="132">
        <v>44690.0</v>
      </c>
      <c r="F62" s="133">
        <v>9605.7</v>
      </c>
      <c r="G62" s="132">
        <v>44658.0</v>
      </c>
      <c r="H62" s="132">
        <v>44688.0</v>
      </c>
      <c r="I62" s="134">
        <v>30.0</v>
      </c>
      <c r="J62" s="133">
        <v>8955.23</v>
      </c>
      <c r="K62" s="136">
        <v>873664.0</v>
      </c>
      <c r="L62" s="134">
        <v>203.0</v>
      </c>
      <c r="M62" s="135" t="s">
        <v>1427</v>
      </c>
    </row>
    <row r="63">
      <c r="A63" s="130" t="s">
        <v>248</v>
      </c>
      <c r="B63" s="131">
        <v>142.0</v>
      </c>
      <c r="C63" s="177">
        <v>6.6130005325001E13</v>
      </c>
      <c r="D63" s="131" t="s">
        <v>151</v>
      </c>
      <c r="E63" s="132">
        <v>44720.0</v>
      </c>
      <c r="F63" s="133">
        <v>10224.16</v>
      </c>
      <c r="G63" s="132">
        <v>44688.0</v>
      </c>
      <c r="H63" s="132">
        <v>44719.0</v>
      </c>
      <c r="I63" s="134">
        <v>31.0</v>
      </c>
      <c r="J63" s="133">
        <v>9573.69</v>
      </c>
      <c r="K63" s="136">
        <v>942480.0</v>
      </c>
      <c r="L63" s="134">
        <v>203.0</v>
      </c>
      <c r="M63" s="135" t="s">
        <v>1428</v>
      </c>
    </row>
    <row r="64">
      <c r="A64" s="130" t="s">
        <v>250</v>
      </c>
      <c r="B64" s="131">
        <v>145.0</v>
      </c>
      <c r="C64" s="177">
        <v>3.28224002607001E14</v>
      </c>
      <c r="D64" s="131" t="s">
        <v>151</v>
      </c>
      <c r="E64" s="132">
        <v>44698.0</v>
      </c>
      <c r="F64" s="133">
        <v>15259.02</v>
      </c>
      <c r="G64" s="132">
        <v>44665.0</v>
      </c>
      <c r="H64" s="132">
        <v>44696.0</v>
      </c>
      <c r="I64" s="134">
        <v>31.0</v>
      </c>
      <c r="J64" s="133">
        <v>12126.19</v>
      </c>
      <c r="K64" s="136">
        <v>1211012.0</v>
      </c>
      <c r="L64" s="134">
        <v>312.0</v>
      </c>
      <c r="M64" s="135" t="s">
        <v>1429</v>
      </c>
    </row>
    <row r="65">
      <c r="A65" s="130" t="s">
        <v>250</v>
      </c>
      <c r="B65" s="131">
        <v>145.0</v>
      </c>
      <c r="C65" s="177">
        <v>3.28224002607001E14</v>
      </c>
      <c r="D65" s="131" t="s">
        <v>151</v>
      </c>
      <c r="E65" s="132">
        <v>44728.0</v>
      </c>
      <c r="F65" s="133">
        <v>16764.97</v>
      </c>
      <c r="G65" s="132">
        <v>44696.0</v>
      </c>
      <c r="H65" s="132">
        <v>44727.0</v>
      </c>
      <c r="I65" s="134">
        <v>31.0</v>
      </c>
      <c r="J65" s="133">
        <v>13632.14</v>
      </c>
      <c r="K65" s="136">
        <v>1378564.0</v>
      </c>
      <c r="L65" s="134">
        <v>312.0</v>
      </c>
      <c r="M65" s="135" t="s">
        <v>1430</v>
      </c>
    </row>
    <row r="66">
      <c r="A66" s="130" t="s">
        <v>253</v>
      </c>
      <c r="B66" s="131">
        <v>147.0</v>
      </c>
      <c r="C66" s="177">
        <v>3.28224002901001E14</v>
      </c>
      <c r="D66" s="131" t="s">
        <v>151</v>
      </c>
      <c r="E66" s="132">
        <v>44698.0</v>
      </c>
      <c r="F66" s="133">
        <v>4878.63</v>
      </c>
      <c r="G66" s="132">
        <v>44665.0</v>
      </c>
      <c r="H66" s="132">
        <v>44696.0</v>
      </c>
      <c r="I66" s="134">
        <v>31.0</v>
      </c>
      <c r="J66" s="133">
        <v>3874.48</v>
      </c>
      <c r="K66" s="136">
        <v>368764.0</v>
      </c>
      <c r="L66" s="134">
        <v>115.0</v>
      </c>
      <c r="M66" s="135" t="s">
        <v>1431</v>
      </c>
    </row>
    <row r="67">
      <c r="A67" s="130" t="s">
        <v>253</v>
      </c>
      <c r="B67" s="131">
        <v>147.0</v>
      </c>
      <c r="C67" s="177">
        <v>3.28224002901001E14</v>
      </c>
      <c r="D67" s="131" t="s">
        <v>151</v>
      </c>
      <c r="E67" s="132">
        <v>44728.0</v>
      </c>
      <c r="F67" s="133">
        <v>6244.24</v>
      </c>
      <c r="G67" s="132">
        <v>44696.0</v>
      </c>
      <c r="H67" s="132">
        <v>44726.0</v>
      </c>
      <c r="I67" s="134">
        <v>30.0</v>
      </c>
      <c r="J67" s="133">
        <v>5240.09</v>
      </c>
      <c r="K67" s="136">
        <v>501908.0</v>
      </c>
      <c r="L67" s="134">
        <v>115.0</v>
      </c>
      <c r="M67" s="135" t="s">
        <v>1432</v>
      </c>
    </row>
    <row r="68">
      <c r="A68" s="130" t="s">
        <v>255</v>
      </c>
      <c r="B68" s="131">
        <v>152.0</v>
      </c>
      <c r="C68" s="177">
        <v>4.3750001100001E13</v>
      </c>
      <c r="D68" s="131" t="s">
        <v>151</v>
      </c>
      <c r="E68" s="132">
        <v>44686.0</v>
      </c>
      <c r="F68" s="133">
        <v>2828.17</v>
      </c>
      <c r="G68" s="132">
        <v>44656.0</v>
      </c>
      <c r="H68" s="132">
        <v>44684.0</v>
      </c>
      <c r="I68" s="134">
        <v>28.0</v>
      </c>
      <c r="J68" s="133">
        <v>2409.12</v>
      </c>
      <c r="K68" s="136">
        <v>225896.0</v>
      </c>
      <c r="L68" s="134">
        <v>111.0</v>
      </c>
      <c r="M68" s="135" t="s">
        <v>1433</v>
      </c>
    </row>
    <row r="69">
      <c r="A69" s="130" t="s">
        <v>255</v>
      </c>
      <c r="B69" s="131">
        <v>152.0</v>
      </c>
      <c r="C69" s="177">
        <v>4.3750001100001E13</v>
      </c>
      <c r="D69" s="131" t="s">
        <v>151</v>
      </c>
      <c r="E69" s="132">
        <v>44718.0</v>
      </c>
      <c r="F69" s="133">
        <v>3019.97</v>
      </c>
      <c r="G69" s="132">
        <v>44684.0</v>
      </c>
      <c r="H69" s="132">
        <v>44717.0</v>
      </c>
      <c r="I69" s="134">
        <v>33.0</v>
      </c>
      <c r="J69" s="133">
        <v>2600.92</v>
      </c>
      <c r="K69" s="136">
        <v>244596.0</v>
      </c>
      <c r="L69" s="134">
        <v>111.0</v>
      </c>
      <c r="M69" s="135" t="s">
        <v>1434</v>
      </c>
    </row>
    <row r="70">
      <c r="A70" s="130" t="s">
        <v>257</v>
      </c>
      <c r="B70" s="131">
        <v>155.0</v>
      </c>
      <c r="C70" s="177">
        <v>1.250110125011E12</v>
      </c>
      <c r="D70" s="131" t="s">
        <v>144</v>
      </c>
      <c r="E70" s="132">
        <v>44697.0</v>
      </c>
      <c r="F70" s="133">
        <v>3033.85</v>
      </c>
      <c r="G70" s="132">
        <v>44664.0</v>
      </c>
      <c r="H70" s="132">
        <v>44693.0</v>
      </c>
      <c r="I70" s="134">
        <v>29.0</v>
      </c>
      <c r="J70" s="133">
        <v>3033.85</v>
      </c>
      <c r="K70" s="136">
        <v>300300.0</v>
      </c>
      <c r="L70" s="134">
        <v>77.0</v>
      </c>
      <c r="M70" s="135" t="s">
        <v>1435</v>
      </c>
    </row>
    <row r="71">
      <c r="A71" s="130" t="s">
        <v>257</v>
      </c>
      <c r="B71" s="131">
        <v>155.0</v>
      </c>
      <c r="C71" s="177">
        <v>1.250110125011E12</v>
      </c>
      <c r="D71" s="131" t="s">
        <v>144</v>
      </c>
      <c r="E71" s="132">
        <v>44727.0</v>
      </c>
      <c r="F71" s="133">
        <v>2963.0</v>
      </c>
      <c r="G71" s="132">
        <v>44693.0</v>
      </c>
      <c r="H71" s="132">
        <v>44725.0</v>
      </c>
      <c r="I71" s="134">
        <v>32.0</v>
      </c>
      <c r="J71" s="133">
        <v>2963.0</v>
      </c>
      <c r="K71" s="136">
        <v>292700.0</v>
      </c>
      <c r="L71" s="134">
        <v>77.0</v>
      </c>
      <c r="M71" s="135" t="s">
        <v>1436</v>
      </c>
    </row>
    <row r="72">
      <c r="A72" s="130" t="s">
        <v>259</v>
      </c>
      <c r="B72" s="131">
        <v>157.0</v>
      </c>
      <c r="C72" s="177">
        <v>1.9677290117812E13</v>
      </c>
      <c r="D72" s="131" t="s">
        <v>144</v>
      </c>
      <c r="E72" s="132">
        <v>44692.0</v>
      </c>
      <c r="F72" s="133">
        <v>19.35</v>
      </c>
      <c r="G72" s="132">
        <v>44659.0</v>
      </c>
      <c r="H72" s="132">
        <v>44690.0</v>
      </c>
      <c r="I72" s="134">
        <v>31.0</v>
      </c>
      <c r="J72" s="133">
        <v>19.35</v>
      </c>
      <c r="K72" s="134">
        <v>0.0</v>
      </c>
      <c r="L72" s="134">
        <v>534.0</v>
      </c>
      <c r="M72" s="135" t="s">
        <v>1437</v>
      </c>
    </row>
    <row r="73">
      <c r="A73" s="130" t="s">
        <v>259</v>
      </c>
      <c r="B73" s="131">
        <v>157.0</v>
      </c>
      <c r="C73" s="177">
        <v>1.9677290117812E13</v>
      </c>
      <c r="D73" s="131" t="s">
        <v>144</v>
      </c>
      <c r="E73" s="132">
        <v>44722.0</v>
      </c>
      <c r="F73" s="133">
        <v>19.59</v>
      </c>
      <c r="G73" s="132">
        <v>44690.0</v>
      </c>
      <c r="H73" s="132">
        <v>44720.0</v>
      </c>
      <c r="I73" s="134">
        <v>30.0</v>
      </c>
      <c r="J73" s="133">
        <v>19.59</v>
      </c>
      <c r="K73" s="134">
        <v>0.0</v>
      </c>
      <c r="L73" s="134">
        <v>534.0</v>
      </c>
      <c r="M73" s="135" t="s">
        <v>1438</v>
      </c>
    </row>
    <row r="74">
      <c r="A74" s="130" t="s">
        <v>259</v>
      </c>
      <c r="B74" s="131">
        <v>157.0</v>
      </c>
      <c r="C74" s="177">
        <v>1.9677290348716E13</v>
      </c>
      <c r="D74" s="131" t="s">
        <v>144</v>
      </c>
      <c r="E74" s="132">
        <v>44713.0</v>
      </c>
      <c r="F74" s="133">
        <v>346.15</v>
      </c>
      <c r="G74" s="132">
        <v>44680.0</v>
      </c>
      <c r="H74" s="132">
        <v>44712.0</v>
      </c>
      <c r="I74" s="134">
        <v>32.0</v>
      </c>
      <c r="J74" s="133">
        <v>346.15</v>
      </c>
      <c r="K74" s="134">
        <v>0.0</v>
      </c>
      <c r="L74" s="134">
        <v>534.0</v>
      </c>
      <c r="M74" s="135" t="s">
        <v>1439</v>
      </c>
    </row>
    <row r="75">
      <c r="A75" s="130" t="s">
        <v>259</v>
      </c>
      <c r="B75" s="131">
        <v>157.0</v>
      </c>
      <c r="C75" s="177">
        <v>1.9677290349305E13</v>
      </c>
      <c r="D75" s="131" t="s">
        <v>144</v>
      </c>
      <c r="E75" s="132">
        <v>44722.0</v>
      </c>
      <c r="F75" s="133">
        <v>10492.31</v>
      </c>
      <c r="G75" s="132">
        <v>44690.0</v>
      </c>
      <c r="H75" s="132">
        <v>44720.0</v>
      </c>
      <c r="I75" s="134">
        <v>30.0</v>
      </c>
      <c r="J75" s="133">
        <v>10492.31</v>
      </c>
      <c r="K75" s="136">
        <v>1130200.0</v>
      </c>
      <c r="L75" s="134">
        <v>534.0</v>
      </c>
      <c r="M75" s="135" t="s">
        <v>1440</v>
      </c>
    </row>
    <row r="76">
      <c r="A76" s="130" t="s">
        <v>259</v>
      </c>
      <c r="B76" s="131">
        <v>157.0</v>
      </c>
      <c r="C76" s="177">
        <v>1.9677290349306E13</v>
      </c>
      <c r="D76" s="131" t="s">
        <v>144</v>
      </c>
      <c r="E76" s="132">
        <v>44722.0</v>
      </c>
      <c r="F76" s="133">
        <v>5604.58</v>
      </c>
      <c r="G76" s="132">
        <v>44690.0</v>
      </c>
      <c r="H76" s="132">
        <v>44720.0</v>
      </c>
      <c r="I76" s="134">
        <v>30.0</v>
      </c>
      <c r="J76" s="133">
        <v>5604.58</v>
      </c>
      <c r="K76" s="136">
        <v>598500.0</v>
      </c>
      <c r="L76" s="134">
        <v>534.0</v>
      </c>
      <c r="M76" s="135" t="s">
        <v>1441</v>
      </c>
    </row>
    <row r="77">
      <c r="A77" s="130" t="s">
        <v>259</v>
      </c>
      <c r="B77" s="131">
        <v>157.0</v>
      </c>
      <c r="C77" s="177">
        <v>1.9677290349307E13</v>
      </c>
      <c r="D77" s="131" t="s">
        <v>144</v>
      </c>
      <c r="E77" s="132">
        <v>44722.0</v>
      </c>
      <c r="F77" s="133">
        <v>2122.3</v>
      </c>
      <c r="G77" s="132">
        <v>44690.0</v>
      </c>
      <c r="H77" s="132">
        <v>44720.0</v>
      </c>
      <c r="I77" s="134">
        <v>30.0</v>
      </c>
      <c r="J77" s="133">
        <v>2122.3</v>
      </c>
      <c r="K77" s="136">
        <v>185800.0</v>
      </c>
      <c r="L77" s="134">
        <v>534.0</v>
      </c>
      <c r="M77" s="135" t="s">
        <v>1442</v>
      </c>
    </row>
    <row r="78">
      <c r="A78" s="130" t="s">
        <v>259</v>
      </c>
      <c r="B78" s="131">
        <v>157.0</v>
      </c>
      <c r="C78" s="177">
        <v>1.9677290349308E13</v>
      </c>
      <c r="D78" s="131" t="s">
        <v>144</v>
      </c>
      <c r="E78" s="132">
        <v>44722.0</v>
      </c>
      <c r="F78" s="133">
        <v>5059.11</v>
      </c>
      <c r="G78" s="132">
        <v>44690.0</v>
      </c>
      <c r="H78" s="132">
        <v>44720.0</v>
      </c>
      <c r="I78" s="134">
        <v>30.0</v>
      </c>
      <c r="J78" s="133">
        <v>5059.11</v>
      </c>
      <c r="K78" s="136">
        <v>516300.0</v>
      </c>
      <c r="L78" s="134">
        <v>534.0</v>
      </c>
      <c r="M78" s="135" t="s">
        <v>1443</v>
      </c>
    </row>
    <row r="79">
      <c r="A79" s="130" t="s">
        <v>259</v>
      </c>
      <c r="B79" s="131">
        <v>157.0</v>
      </c>
      <c r="C79" s="177">
        <v>1.9677290349309E13</v>
      </c>
      <c r="D79" s="131" t="s">
        <v>144</v>
      </c>
      <c r="E79" s="132">
        <v>44722.0</v>
      </c>
      <c r="F79" s="133">
        <v>2392.68</v>
      </c>
      <c r="G79" s="132">
        <v>44690.0</v>
      </c>
      <c r="H79" s="132">
        <v>44720.0</v>
      </c>
      <c r="I79" s="134">
        <v>30.0</v>
      </c>
      <c r="J79" s="133">
        <v>2392.68</v>
      </c>
      <c r="K79" s="136">
        <v>214800.0</v>
      </c>
      <c r="L79" s="134">
        <v>534.0</v>
      </c>
      <c r="M79" s="135" t="s">
        <v>1444</v>
      </c>
    </row>
    <row r="80">
      <c r="A80" s="130" t="s">
        <v>267</v>
      </c>
      <c r="B80" s="131">
        <v>170.0</v>
      </c>
      <c r="C80" s="177">
        <v>1.95740001601001E14</v>
      </c>
      <c r="D80" s="131" t="s">
        <v>151</v>
      </c>
      <c r="E80" s="132">
        <v>44708.0</v>
      </c>
      <c r="F80" s="133">
        <v>389.36</v>
      </c>
      <c r="G80" s="132">
        <v>44677.0</v>
      </c>
      <c r="H80" s="132">
        <v>44705.0</v>
      </c>
      <c r="I80" s="134">
        <v>28.0</v>
      </c>
      <c r="J80" s="133">
        <v>84.86</v>
      </c>
      <c r="K80" s="134">
        <v>0.0</v>
      </c>
      <c r="L80" s="134">
        <v>100.0</v>
      </c>
      <c r="M80" s="135" t="s">
        <v>1445</v>
      </c>
    </row>
    <row r="81">
      <c r="A81" s="130" t="s">
        <v>269</v>
      </c>
      <c r="B81" s="131">
        <v>173.0</v>
      </c>
      <c r="C81" s="177">
        <v>1.8120070107444E13</v>
      </c>
      <c r="D81" s="131" t="s">
        <v>144</v>
      </c>
      <c r="E81" s="132">
        <v>44698.0</v>
      </c>
      <c r="F81" s="133">
        <v>267.91</v>
      </c>
      <c r="G81" s="132">
        <v>44665.0</v>
      </c>
      <c r="H81" s="132">
        <v>44694.0</v>
      </c>
      <c r="I81" s="134">
        <v>29.0</v>
      </c>
      <c r="J81" s="133">
        <v>267.91</v>
      </c>
      <c r="K81" s="136">
        <v>19500.0</v>
      </c>
      <c r="L81" s="134">
        <v>32.0</v>
      </c>
      <c r="M81" s="135" t="s">
        <v>1446</v>
      </c>
    </row>
    <row r="82">
      <c r="A82" s="130" t="s">
        <v>269</v>
      </c>
      <c r="B82" s="131">
        <v>173.0</v>
      </c>
      <c r="C82" s="177">
        <v>1.8120070107444E13</v>
      </c>
      <c r="D82" s="131" t="s">
        <v>144</v>
      </c>
      <c r="E82" s="132">
        <v>44728.0</v>
      </c>
      <c r="F82" s="133">
        <v>276.91</v>
      </c>
      <c r="G82" s="132">
        <v>44694.0</v>
      </c>
      <c r="H82" s="132">
        <v>44726.0</v>
      </c>
      <c r="I82" s="134">
        <v>32.0</v>
      </c>
      <c r="J82" s="133">
        <v>276.91</v>
      </c>
      <c r="K82" s="136">
        <v>20300.0</v>
      </c>
      <c r="L82" s="134">
        <v>32.0</v>
      </c>
      <c r="M82" s="135" t="s">
        <v>1447</v>
      </c>
    </row>
    <row r="83">
      <c r="A83" s="130" t="s">
        <v>269</v>
      </c>
      <c r="B83" s="131">
        <v>173.0</v>
      </c>
      <c r="C83" s="177">
        <v>1.8120070107445E13</v>
      </c>
      <c r="D83" s="131" t="s">
        <v>144</v>
      </c>
      <c r="E83" s="132">
        <v>44698.0</v>
      </c>
      <c r="F83" s="133">
        <v>269.04</v>
      </c>
      <c r="G83" s="132">
        <v>44665.0</v>
      </c>
      <c r="H83" s="132">
        <v>44694.0</v>
      </c>
      <c r="I83" s="134">
        <v>29.0</v>
      </c>
      <c r="J83" s="133">
        <v>269.04</v>
      </c>
      <c r="K83" s="136">
        <v>19600.0</v>
      </c>
      <c r="L83" s="134">
        <v>32.0</v>
      </c>
      <c r="M83" s="135" t="s">
        <v>1448</v>
      </c>
    </row>
    <row r="84">
      <c r="A84" s="130" t="s">
        <v>269</v>
      </c>
      <c r="B84" s="131">
        <v>173.0</v>
      </c>
      <c r="C84" s="177">
        <v>1.8120070107445E13</v>
      </c>
      <c r="D84" s="131" t="s">
        <v>144</v>
      </c>
      <c r="E84" s="132">
        <v>44728.0</v>
      </c>
      <c r="F84" s="133">
        <v>300.51</v>
      </c>
      <c r="G84" s="132">
        <v>44694.0</v>
      </c>
      <c r="H84" s="132">
        <v>44726.0</v>
      </c>
      <c r="I84" s="134">
        <v>32.0</v>
      </c>
      <c r="J84" s="133">
        <v>300.51</v>
      </c>
      <c r="K84" s="136">
        <v>22400.0</v>
      </c>
      <c r="L84" s="134">
        <v>32.0</v>
      </c>
      <c r="M84" s="135" t="s">
        <v>1449</v>
      </c>
    </row>
    <row r="85">
      <c r="A85" s="130" t="s">
        <v>269</v>
      </c>
      <c r="B85" s="131">
        <v>173.0</v>
      </c>
      <c r="C85" s="177">
        <v>1.8120070107446E13</v>
      </c>
      <c r="D85" s="131" t="s">
        <v>144</v>
      </c>
      <c r="E85" s="132">
        <v>44698.0</v>
      </c>
      <c r="F85" s="133">
        <v>175.07</v>
      </c>
      <c r="G85" s="132">
        <v>44665.0</v>
      </c>
      <c r="H85" s="132">
        <v>44694.0</v>
      </c>
      <c r="I85" s="134">
        <v>29.0</v>
      </c>
      <c r="J85" s="133">
        <v>175.07</v>
      </c>
      <c r="K85" s="136">
        <v>11800.0</v>
      </c>
      <c r="L85" s="134">
        <v>32.0</v>
      </c>
      <c r="M85" s="135" t="s">
        <v>1450</v>
      </c>
    </row>
    <row r="86">
      <c r="A86" s="130" t="s">
        <v>269</v>
      </c>
      <c r="B86" s="131">
        <v>173.0</v>
      </c>
      <c r="C86" s="177">
        <v>1.8120070107446E13</v>
      </c>
      <c r="D86" s="131" t="s">
        <v>144</v>
      </c>
      <c r="E86" s="132">
        <v>44728.0</v>
      </c>
      <c r="F86" s="133">
        <v>192.17</v>
      </c>
      <c r="G86" s="132">
        <v>44694.0</v>
      </c>
      <c r="H86" s="132">
        <v>44726.0</v>
      </c>
      <c r="I86" s="134">
        <v>32.0</v>
      </c>
      <c r="J86" s="133">
        <v>192.17</v>
      </c>
      <c r="K86" s="136">
        <v>12900.0</v>
      </c>
      <c r="L86" s="134">
        <v>32.0</v>
      </c>
      <c r="M86" s="135" t="s">
        <v>1451</v>
      </c>
    </row>
    <row r="87">
      <c r="A87" s="130" t="s">
        <v>269</v>
      </c>
      <c r="B87" s="131">
        <v>173.0</v>
      </c>
      <c r="C87" s="177">
        <v>1.8120070117915E13</v>
      </c>
      <c r="D87" s="131" t="s">
        <v>144</v>
      </c>
      <c r="E87" s="132">
        <v>44698.0</v>
      </c>
      <c r="F87" s="133">
        <v>563.74</v>
      </c>
      <c r="G87" s="132">
        <v>44665.0</v>
      </c>
      <c r="H87" s="132">
        <v>44694.0</v>
      </c>
      <c r="I87" s="134">
        <v>29.0</v>
      </c>
      <c r="J87" s="133">
        <v>563.74</v>
      </c>
      <c r="K87" s="136">
        <v>40300.0</v>
      </c>
      <c r="L87" s="134">
        <v>32.0</v>
      </c>
      <c r="M87" s="135" t="s">
        <v>1452</v>
      </c>
    </row>
    <row r="88">
      <c r="A88" s="130" t="s">
        <v>269</v>
      </c>
      <c r="B88" s="131">
        <v>173.0</v>
      </c>
      <c r="C88" s="177">
        <v>1.8120070117915E13</v>
      </c>
      <c r="D88" s="131" t="s">
        <v>144</v>
      </c>
      <c r="E88" s="132">
        <v>44728.0</v>
      </c>
      <c r="F88" s="133">
        <v>591.71</v>
      </c>
      <c r="G88" s="132">
        <v>44694.0</v>
      </c>
      <c r="H88" s="132">
        <v>44726.0</v>
      </c>
      <c r="I88" s="134">
        <v>32.0</v>
      </c>
      <c r="J88" s="133">
        <v>591.71</v>
      </c>
      <c r="K88" s="136">
        <v>43300.0</v>
      </c>
      <c r="L88" s="134">
        <v>32.0</v>
      </c>
      <c r="M88" s="135" t="s">
        <v>1453</v>
      </c>
    </row>
    <row r="89">
      <c r="A89" s="130" t="s">
        <v>274</v>
      </c>
      <c r="B89" s="131">
        <v>175.0</v>
      </c>
      <c r="C89" s="177">
        <v>2.1150240128111E13</v>
      </c>
      <c r="D89" s="131" t="s">
        <v>144</v>
      </c>
      <c r="E89" s="132">
        <v>44726.0</v>
      </c>
      <c r="F89" s="133">
        <v>221.88</v>
      </c>
      <c r="G89" s="132">
        <v>44692.0</v>
      </c>
      <c r="H89" s="132">
        <v>44722.0</v>
      </c>
      <c r="I89" s="134">
        <v>30.0</v>
      </c>
      <c r="J89" s="133">
        <v>221.88</v>
      </c>
      <c r="K89" s="134">
        <v>0.0</v>
      </c>
      <c r="L89" s="134">
        <v>1112.0</v>
      </c>
      <c r="M89" s="135" t="s">
        <v>1454</v>
      </c>
    </row>
    <row r="90">
      <c r="A90" s="130" t="s">
        <v>274</v>
      </c>
      <c r="B90" s="131">
        <v>175.0</v>
      </c>
      <c r="C90" s="177">
        <v>2.1150240128113E13</v>
      </c>
      <c r="D90" s="131" t="s">
        <v>144</v>
      </c>
      <c r="E90" s="132">
        <v>44726.0</v>
      </c>
      <c r="F90" s="133">
        <v>392.48</v>
      </c>
      <c r="G90" s="132">
        <v>44692.0</v>
      </c>
      <c r="H90" s="132">
        <v>44722.0</v>
      </c>
      <c r="I90" s="134">
        <v>30.0</v>
      </c>
      <c r="J90" s="133">
        <v>392.48</v>
      </c>
      <c r="K90" s="134">
        <v>400.0</v>
      </c>
      <c r="L90" s="134">
        <v>1112.0</v>
      </c>
      <c r="M90" s="135" t="s">
        <v>1455</v>
      </c>
    </row>
    <row r="91">
      <c r="A91" s="130" t="s">
        <v>274</v>
      </c>
      <c r="B91" s="131">
        <v>175.0</v>
      </c>
      <c r="C91" s="177">
        <v>2.1150240128117E13</v>
      </c>
      <c r="D91" s="131" t="s">
        <v>144</v>
      </c>
      <c r="E91" s="132">
        <v>44726.0</v>
      </c>
      <c r="F91" s="133">
        <v>387.11</v>
      </c>
      <c r="G91" s="132">
        <v>44692.0</v>
      </c>
      <c r="H91" s="132">
        <v>44722.0</v>
      </c>
      <c r="I91" s="134">
        <v>30.0</v>
      </c>
      <c r="J91" s="133">
        <v>387.11</v>
      </c>
      <c r="K91" s="134">
        <v>0.0</v>
      </c>
      <c r="L91" s="134">
        <v>1112.0</v>
      </c>
      <c r="M91" s="135" t="s">
        <v>1456</v>
      </c>
    </row>
    <row r="92">
      <c r="A92" s="130" t="s">
        <v>274</v>
      </c>
      <c r="B92" s="131">
        <v>175.0</v>
      </c>
      <c r="C92" s="177">
        <v>2.1150240348703E13</v>
      </c>
      <c r="D92" s="131" t="s">
        <v>144</v>
      </c>
      <c r="E92" s="132">
        <v>44713.0</v>
      </c>
      <c r="F92" s="133">
        <v>148.35</v>
      </c>
      <c r="G92" s="132">
        <v>44680.0</v>
      </c>
      <c r="H92" s="132">
        <v>44712.0</v>
      </c>
      <c r="I92" s="134">
        <v>32.0</v>
      </c>
      <c r="J92" s="133">
        <v>148.35</v>
      </c>
      <c r="K92" s="134">
        <v>0.0</v>
      </c>
      <c r="L92" s="134">
        <v>1112.0</v>
      </c>
      <c r="M92" s="135" t="s">
        <v>1457</v>
      </c>
    </row>
    <row r="93">
      <c r="A93" s="130" t="s">
        <v>274</v>
      </c>
      <c r="B93" s="131">
        <v>175.0</v>
      </c>
      <c r="C93" s="177">
        <v>2.1150240349265E13</v>
      </c>
      <c r="D93" s="131" t="s">
        <v>144</v>
      </c>
      <c r="E93" s="132">
        <v>44726.0</v>
      </c>
      <c r="F93" s="133">
        <v>23083.1</v>
      </c>
      <c r="G93" s="132">
        <v>44692.0</v>
      </c>
      <c r="H93" s="132">
        <v>44722.0</v>
      </c>
      <c r="I93" s="134">
        <v>30.0</v>
      </c>
      <c r="J93" s="133">
        <v>11440.37</v>
      </c>
      <c r="K93" s="136">
        <v>1241300.0</v>
      </c>
      <c r="L93" s="134">
        <v>1112.0</v>
      </c>
      <c r="M93" s="135" t="s">
        <v>1458</v>
      </c>
    </row>
    <row r="94">
      <c r="A94" s="130" t="s">
        <v>274</v>
      </c>
      <c r="B94" s="131">
        <v>175.0</v>
      </c>
      <c r="C94" s="177">
        <v>2.1150240349266E13</v>
      </c>
      <c r="D94" s="131" t="s">
        <v>144</v>
      </c>
      <c r="E94" s="132">
        <v>44726.0</v>
      </c>
      <c r="F94" s="133">
        <v>24972.37</v>
      </c>
      <c r="G94" s="132">
        <v>44692.0</v>
      </c>
      <c r="H94" s="132">
        <v>44722.0</v>
      </c>
      <c r="I94" s="134">
        <v>30.0</v>
      </c>
      <c r="J94" s="133">
        <v>11403.68</v>
      </c>
      <c r="K94" s="136">
        <v>1237000.0</v>
      </c>
      <c r="L94" s="134">
        <v>1112.0</v>
      </c>
      <c r="M94" s="135" t="s">
        <v>1459</v>
      </c>
    </row>
    <row r="95">
      <c r="A95" s="130" t="s">
        <v>274</v>
      </c>
      <c r="B95" s="131">
        <v>175.0</v>
      </c>
      <c r="C95" s="177">
        <v>2.1150240349268E13</v>
      </c>
      <c r="D95" s="131" t="s">
        <v>144</v>
      </c>
      <c r="E95" s="132">
        <v>44726.0</v>
      </c>
      <c r="F95" s="133">
        <v>22506.61</v>
      </c>
      <c r="G95" s="132">
        <v>44692.0</v>
      </c>
      <c r="H95" s="132">
        <v>44722.0</v>
      </c>
      <c r="I95" s="134">
        <v>30.0</v>
      </c>
      <c r="J95" s="133">
        <v>10686.88</v>
      </c>
      <c r="K95" s="136">
        <v>1153000.0</v>
      </c>
      <c r="L95" s="134">
        <v>1112.0</v>
      </c>
      <c r="M95" s="135" t="s">
        <v>1460</v>
      </c>
    </row>
    <row r="96">
      <c r="A96" s="130" t="s">
        <v>274</v>
      </c>
      <c r="B96" s="131">
        <v>175.0</v>
      </c>
      <c r="C96" s="177">
        <v>2.1150240390742E13</v>
      </c>
      <c r="D96" s="131" t="s">
        <v>144</v>
      </c>
      <c r="E96" s="132">
        <v>44726.0</v>
      </c>
      <c r="F96" s="133">
        <v>1059.88</v>
      </c>
      <c r="G96" s="132">
        <v>44692.0</v>
      </c>
      <c r="H96" s="132">
        <v>44722.0</v>
      </c>
      <c r="I96" s="134">
        <v>30.0</v>
      </c>
      <c r="J96" s="133">
        <v>683.41</v>
      </c>
      <c r="K96" s="136">
        <v>48200.0</v>
      </c>
      <c r="L96" s="134">
        <v>1112.0</v>
      </c>
      <c r="M96" s="135" t="s">
        <v>1461</v>
      </c>
    </row>
    <row r="97">
      <c r="A97" s="130" t="s">
        <v>274</v>
      </c>
      <c r="B97" s="131">
        <v>175.0</v>
      </c>
      <c r="C97" s="177">
        <v>2.1150240390743E13</v>
      </c>
      <c r="D97" s="131" t="s">
        <v>144</v>
      </c>
      <c r="E97" s="132">
        <v>44726.0</v>
      </c>
      <c r="F97" s="133">
        <v>221.88</v>
      </c>
      <c r="G97" s="132">
        <v>44692.0</v>
      </c>
      <c r="H97" s="132">
        <v>44722.0</v>
      </c>
      <c r="I97" s="134">
        <v>30.0</v>
      </c>
      <c r="J97" s="133">
        <v>221.88</v>
      </c>
      <c r="K97" s="134">
        <v>0.0</v>
      </c>
      <c r="L97" s="134">
        <v>1112.0</v>
      </c>
      <c r="M97" s="135" t="s">
        <v>1462</v>
      </c>
    </row>
    <row r="98">
      <c r="A98" s="130" t="s">
        <v>284</v>
      </c>
      <c r="B98" s="131">
        <v>183.0</v>
      </c>
      <c r="C98" s="177">
        <v>1.9732750276007E13</v>
      </c>
      <c r="D98" s="131" t="s">
        <v>144</v>
      </c>
      <c r="E98" s="132">
        <v>44693.0</v>
      </c>
      <c r="F98" s="133">
        <v>38.81</v>
      </c>
      <c r="G98" s="132">
        <v>44662.0</v>
      </c>
      <c r="H98" s="132">
        <v>44691.0</v>
      </c>
      <c r="I98" s="134">
        <v>29.0</v>
      </c>
      <c r="J98" s="133">
        <v>38.81</v>
      </c>
      <c r="K98" s="136">
        <v>1700.0</v>
      </c>
      <c r="L98" s="134">
        <v>31.0</v>
      </c>
      <c r="M98" s="135" t="s">
        <v>1463</v>
      </c>
    </row>
    <row r="99">
      <c r="A99" s="130" t="s">
        <v>284</v>
      </c>
      <c r="B99" s="131">
        <v>183.0</v>
      </c>
      <c r="C99" s="177">
        <v>1.9732750276007E13</v>
      </c>
      <c r="D99" s="131" t="s">
        <v>144</v>
      </c>
      <c r="E99" s="132">
        <v>44725.0</v>
      </c>
      <c r="F99" s="133">
        <v>32.43</v>
      </c>
      <c r="G99" s="132">
        <v>44691.0</v>
      </c>
      <c r="H99" s="132">
        <v>44721.0</v>
      </c>
      <c r="I99" s="134">
        <v>30.0</v>
      </c>
      <c r="J99" s="133">
        <v>32.43</v>
      </c>
      <c r="K99" s="136">
        <v>1100.0</v>
      </c>
      <c r="L99" s="134">
        <v>31.0</v>
      </c>
      <c r="M99" s="135" t="s">
        <v>1464</v>
      </c>
    </row>
    <row r="100">
      <c r="A100" s="130" t="s">
        <v>284</v>
      </c>
      <c r="B100" s="131">
        <v>183.0</v>
      </c>
      <c r="C100" s="177">
        <v>1.973275027988E13</v>
      </c>
      <c r="D100" s="131" t="s">
        <v>144</v>
      </c>
      <c r="E100" s="132">
        <v>44693.0</v>
      </c>
      <c r="F100" s="133">
        <v>221.88</v>
      </c>
      <c r="G100" s="132">
        <v>44662.0</v>
      </c>
      <c r="H100" s="132">
        <v>44691.0</v>
      </c>
      <c r="I100" s="134">
        <v>29.0</v>
      </c>
      <c r="J100" s="133">
        <v>221.88</v>
      </c>
      <c r="K100" s="134">
        <v>0.0</v>
      </c>
      <c r="L100" s="134">
        <v>31.0</v>
      </c>
      <c r="M100" s="135" t="s">
        <v>1465</v>
      </c>
    </row>
    <row r="101">
      <c r="A101" s="130" t="s">
        <v>284</v>
      </c>
      <c r="B101" s="131">
        <v>183.0</v>
      </c>
      <c r="C101" s="177">
        <v>1.973275027988E13</v>
      </c>
      <c r="D101" s="131" t="s">
        <v>144</v>
      </c>
      <c r="E101" s="132">
        <v>44725.0</v>
      </c>
      <c r="F101" s="133">
        <v>221.88</v>
      </c>
      <c r="G101" s="132">
        <v>44691.0</v>
      </c>
      <c r="H101" s="132">
        <v>44721.0</v>
      </c>
      <c r="I101" s="134">
        <v>30.0</v>
      </c>
      <c r="J101" s="133">
        <v>221.88</v>
      </c>
      <c r="K101" s="134">
        <v>0.0</v>
      </c>
      <c r="L101" s="134">
        <v>31.0</v>
      </c>
      <c r="M101" s="135" t="s">
        <v>1466</v>
      </c>
    </row>
    <row r="102">
      <c r="A102" s="130" t="s">
        <v>284</v>
      </c>
      <c r="B102" s="131">
        <v>183.0</v>
      </c>
      <c r="C102" s="177">
        <v>1.9837910277272E13</v>
      </c>
      <c r="D102" s="131" t="s">
        <v>144</v>
      </c>
      <c r="E102" s="132">
        <v>44693.0</v>
      </c>
      <c r="F102" s="133">
        <v>574.93</v>
      </c>
      <c r="G102" s="132">
        <v>44662.0</v>
      </c>
      <c r="H102" s="132">
        <v>44691.0</v>
      </c>
      <c r="I102" s="134">
        <v>29.0</v>
      </c>
      <c r="J102" s="133">
        <v>574.93</v>
      </c>
      <c r="K102" s="136">
        <v>41500.0</v>
      </c>
      <c r="L102" s="134">
        <v>31.0</v>
      </c>
      <c r="M102" s="135" t="s">
        <v>1467</v>
      </c>
    </row>
    <row r="103">
      <c r="A103" s="130" t="s">
        <v>284</v>
      </c>
      <c r="B103" s="131">
        <v>183.0</v>
      </c>
      <c r="C103" s="177">
        <v>1.9837910277272E13</v>
      </c>
      <c r="D103" s="131" t="s">
        <v>144</v>
      </c>
      <c r="E103" s="132">
        <v>44725.0</v>
      </c>
      <c r="F103" s="133">
        <v>588.92</v>
      </c>
      <c r="G103" s="132">
        <v>44691.0</v>
      </c>
      <c r="H103" s="132">
        <v>44721.0</v>
      </c>
      <c r="I103" s="134">
        <v>30.0</v>
      </c>
      <c r="J103" s="133">
        <v>588.92</v>
      </c>
      <c r="K103" s="136">
        <v>43000.0</v>
      </c>
      <c r="L103" s="134">
        <v>31.0</v>
      </c>
      <c r="M103" s="135" t="s">
        <v>1468</v>
      </c>
    </row>
    <row r="104">
      <c r="A104" s="130" t="s">
        <v>292</v>
      </c>
      <c r="B104" s="131">
        <v>185.0</v>
      </c>
      <c r="C104" s="177">
        <v>2.7064640202845E13</v>
      </c>
      <c r="D104" s="131" t="s">
        <v>144</v>
      </c>
      <c r="E104" s="132">
        <v>44729.0</v>
      </c>
      <c r="F104" s="133">
        <v>309.9</v>
      </c>
      <c r="G104" s="132">
        <v>44698.0</v>
      </c>
      <c r="H104" s="132">
        <v>44727.0</v>
      </c>
      <c r="I104" s="134">
        <v>29.0</v>
      </c>
      <c r="J104" s="133">
        <v>221.88</v>
      </c>
      <c r="K104" s="134">
        <v>0.0</v>
      </c>
      <c r="L104" s="134">
        <v>628.0</v>
      </c>
      <c r="M104" s="135" t="s">
        <v>1469</v>
      </c>
    </row>
    <row r="105">
      <c r="A105" s="130" t="s">
        <v>292</v>
      </c>
      <c r="B105" s="131">
        <v>185.0</v>
      </c>
      <c r="C105" s="177">
        <v>2.7064640202966E13</v>
      </c>
      <c r="D105" s="131" t="s">
        <v>144</v>
      </c>
      <c r="E105" s="132">
        <v>44700.0</v>
      </c>
      <c r="F105" s="133">
        <v>88.43</v>
      </c>
      <c r="G105" s="132">
        <v>44669.0</v>
      </c>
      <c r="H105" s="132">
        <v>44698.0</v>
      </c>
      <c r="I105" s="134">
        <v>29.0</v>
      </c>
      <c r="J105" s="133">
        <v>356.15</v>
      </c>
      <c r="K105" s="136">
        <v>10000.0</v>
      </c>
      <c r="L105" s="134">
        <v>628.0</v>
      </c>
      <c r="M105" s="135" t="s">
        <v>1470</v>
      </c>
    </row>
    <row r="106">
      <c r="A106" s="130" t="s">
        <v>292</v>
      </c>
      <c r="B106" s="131">
        <v>185.0</v>
      </c>
      <c r="C106" s="177">
        <v>2.7064640202966E13</v>
      </c>
      <c r="D106" s="131" t="s">
        <v>144</v>
      </c>
      <c r="E106" s="132">
        <v>44729.0</v>
      </c>
      <c r="F106" s="133">
        <v>221.88</v>
      </c>
      <c r="G106" s="132">
        <v>44698.0</v>
      </c>
      <c r="H106" s="132">
        <v>44727.0</v>
      </c>
      <c r="I106" s="134">
        <v>29.0</v>
      </c>
      <c r="J106" s="133">
        <v>221.88</v>
      </c>
      <c r="K106" s="134">
        <v>0.0</v>
      </c>
      <c r="L106" s="134">
        <v>628.0</v>
      </c>
      <c r="M106" s="135" t="s">
        <v>1471</v>
      </c>
    </row>
    <row r="107">
      <c r="A107" s="130" t="s">
        <v>292</v>
      </c>
      <c r="B107" s="131">
        <v>185.0</v>
      </c>
      <c r="C107" s="177">
        <v>2.7064640349495E13</v>
      </c>
      <c r="D107" s="131" t="s">
        <v>144</v>
      </c>
      <c r="E107" s="132">
        <v>44700.0</v>
      </c>
      <c r="F107" s="133">
        <v>6680.06</v>
      </c>
      <c r="G107" s="132">
        <v>44669.0</v>
      </c>
      <c r="H107" s="132">
        <v>44698.0</v>
      </c>
      <c r="I107" s="134">
        <v>29.0</v>
      </c>
      <c r="J107" s="133">
        <v>7624.25</v>
      </c>
      <c r="K107" s="136">
        <v>794100.0</v>
      </c>
      <c r="L107" s="134">
        <v>628.0</v>
      </c>
      <c r="M107" s="135" t="s">
        <v>1472</v>
      </c>
    </row>
    <row r="108">
      <c r="A108" s="130" t="s">
        <v>292</v>
      </c>
      <c r="B108" s="131">
        <v>185.0</v>
      </c>
      <c r="C108" s="177">
        <v>2.7064640349495E13</v>
      </c>
      <c r="D108" s="131" t="s">
        <v>144</v>
      </c>
      <c r="E108" s="132">
        <v>44729.0</v>
      </c>
      <c r="F108" s="133">
        <v>7624.25</v>
      </c>
      <c r="G108" s="132">
        <v>44698.0</v>
      </c>
      <c r="H108" s="132">
        <v>44727.0</v>
      </c>
      <c r="I108" s="134">
        <v>29.0</v>
      </c>
      <c r="J108" s="133">
        <v>7624.25</v>
      </c>
      <c r="K108" s="136">
        <v>794100.0</v>
      </c>
      <c r="L108" s="134">
        <v>628.0</v>
      </c>
      <c r="M108" s="135" t="s">
        <v>1473</v>
      </c>
    </row>
    <row r="109">
      <c r="A109" s="130" t="s">
        <v>438</v>
      </c>
      <c r="B109" s="131">
        <v>188.0</v>
      </c>
      <c r="C109" s="177">
        <v>5.29457135776E11</v>
      </c>
      <c r="D109" s="131" t="s">
        <v>439</v>
      </c>
      <c r="E109" s="132">
        <v>44701.0</v>
      </c>
      <c r="F109" s="133">
        <v>2581.91</v>
      </c>
      <c r="G109" s="132">
        <v>44645.0</v>
      </c>
      <c r="H109" s="132">
        <v>44677.0</v>
      </c>
      <c r="I109" s="134">
        <v>32.0</v>
      </c>
      <c r="J109" s="133">
        <v>2581.91</v>
      </c>
      <c r="K109" s="136">
        <v>472287.2</v>
      </c>
      <c r="L109" s="134">
        <v>149.0</v>
      </c>
      <c r="M109" s="135" t="s">
        <v>1474</v>
      </c>
    </row>
    <row r="110">
      <c r="A110" s="130" t="s">
        <v>297</v>
      </c>
      <c r="B110" s="131">
        <v>190.0</v>
      </c>
      <c r="C110" s="177">
        <v>4.8799006301001E13</v>
      </c>
      <c r="D110" s="131" t="s">
        <v>151</v>
      </c>
      <c r="E110" s="132">
        <v>44686.0</v>
      </c>
      <c r="F110" s="133">
        <v>1992.22</v>
      </c>
      <c r="G110" s="132">
        <v>44657.0</v>
      </c>
      <c r="H110" s="132">
        <v>44684.0</v>
      </c>
      <c r="I110" s="134">
        <v>27.0</v>
      </c>
      <c r="J110" s="133">
        <v>1849.07</v>
      </c>
      <c r="K110" s="136">
        <v>171292.0</v>
      </c>
      <c r="L110" s="134">
        <v>93.0</v>
      </c>
      <c r="M110" s="135" t="s">
        <v>1475</v>
      </c>
    </row>
    <row r="111">
      <c r="A111" s="130" t="s">
        <v>297</v>
      </c>
      <c r="B111" s="131">
        <v>190.0</v>
      </c>
      <c r="C111" s="177">
        <v>4.8799006301001E13</v>
      </c>
      <c r="D111" s="131" t="s">
        <v>151</v>
      </c>
      <c r="E111" s="132">
        <v>44718.0</v>
      </c>
      <c r="F111" s="133">
        <v>2628.99</v>
      </c>
      <c r="G111" s="132">
        <v>44684.0</v>
      </c>
      <c r="H111" s="132">
        <v>44717.0</v>
      </c>
      <c r="I111" s="134">
        <v>33.0</v>
      </c>
      <c r="J111" s="133">
        <v>2485.84</v>
      </c>
      <c r="K111" s="136">
        <v>233376.0</v>
      </c>
      <c r="L111" s="134">
        <v>93.0</v>
      </c>
      <c r="M111" s="135" t="s">
        <v>1476</v>
      </c>
    </row>
    <row r="112">
      <c r="A112" s="130" t="s">
        <v>297</v>
      </c>
      <c r="B112" s="131">
        <v>190.0</v>
      </c>
      <c r="C112" s="177">
        <v>4.8799006301002E13</v>
      </c>
      <c r="D112" s="131" t="s">
        <v>151</v>
      </c>
      <c r="E112" s="132">
        <v>44686.0</v>
      </c>
      <c r="F112" s="133">
        <v>643.04</v>
      </c>
      <c r="G112" s="132">
        <v>44651.0</v>
      </c>
      <c r="H112" s="132">
        <v>44684.0</v>
      </c>
      <c r="I112" s="134">
        <v>33.0</v>
      </c>
      <c r="J112" s="133">
        <v>499.89</v>
      </c>
      <c r="K112" s="136">
        <v>44880.0</v>
      </c>
      <c r="L112" s="134">
        <v>93.0</v>
      </c>
      <c r="M112" s="135" t="s">
        <v>1477</v>
      </c>
    </row>
    <row r="113">
      <c r="A113" s="130" t="s">
        <v>297</v>
      </c>
      <c r="B113" s="131">
        <v>190.0</v>
      </c>
      <c r="C113" s="177">
        <v>4.8799006301002E13</v>
      </c>
      <c r="D113" s="131" t="s">
        <v>151</v>
      </c>
      <c r="E113" s="132">
        <v>44718.0</v>
      </c>
      <c r="F113" s="133">
        <v>719.76</v>
      </c>
      <c r="G113" s="132">
        <v>44684.0</v>
      </c>
      <c r="H113" s="132">
        <v>44714.0</v>
      </c>
      <c r="I113" s="134">
        <v>30.0</v>
      </c>
      <c r="J113" s="133">
        <v>576.61</v>
      </c>
      <c r="K113" s="136">
        <v>52360.0</v>
      </c>
      <c r="L113" s="134">
        <v>93.0</v>
      </c>
      <c r="M113" s="135" t="s">
        <v>1478</v>
      </c>
    </row>
    <row r="114">
      <c r="A114" s="130" t="s">
        <v>300</v>
      </c>
      <c r="B114" s="131">
        <v>191.0</v>
      </c>
      <c r="C114" s="177">
        <v>1.02421003367439E15</v>
      </c>
      <c r="D114" s="131" t="s">
        <v>301</v>
      </c>
      <c r="E114" s="132">
        <v>44698.0</v>
      </c>
      <c r="F114" s="133">
        <v>5609.38</v>
      </c>
      <c r="G114" s="132">
        <v>44660.0</v>
      </c>
      <c r="H114" s="132">
        <v>44690.0</v>
      </c>
      <c r="I114" s="134">
        <v>30.0</v>
      </c>
      <c r="J114" s="133">
        <v>5609.38</v>
      </c>
      <c r="K114" s="136">
        <v>556200.0</v>
      </c>
      <c r="L114" s="134">
        <v>196.0</v>
      </c>
      <c r="M114" s="135" t="s">
        <v>1479</v>
      </c>
    </row>
    <row r="115">
      <c r="A115" s="130" t="s">
        <v>300</v>
      </c>
      <c r="B115" s="131">
        <v>191.0</v>
      </c>
      <c r="C115" s="177">
        <v>1.02421003367439E15</v>
      </c>
      <c r="D115" s="131" t="s">
        <v>301</v>
      </c>
      <c r="E115" s="132">
        <v>44725.0</v>
      </c>
      <c r="F115" s="133">
        <v>6220.8</v>
      </c>
      <c r="G115" s="132">
        <v>44691.0</v>
      </c>
      <c r="H115" s="132">
        <v>44720.0</v>
      </c>
      <c r="I115" s="134">
        <v>29.0</v>
      </c>
      <c r="J115" s="133">
        <v>6220.8</v>
      </c>
      <c r="K115" s="136">
        <v>620500.0</v>
      </c>
      <c r="L115" s="134">
        <v>196.0</v>
      </c>
      <c r="M115" s="135" t="s">
        <v>1480</v>
      </c>
    </row>
    <row r="116">
      <c r="A116" s="130" t="s">
        <v>300</v>
      </c>
      <c r="B116" s="131">
        <v>191.0</v>
      </c>
      <c r="C116" s="177">
        <v>1.02421003367459E15</v>
      </c>
      <c r="D116" s="131" t="s">
        <v>301</v>
      </c>
      <c r="E116" s="132">
        <v>44698.0</v>
      </c>
      <c r="F116" s="133">
        <v>5524.75</v>
      </c>
      <c r="G116" s="132">
        <v>44660.0</v>
      </c>
      <c r="H116" s="132">
        <v>44690.0</v>
      </c>
      <c r="I116" s="134">
        <v>30.0</v>
      </c>
      <c r="J116" s="133">
        <v>5524.75</v>
      </c>
      <c r="K116" s="136">
        <v>547300.0</v>
      </c>
      <c r="L116" s="134">
        <v>196.0</v>
      </c>
      <c r="M116" s="135" t="s">
        <v>1481</v>
      </c>
    </row>
    <row r="117">
      <c r="A117" s="130" t="s">
        <v>300</v>
      </c>
      <c r="B117" s="131">
        <v>191.0</v>
      </c>
      <c r="C117" s="177">
        <v>1.02421003367459E15</v>
      </c>
      <c r="D117" s="131" t="s">
        <v>301</v>
      </c>
      <c r="E117" s="132">
        <v>44725.0</v>
      </c>
      <c r="F117" s="133">
        <v>6292.13</v>
      </c>
      <c r="G117" s="132">
        <v>44691.0</v>
      </c>
      <c r="H117" s="132">
        <v>44720.0</v>
      </c>
      <c r="I117" s="134">
        <v>29.0</v>
      </c>
      <c r="J117" s="133">
        <v>6292.13</v>
      </c>
      <c r="K117" s="136">
        <v>628000.0</v>
      </c>
      <c r="L117" s="134">
        <v>196.0</v>
      </c>
      <c r="M117" s="135" t="s">
        <v>1482</v>
      </c>
    </row>
    <row r="118">
      <c r="A118" s="130" t="s">
        <v>305</v>
      </c>
      <c r="B118" s="131">
        <v>192.0</v>
      </c>
      <c r="C118" s="177">
        <v>1.02421003530761E15</v>
      </c>
      <c r="D118" s="131" t="s">
        <v>301</v>
      </c>
      <c r="E118" s="132">
        <v>44726.0</v>
      </c>
      <c r="F118" s="133">
        <v>1771.35</v>
      </c>
      <c r="G118" s="132">
        <v>44694.0</v>
      </c>
      <c r="H118" s="132">
        <v>44725.0</v>
      </c>
      <c r="I118" s="134">
        <v>31.0</v>
      </c>
      <c r="J118" s="133">
        <v>1771.35</v>
      </c>
      <c r="K118" s="136">
        <v>168600.0</v>
      </c>
      <c r="L118" s="134">
        <v>49.0</v>
      </c>
      <c r="M118" s="135" t="s">
        <v>1483</v>
      </c>
    </row>
    <row r="119">
      <c r="A119" s="130" t="s">
        <v>309</v>
      </c>
      <c r="B119" s="131">
        <v>510.0</v>
      </c>
      <c r="C119" s="177">
        <v>2.77203027569E12</v>
      </c>
      <c r="D119" s="131" t="s">
        <v>144</v>
      </c>
      <c r="E119" s="132">
        <v>44693.0</v>
      </c>
      <c r="F119" s="133">
        <v>58.51</v>
      </c>
      <c r="G119" s="132">
        <v>44662.0</v>
      </c>
      <c r="H119" s="132">
        <v>44691.0</v>
      </c>
      <c r="I119" s="134">
        <v>29.0</v>
      </c>
      <c r="J119" s="133">
        <v>58.51</v>
      </c>
      <c r="K119" s="136">
        <v>3200.0</v>
      </c>
      <c r="L119" s="134">
        <v>0.0</v>
      </c>
      <c r="M119" s="135" t="s">
        <v>1484</v>
      </c>
    </row>
    <row r="120">
      <c r="A120" s="130" t="s">
        <v>309</v>
      </c>
      <c r="B120" s="131">
        <v>510.0</v>
      </c>
      <c r="C120" s="177">
        <v>2.77203027569E12</v>
      </c>
      <c r="D120" s="131" t="s">
        <v>144</v>
      </c>
      <c r="E120" s="132">
        <v>44725.0</v>
      </c>
      <c r="F120" s="133">
        <v>63.31</v>
      </c>
      <c r="G120" s="132">
        <v>44691.0</v>
      </c>
      <c r="H120" s="132">
        <v>44721.0</v>
      </c>
      <c r="I120" s="134">
        <v>30.0</v>
      </c>
      <c r="J120" s="133">
        <v>63.31</v>
      </c>
      <c r="K120" s="136">
        <v>3500.0</v>
      </c>
      <c r="L120" s="134">
        <v>0.0</v>
      </c>
      <c r="M120" s="135" t="s">
        <v>1485</v>
      </c>
    </row>
    <row r="121">
      <c r="A121" s="130" t="s">
        <v>309</v>
      </c>
      <c r="B121" s="131">
        <v>510.0</v>
      </c>
      <c r="C121" s="177">
        <v>1.9732750276009E13</v>
      </c>
      <c r="D121" s="131" t="s">
        <v>144</v>
      </c>
      <c r="E121" s="132">
        <v>44693.0</v>
      </c>
      <c r="F121" s="133">
        <v>436.57</v>
      </c>
      <c r="G121" s="132">
        <v>44662.0</v>
      </c>
      <c r="H121" s="132">
        <v>44691.0</v>
      </c>
      <c r="I121" s="134">
        <v>29.0</v>
      </c>
      <c r="J121" s="133">
        <v>491.36</v>
      </c>
      <c r="K121" s="136">
        <v>32400.0</v>
      </c>
      <c r="L121" s="134">
        <v>0.0</v>
      </c>
      <c r="M121" s="135" t="s">
        <v>1486</v>
      </c>
    </row>
    <row r="122">
      <c r="A122" s="130" t="s">
        <v>309</v>
      </c>
      <c r="B122" s="131">
        <v>510.0</v>
      </c>
      <c r="C122" s="177">
        <v>1.9732750276009E13</v>
      </c>
      <c r="D122" s="131" t="s">
        <v>144</v>
      </c>
      <c r="E122" s="132">
        <v>44725.0</v>
      </c>
      <c r="F122" s="133">
        <v>471.03</v>
      </c>
      <c r="G122" s="132">
        <v>44691.0</v>
      </c>
      <c r="H122" s="132">
        <v>44721.0</v>
      </c>
      <c r="I122" s="134">
        <v>30.0</v>
      </c>
      <c r="J122" s="133">
        <v>471.03</v>
      </c>
      <c r="K122" s="136">
        <v>30900.0</v>
      </c>
      <c r="L122" s="134">
        <v>0.0</v>
      </c>
      <c r="M122" s="135" t="s">
        <v>1487</v>
      </c>
    </row>
    <row r="123">
      <c r="A123" s="130" t="s">
        <v>309</v>
      </c>
      <c r="B123" s="131">
        <v>510.0</v>
      </c>
      <c r="C123" s="177">
        <v>1.9732750277275E13</v>
      </c>
      <c r="D123" s="131" t="s">
        <v>144</v>
      </c>
      <c r="E123" s="132">
        <v>44693.0</v>
      </c>
      <c r="F123" s="133">
        <v>137.03</v>
      </c>
      <c r="G123" s="132">
        <v>44662.0</v>
      </c>
      <c r="H123" s="132">
        <v>44691.0</v>
      </c>
      <c r="I123" s="134">
        <v>29.0</v>
      </c>
      <c r="J123" s="133">
        <v>137.03</v>
      </c>
      <c r="K123" s="136">
        <v>6300.0</v>
      </c>
      <c r="L123" s="134">
        <v>0.0</v>
      </c>
      <c r="M123" s="135" t="s">
        <v>1488</v>
      </c>
    </row>
    <row r="124">
      <c r="A124" s="130" t="s">
        <v>309</v>
      </c>
      <c r="B124" s="131">
        <v>510.0</v>
      </c>
      <c r="C124" s="177">
        <v>1.9732750277275E13</v>
      </c>
      <c r="D124" s="131" t="s">
        <v>144</v>
      </c>
      <c r="E124" s="132">
        <v>44725.0</v>
      </c>
      <c r="F124" s="133">
        <v>149.82</v>
      </c>
      <c r="G124" s="132">
        <v>44691.0</v>
      </c>
      <c r="H124" s="132">
        <v>44721.0</v>
      </c>
      <c r="I124" s="134">
        <v>30.0</v>
      </c>
      <c r="J124" s="133">
        <v>149.82</v>
      </c>
      <c r="K124" s="136">
        <v>7300.0</v>
      </c>
      <c r="L124" s="134">
        <v>0.0</v>
      </c>
      <c r="M124" s="135" t="s">
        <v>1489</v>
      </c>
    </row>
    <row r="125">
      <c r="A125" s="130" t="s">
        <v>309</v>
      </c>
      <c r="B125" s="131">
        <v>510.0</v>
      </c>
      <c r="C125" s="177">
        <v>1.9732750277276E13</v>
      </c>
      <c r="D125" s="131" t="s">
        <v>144</v>
      </c>
      <c r="E125" s="132">
        <v>44693.0</v>
      </c>
      <c r="F125" s="133">
        <v>937.94</v>
      </c>
      <c r="G125" s="132">
        <v>44662.0</v>
      </c>
      <c r="H125" s="132">
        <v>44691.0</v>
      </c>
      <c r="I125" s="134">
        <v>29.0</v>
      </c>
      <c r="J125" s="133">
        <v>937.94</v>
      </c>
      <c r="K125" s="136">
        <v>75500.0</v>
      </c>
      <c r="L125" s="134">
        <v>0.0</v>
      </c>
      <c r="M125" s="135" t="s">
        <v>1490</v>
      </c>
    </row>
    <row r="126">
      <c r="A126" s="130" t="s">
        <v>309</v>
      </c>
      <c r="B126" s="131">
        <v>510.0</v>
      </c>
      <c r="C126" s="177">
        <v>1.9732750277276E13</v>
      </c>
      <c r="D126" s="131" t="s">
        <v>144</v>
      </c>
      <c r="E126" s="132">
        <v>44725.0</v>
      </c>
      <c r="F126" s="133">
        <v>779.44</v>
      </c>
      <c r="G126" s="132">
        <v>44691.0</v>
      </c>
      <c r="H126" s="132">
        <v>44721.0</v>
      </c>
      <c r="I126" s="134">
        <v>30.0</v>
      </c>
      <c r="J126" s="133">
        <v>779.44</v>
      </c>
      <c r="K126" s="136">
        <v>58500.0</v>
      </c>
      <c r="L126" s="134">
        <v>0.0</v>
      </c>
      <c r="M126" s="135" t="s">
        <v>1491</v>
      </c>
    </row>
    <row r="127">
      <c r="A127" s="130" t="s">
        <v>309</v>
      </c>
      <c r="B127" s="131">
        <v>510.0</v>
      </c>
      <c r="C127" s="177">
        <v>1.9732750279889E13</v>
      </c>
      <c r="D127" s="131" t="s">
        <v>144</v>
      </c>
      <c r="E127" s="132">
        <v>44693.0</v>
      </c>
      <c r="F127" s="133">
        <v>221.88</v>
      </c>
      <c r="G127" s="132">
        <v>44662.0</v>
      </c>
      <c r="H127" s="132">
        <v>44691.0</v>
      </c>
      <c r="I127" s="134">
        <v>29.0</v>
      </c>
      <c r="J127" s="133">
        <v>221.88</v>
      </c>
      <c r="K127" s="134">
        <v>0.0</v>
      </c>
      <c r="L127" s="134">
        <v>0.0</v>
      </c>
      <c r="M127" s="135" t="s">
        <v>1492</v>
      </c>
    </row>
    <row r="128">
      <c r="A128" s="130" t="s">
        <v>309</v>
      </c>
      <c r="B128" s="131">
        <v>510.0</v>
      </c>
      <c r="C128" s="177">
        <v>1.9732750279889E13</v>
      </c>
      <c r="D128" s="131" t="s">
        <v>144</v>
      </c>
      <c r="E128" s="132">
        <v>44725.0</v>
      </c>
      <c r="F128" s="133">
        <v>221.88</v>
      </c>
      <c r="G128" s="132">
        <v>44691.0</v>
      </c>
      <c r="H128" s="132">
        <v>44721.0</v>
      </c>
      <c r="I128" s="134">
        <v>30.0</v>
      </c>
      <c r="J128" s="133">
        <v>221.88</v>
      </c>
      <c r="K128" s="134">
        <v>0.0</v>
      </c>
      <c r="L128" s="134">
        <v>0.0</v>
      </c>
      <c r="M128" s="135" t="s">
        <v>1493</v>
      </c>
    </row>
    <row r="129">
      <c r="A129" s="130" t="s">
        <v>309</v>
      </c>
      <c r="B129" s="131">
        <v>510.0</v>
      </c>
      <c r="C129" s="177">
        <v>2.0556260276069E13</v>
      </c>
      <c r="D129" s="131" t="s">
        <v>144</v>
      </c>
      <c r="E129" s="132">
        <v>44693.0</v>
      </c>
      <c r="F129" s="133">
        <v>42.25</v>
      </c>
      <c r="G129" s="132">
        <v>44662.0</v>
      </c>
      <c r="H129" s="132">
        <v>44691.0</v>
      </c>
      <c r="I129" s="134">
        <v>29.0</v>
      </c>
      <c r="J129" s="133">
        <v>42.25</v>
      </c>
      <c r="K129" s="136">
        <v>2000.0</v>
      </c>
      <c r="L129" s="134">
        <v>0.0</v>
      </c>
      <c r="M129" s="135" t="s">
        <v>1494</v>
      </c>
    </row>
    <row r="130">
      <c r="A130" s="130" t="s">
        <v>309</v>
      </c>
      <c r="B130" s="131">
        <v>510.0</v>
      </c>
      <c r="C130" s="177">
        <v>2.0556260276069E13</v>
      </c>
      <c r="D130" s="131" t="s">
        <v>144</v>
      </c>
      <c r="E130" s="132">
        <v>44725.0</v>
      </c>
      <c r="F130" s="133">
        <v>57.69</v>
      </c>
      <c r="G130" s="132">
        <v>44691.0</v>
      </c>
      <c r="H130" s="132">
        <v>44721.0</v>
      </c>
      <c r="I130" s="134">
        <v>30.0</v>
      </c>
      <c r="J130" s="133">
        <v>57.69</v>
      </c>
      <c r="K130" s="136">
        <v>3100.0</v>
      </c>
      <c r="L130" s="134">
        <v>0.0</v>
      </c>
      <c r="M130" s="135" t="s">
        <v>1495</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 r:id="rId79" ref="M81"/>
    <hyperlink r:id="rId80" ref="M82"/>
    <hyperlink r:id="rId81" ref="M83"/>
    <hyperlink r:id="rId82" ref="M84"/>
    <hyperlink r:id="rId83" ref="M85"/>
    <hyperlink r:id="rId84" ref="M86"/>
    <hyperlink r:id="rId85" ref="M87"/>
    <hyperlink r:id="rId86" ref="M88"/>
    <hyperlink r:id="rId87" ref="M89"/>
    <hyperlink r:id="rId88" ref="M90"/>
    <hyperlink r:id="rId89" ref="M91"/>
    <hyperlink r:id="rId90" ref="M92"/>
    <hyperlink r:id="rId91" ref="M93"/>
    <hyperlink r:id="rId92" ref="M94"/>
    <hyperlink r:id="rId93" ref="M95"/>
    <hyperlink r:id="rId94" ref="M96"/>
    <hyperlink r:id="rId95" ref="M97"/>
    <hyperlink r:id="rId96" ref="M98"/>
    <hyperlink r:id="rId97" ref="M99"/>
    <hyperlink r:id="rId98" ref="M100"/>
    <hyperlink r:id="rId99" ref="M101"/>
    <hyperlink r:id="rId100" ref="M102"/>
    <hyperlink r:id="rId101" ref="M103"/>
    <hyperlink r:id="rId102" ref="M104"/>
    <hyperlink r:id="rId103" ref="M105"/>
    <hyperlink r:id="rId104" ref="M106"/>
    <hyperlink r:id="rId105" ref="M107"/>
    <hyperlink r:id="rId106" ref="M108"/>
    <hyperlink r:id="rId107" ref="M109"/>
    <hyperlink r:id="rId108" ref="M110"/>
    <hyperlink r:id="rId109" ref="M111"/>
    <hyperlink r:id="rId110" ref="M112"/>
    <hyperlink r:id="rId111" ref="M113"/>
    <hyperlink r:id="rId112" ref="M114"/>
    <hyperlink r:id="rId113" ref="M115"/>
    <hyperlink r:id="rId114" ref="M116"/>
    <hyperlink r:id="rId115" ref="M117"/>
    <hyperlink r:id="rId116" ref="M118"/>
    <hyperlink r:id="rId117" ref="M119"/>
    <hyperlink r:id="rId118" ref="M120"/>
    <hyperlink r:id="rId119" ref="M121"/>
    <hyperlink r:id="rId120" ref="M122"/>
    <hyperlink r:id="rId121" ref="M123"/>
    <hyperlink r:id="rId122" ref="M124"/>
    <hyperlink r:id="rId123" ref="M125"/>
    <hyperlink r:id="rId124" ref="M126"/>
    <hyperlink r:id="rId125" ref="M127"/>
    <hyperlink r:id="rId126" ref="M128"/>
    <hyperlink r:id="rId127" ref="M129"/>
    <hyperlink r:id="rId128" ref="M130"/>
  </hyperlinks>
  <drawing r:id="rId129"/>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4" width="12.0"/>
    <col customWidth="1" min="5" max="5" width="18.71"/>
    <col customWidth="1" min="6" max="6" width="17.86"/>
    <col customWidth="1" min="7" max="7" width="23.29"/>
    <col customWidth="1" min="8" max="8" width="13.29"/>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7" t="s">
        <v>6</v>
      </c>
      <c r="I1" s="1" t="s">
        <v>7</v>
      </c>
      <c r="J1" s="1" t="s">
        <v>8</v>
      </c>
      <c r="K1" s="8" t="s">
        <v>9</v>
      </c>
      <c r="L1" s="1" t="s">
        <v>10</v>
      </c>
      <c r="M1" s="9" t="s">
        <v>11</v>
      </c>
      <c r="N1" s="10" t="s">
        <v>12</v>
      </c>
      <c r="P1" s="11" t="s">
        <v>13</v>
      </c>
      <c r="Q1" s="12"/>
      <c r="R1" s="12"/>
      <c r="S1" s="12"/>
      <c r="T1" s="13"/>
    </row>
    <row r="2">
      <c r="A2" s="43" t="s">
        <v>14</v>
      </c>
      <c r="B2" s="140">
        <v>733.16</v>
      </c>
      <c r="C2" s="140">
        <v>566.67</v>
      </c>
      <c r="D2" s="142">
        <f t="shared" ref="D2:D3" si="1">C2-B2</f>
        <v>-166.49</v>
      </c>
      <c r="E2" s="181">
        <v>2.220180222018E12</v>
      </c>
      <c r="F2" s="182">
        <v>1.8142067E7</v>
      </c>
      <c r="G2" s="58" t="s">
        <v>1496</v>
      </c>
      <c r="H2" s="147">
        <f>VLOOKUP(E2,'May Data 2022'!C:K,9,FALSE)/'May Data 2022'!I3</f>
        <v>2564.516129</v>
      </c>
      <c r="I2" s="45">
        <v>31.0</v>
      </c>
      <c r="J2" s="46">
        <f>H2/I2</f>
        <v>82.72632674</v>
      </c>
      <c r="K2" s="46">
        <f>125-J2</f>
        <v>42.27367326</v>
      </c>
      <c r="L2" s="47">
        <f>(K2/125)*100</f>
        <v>33.81893861</v>
      </c>
      <c r="M2" s="113"/>
      <c r="N2" s="25" t="s">
        <v>15</v>
      </c>
    </row>
    <row r="3">
      <c r="A3" s="49" t="s">
        <v>16</v>
      </c>
      <c r="B3" s="137">
        <v>8599.71</v>
      </c>
      <c r="C3" s="137">
        <v>7116.67</v>
      </c>
      <c r="D3" s="64">
        <f t="shared" si="1"/>
        <v>-1483.04</v>
      </c>
      <c r="E3" s="27"/>
      <c r="F3" s="28"/>
      <c r="G3" s="28"/>
      <c r="H3" s="85"/>
      <c r="I3" s="30"/>
      <c r="J3" s="31"/>
      <c r="K3" s="22"/>
      <c r="L3" s="23"/>
      <c r="M3" s="113" t="s">
        <v>925</v>
      </c>
      <c r="N3" s="33" t="s">
        <v>17</v>
      </c>
      <c r="P3" s="34" t="s">
        <v>18</v>
      </c>
      <c r="Q3" s="35"/>
      <c r="R3" s="35"/>
      <c r="S3" s="35"/>
    </row>
    <row r="4">
      <c r="A4" s="14"/>
      <c r="B4" s="138"/>
      <c r="C4" s="138"/>
      <c r="D4" s="87"/>
      <c r="E4" s="36">
        <v>4.6130006907001E13</v>
      </c>
      <c r="F4" s="37" t="s">
        <v>19</v>
      </c>
      <c r="G4" s="29"/>
      <c r="H4" s="85" t="str">
        <f>VLOOKUP(E4,'May Data 2022'!C:K,9,FALSE)/'May Data 2022'!I5</f>
        <v>#N/A</v>
      </c>
      <c r="I4" s="21">
        <v>59.0</v>
      </c>
      <c r="J4" s="22" t="str">
        <f t="shared" ref="J4:J9" si="2">H4/I4</f>
        <v>#N/A</v>
      </c>
      <c r="K4" s="22" t="str">
        <f t="shared" ref="K4:K9" si="3">125-J4</f>
        <v>#N/A</v>
      </c>
      <c r="L4" s="23" t="str">
        <f t="shared" ref="L4:L9" si="4">(K4/125)*100</f>
        <v>#N/A</v>
      </c>
      <c r="M4" s="71"/>
      <c r="N4" s="33"/>
    </row>
    <row r="5">
      <c r="A5" s="14"/>
      <c r="B5" s="138"/>
      <c r="C5" s="138"/>
      <c r="D5" s="87"/>
      <c r="E5" s="36">
        <v>4.6130006907002E13</v>
      </c>
      <c r="F5" s="37" t="s">
        <v>20</v>
      </c>
      <c r="G5" s="29"/>
      <c r="H5" s="85" t="str">
        <f>VLOOKUP(E5,'May Data 2022'!C:K,9,FALSE)/'May Data 2022'!I6</f>
        <v>#N/A</v>
      </c>
      <c r="I5" s="21">
        <v>59.0</v>
      </c>
      <c r="J5" s="22" t="str">
        <f t="shared" si="2"/>
        <v>#N/A</v>
      </c>
      <c r="K5" s="22" t="str">
        <f t="shared" si="3"/>
        <v>#N/A</v>
      </c>
      <c r="L5" s="23" t="str">
        <f t="shared" si="4"/>
        <v>#N/A</v>
      </c>
      <c r="M5" s="71"/>
      <c r="N5" s="33"/>
    </row>
    <row r="6">
      <c r="A6" s="14"/>
      <c r="B6" s="138"/>
      <c r="C6" s="138"/>
      <c r="D6" s="138"/>
      <c r="E6" s="36">
        <v>4.6130006907004E13</v>
      </c>
      <c r="F6" s="37" t="s">
        <v>21</v>
      </c>
      <c r="G6" s="29"/>
      <c r="H6" s="85" t="str">
        <f>VLOOKUP(E6,'May Data 2022'!C:K,9,FALSE)/'May Data 2022'!I7</f>
        <v>#N/A</v>
      </c>
      <c r="I6" s="21">
        <v>46.0</v>
      </c>
      <c r="J6" s="22" t="str">
        <f t="shared" si="2"/>
        <v>#N/A</v>
      </c>
      <c r="K6" s="22" t="str">
        <f t="shared" si="3"/>
        <v>#N/A</v>
      </c>
      <c r="L6" s="23" t="str">
        <f t="shared" si="4"/>
        <v>#N/A</v>
      </c>
      <c r="M6" s="114"/>
      <c r="N6" s="33"/>
    </row>
    <row r="7">
      <c r="A7" s="61"/>
      <c r="B7" s="139"/>
      <c r="C7" s="139"/>
      <c r="D7" s="139"/>
      <c r="E7" s="36">
        <v>4.6130006907003E13</v>
      </c>
      <c r="F7" s="42" t="s">
        <v>22</v>
      </c>
      <c r="G7" s="29"/>
      <c r="H7" s="20" t="str">
        <f>VLOOKUP(E7,'May Data 2022'!C:K,9,FALSE)/'May Data 2022'!I8</f>
        <v>#N/A</v>
      </c>
      <c r="I7" s="62">
        <v>46.0</v>
      </c>
      <c r="J7" s="22" t="str">
        <f t="shared" si="2"/>
        <v>#N/A</v>
      </c>
      <c r="K7" s="52" t="str">
        <f t="shared" si="3"/>
        <v>#N/A</v>
      </c>
      <c r="L7" s="53" t="str">
        <f t="shared" si="4"/>
        <v>#N/A</v>
      </c>
      <c r="M7" s="71"/>
      <c r="N7" s="33"/>
    </row>
    <row r="8">
      <c r="A8" s="43" t="s">
        <v>23</v>
      </c>
      <c r="B8" s="140">
        <v>10762.93</v>
      </c>
      <c r="C8" s="140">
        <v>7700.0</v>
      </c>
      <c r="D8" s="142">
        <f t="shared" ref="D8:D10" si="5">C8-B8</f>
        <v>-3062.93</v>
      </c>
      <c r="E8" s="183">
        <v>5.96922007400001E14</v>
      </c>
      <c r="F8" s="17" t="s">
        <v>24</v>
      </c>
      <c r="G8" s="58" t="s">
        <v>1497</v>
      </c>
      <c r="H8" s="20">
        <f>VLOOKUP(E8,'May Data 2022'!C:K,9,FALSE)/'May Data 2022'!I4</f>
        <v>30454.28571</v>
      </c>
      <c r="I8" s="45">
        <v>196.0</v>
      </c>
      <c r="J8" s="46">
        <f t="shared" si="2"/>
        <v>155.3790087</v>
      </c>
      <c r="K8" s="46">
        <f t="shared" si="3"/>
        <v>-30.37900875</v>
      </c>
      <c r="L8" s="47">
        <f t="shared" si="4"/>
        <v>-24.303207</v>
      </c>
      <c r="M8" s="94"/>
      <c r="N8" s="33" t="s">
        <v>25</v>
      </c>
    </row>
    <row r="9" ht="27.0" customHeight="1">
      <c r="A9" s="43" t="s">
        <v>26</v>
      </c>
      <c r="B9" s="140">
        <v>1814.74</v>
      </c>
      <c r="C9" s="140">
        <v>1291.67</v>
      </c>
      <c r="D9" s="142">
        <f t="shared" si="5"/>
        <v>-523.07</v>
      </c>
      <c r="E9" s="183">
        <v>4.8795006344001E13</v>
      </c>
      <c r="F9" s="182" t="s">
        <v>27</v>
      </c>
      <c r="G9" s="143"/>
      <c r="H9" s="20" t="str">
        <f>VLOOKUP(E9,'May Data 2022'!C:K,9,FALSE)/'May Data 2022'!I10</f>
        <v>#N/A</v>
      </c>
      <c r="I9" s="45">
        <v>43.0</v>
      </c>
      <c r="J9" s="46" t="str">
        <f t="shared" si="2"/>
        <v>#N/A</v>
      </c>
      <c r="K9" s="46" t="str">
        <f t="shared" si="3"/>
        <v>#N/A</v>
      </c>
      <c r="L9" s="47" t="str">
        <f t="shared" si="4"/>
        <v>#N/A</v>
      </c>
      <c r="M9" s="71" t="s">
        <v>925</v>
      </c>
      <c r="N9" s="33" t="s">
        <v>17</v>
      </c>
    </row>
    <row r="10">
      <c r="A10" s="14" t="s">
        <v>28</v>
      </c>
      <c r="B10" s="15">
        <v>2683.67</v>
      </c>
      <c r="C10" s="15">
        <v>2958.33</v>
      </c>
      <c r="D10" s="28">
        <f t="shared" si="5"/>
        <v>274.66</v>
      </c>
      <c r="E10" s="54"/>
      <c r="F10" s="64"/>
      <c r="G10" s="64"/>
      <c r="H10" s="85"/>
      <c r="I10" s="21"/>
      <c r="J10" s="22"/>
      <c r="K10" s="22"/>
      <c r="L10" s="23"/>
      <c r="M10" s="113" t="s">
        <v>910</v>
      </c>
      <c r="N10" s="25" t="s">
        <v>29</v>
      </c>
    </row>
    <row r="11">
      <c r="A11" s="14"/>
      <c r="B11" s="138"/>
      <c r="C11" s="138"/>
      <c r="D11" s="138"/>
      <c r="E11" s="51">
        <v>9.005688331901E12</v>
      </c>
      <c r="F11" s="37" t="s">
        <v>30</v>
      </c>
      <c r="G11" s="141"/>
      <c r="H11" s="85" t="str">
        <f>VLOOKUP(E11,'May Data 2022'!C:K,9,FALSE)/'May Data 2022'!I12</f>
        <v>#N/A</v>
      </c>
      <c r="I11" s="21">
        <v>12.0</v>
      </c>
      <c r="J11" s="22" t="str">
        <f t="shared" ref="J11:J24" si="6">H11/I11</f>
        <v>#N/A</v>
      </c>
      <c r="K11" s="22" t="str">
        <f t="shared" ref="K11:K24" si="7">125-J11</f>
        <v>#N/A</v>
      </c>
      <c r="L11" s="23" t="str">
        <f t="shared" ref="L11:L24" si="8">(K11/125)*100</f>
        <v>#N/A</v>
      </c>
      <c r="M11" s="113"/>
      <c r="N11" s="33"/>
    </row>
    <row r="12">
      <c r="A12" s="14"/>
      <c r="B12" s="138"/>
      <c r="C12" s="138"/>
      <c r="D12" s="138"/>
      <c r="E12" s="51">
        <v>9.005688331902E12</v>
      </c>
      <c r="F12" s="37" t="s">
        <v>31</v>
      </c>
      <c r="G12" s="141"/>
      <c r="H12" s="85" t="str">
        <f>VLOOKUP(E12,'May Data 2022'!C:K,9,FALSE)/'May Data 2022'!I13</f>
        <v>#N/A</v>
      </c>
      <c r="I12" s="21">
        <v>12.0</v>
      </c>
      <c r="J12" s="22" t="str">
        <f t="shared" si="6"/>
        <v>#N/A</v>
      </c>
      <c r="K12" s="22" t="str">
        <f t="shared" si="7"/>
        <v>#N/A</v>
      </c>
      <c r="L12" s="23" t="str">
        <f t="shared" si="8"/>
        <v>#N/A</v>
      </c>
      <c r="M12" s="113"/>
      <c r="N12" s="33"/>
    </row>
    <row r="13">
      <c r="A13" s="14"/>
      <c r="B13" s="138"/>
      <c r="C13" s="138"/>
      <c r="D13" s="138"/>
      <c r="E13" s="51">
        <v>9.005688331903E12</v>
      </c>
      <c r="F13" s="37" t="s">
        <v>32</v>
      </c>
      <c r="G13" s="141"/>
      <c r="H13" s="85" t="str">
        <f>VLOOKUP(E13,'May Data 2022'!C:K,9,FALSE)/'May Data 2022'!I14</f>
        <v>#N/A</v>
      </c>
      <c r="I13" s="21">
        <v>24.0</v>
      </c>
      <c r="J13" s="22" t="str">
        <f t="shared" si="6"/>
        <v>#N/A</v>
      </c>
      <c r="K13" s="22" t="str">
        <f t="shared" si="7"/>
        <v>#N/A</v>
      </c>
      <c r="L13" s="23" t="str">
        <f t="shared" si="8"/>
        <v>#N/A</v>
      </c>
      <c r="M13" s="113"/>
      <c r="N13" s="33"/>
    </row>
    <row r="14">
      <c r="A14" s="14"/>
      <c r="B14" s="138"/>
      <c r="C14" s="138"/>
      <c r="D14" s="138"/>
      <c r="E14" s="51">
        <v>9.005688331904E12</v>
      </c>
      <c r="F14" s="37" t="s">
        <v>33</v>
      </c>
      <c r="G14" s="141"/>
      <c r="H14" s="85" t="str">
        <f>VLOOKUP(E14,'May Data 2022'!C:K,9,FALSE)/'May Data 2022'!I15</f>
        <v>#N/A</v>
      </c>
      <c r="I14" s="21">
        <v>24.0</v>
      </c>
      <c r="J14" s="22" t="str">
        <f t="shared" si="6"/>
        <v>#N/A</v>
      </c>
      <c r="K14" s="22" t="str">
        <f t="shared" si="7"/>
        <v>#N/A</v>
      </c>
      <c r="L14" s="23" t="str">
        <f t="shared" si="8"/>
        <v>#N/A</v>
      </c>
      <c r="M14" s="113"/>
      <c r="N14" s="33"/>
    </row>
    <row r="15">
      <c r="A15" s="14"/>
      <c r="B15" s="138"/>
      <c r="C15" s="138"/>
      <c r="D15" s="138"/>
      <c r="E15" s="51">
        <v>9.005688331905E12</v>
      </c>
      <c r="F15" s="37" t="s">
        <v>34</v>
      </c>
      <c r="G15" s="141"/>
      <c r="H15" s="85" t="str">
        <f>VLOOKUP(E15,'May Data 2022'!C:K,9,FALSE)/'May Data 2022'!I16</f>
        <v>#N/A</v>
      </c>
      <c r="I15" s="21">
        <v>12.0</v>
      </c>
      <c r="J15" s="22" t="str">
        <f t="shared" si="6"/>
        <v>#N/A</v>
      </c>
      <c r="K15" s="22" t="str">
        <f t="shared" si="7"/>
        <v>#N/A</v>
      </c>
      <c r="L15" s="23" t="str">
        <f t="shared" si="8"/>
        <v>#N/A</v>
      </c>
      <c r="M15" s="113"/>
      <c r="N15" s="33"/>
    </row>
    <row r="16">
      <c r="A16" s="14"/>
      <c r="B16" s="138"/>
      <c r="C16" s="138"/>
      <c r="D16" s="138"/>
      <c r="E16" s="51">
        <v>9.005688331906E12</v>
      </c>
      <c r="F16" s="37" t="s">
        <v>35</v>
      </c>
      <c r="G16" s="141"/>
      <c r="H16" s="85" t="str">
        <f>VLOOKUP(E16,'May Data 2022'!C:K,9,FALSE)/'May Data 2022'!I17</f>
        <v>#N/A</v>
      </c>
      <c r="I16" s="21">
        <v>12.0</v>
      </c>
      <c r="J16" s="22" t="str">
        <f t="shared" si="6"/>
        <v>#N/A</v>
      </c>
      <c r="K16" s="22" t="str">
        <f t="shared" si="7"/>
        <v>#N/A</v>
      </c>
      <c r="L16" s="23" t="str">
        <f t="shared" si="8"/>
        <v>#N/A</v>
      </c>
      <c r="M16" s="113"/>
      <c r="N16" s="33"/>
    </row>
    <row r="17">
      <c r="A17" s="14"/>
      <c r="B17" s="138"/>
      <c r="C17" s="138"/>
      <c r="D17" s="138"/>
      <c r="E17" s="51">
        <v>9.005688331907E12</v>
      </c>
      <c r="F17" s="37" t="s">
        <v>36</v>
      </c>
      <c r="G17" s="141"/>
      <c r="H17" s="85" t="str">
        <f>VLOOKUP(E17,'May Data 2022'!C:K,9,FALSE)/'May Data 2022'!I18</f>
        <v>#N/A</v>
      </c>
      <c r="I17" s="21">
        <v>24.0</v>
      </c>
      <c r="J17" s="22" t="str">
        <f t="shared" si="6"/>
        <v>#N/A</v>
      </c>
      <c r="K17" s="22" t="str">
        <f t="shared" si="7"/>
        <v>#N/A</v>
      </c>
      <c r="L17" s="23" t="str">
        <f t="shared" si="8"/>
        <v>#N/A</v>
      </c>
      <c r="M17" s="113"/>
      <c r="N17" s="33"/>
    </row>
    <row r="18">
      <c r="A18" s="14"/>
      <c r="B18" s="138"/>
      <c r="C18" s="138"/>
      <c r="D18" s="138"/>
      <c r="E18" s="51">
        <v>9.005688331908E12</v>
      </c>
      <c r="F18" s="37" t="s">
        <v>37</v>
      </c>
      <c r="G18" s="141"/>
      <c r="H18" s="85" t="str">
        <f>VLOOKUP(E18,'May Data 2022'!C:K,9,FALSE)/'May Data 2022'!I19</f>
        <v>#N/A</v>
      </c>
      <c r="I18" s="21">
        <v>12.0</v>
      </c>
      <c r="J18" s="22" t="str">
        <f t="shared" si="6"/>
        <v>#N/A</v>
      </c>
      <c r="K18" s="22" t="str">
        <f t="shared" si="7"/>
        <v>#N/A</v>
      </c>
      <c r="L18" s="23" t="str">
        <f t="shared" si="8"/>
        <v>#N/A</v>
      </c>
      <c r="M18" s="113"/>
      <c r="N18" s="33"/>
    </row>
    <row r="19">
      <c r="A19" s="14"/>
      <c r="B19" s="138"/>
      <c r="C19" s="138"/>
      <c r="D19" s="138"/>
      <c r="E19" s="51">
        <v>9.005688331909E12</v>
      </c>
      <c r="F19" s="37" t="s">
        <v>38</v>
      </c>
      <c r="G19" s="141"/>
      <c r="H19" s="85" t="str">
        <f>VLOOKUP(E19,'May Data 2022'!C:K,9,FALSE)/'May Data 2022'!I20</f>
        <v>#N/A</v>
      </c>
      <c r="I19" s="21">
        <v>24.0</v>
      </c>
      <c r="J19" s="22" t="str">
        <f t="shared" si="6"/>
        <v>#N/A</v>
      </c>
      <c r="K19" s="22" t="str">
        <f t="shared" si="7"/>
        <v>#N/A</v>
      </c>
      <c r="L19" s="23" t="str">
        <f t="shared" si="8"/>
        <v>#N/A</v>
      </c>
      <c r="M19" s="113"/>
      <c r="N19" s="33"/>
    </row>
    <row r="20">
      <c r="A20" s="14"/>
      <c r="B20" s="138"/>
      <c r="C20" s="138"/>
      <c r="D20" s="138"/>
      <c r="E20" s="51">
        <v>9.00568833191E12</v>
      </c>
      <c r="F20" s="37" t="s">
        <v>39</v>
      </c>
      <c r="G20" s="141"/>
      <c r="H20" s="85" t="str">
        <f>VLOOKUP(E20,'May Data 2022'!C:K,9,FALSE)/'May Data 2022'!I21</f>
        <v>#N/A</v>
      </c>
      <c r="I20" s="21">
        <v>13.0</v>
      </c>
      <c r="J20" s="22" t="str">
        <f t="shared" si="6"/>
        <v>#N/A</v>
      </c>
      <c r="K20" s="22" t="str">
        <f t="shared" si="7"/>
        <v>#N/A</v>
      </c>
      <c r="L20" s="23" t="str">
        <f t="shared" si="8"/>
        <v>#N/A</v>
      </c>
      <c r="M20" s="113"/>
      <c r="N20" s="33"/>
    </row>
    <row r="21">
      <c r="A21" s="14"/>
      <c r="B21" s="138"/>
      <c r="C21" s="138"/>
      <c r="D21" s="138"/>
      <c r="E21" s="51">
        <v>9.005688331911E12</v>
      </c>
      <c r="F21" s="37" t="s">
        <v>40</v>
      </c>
      <c r="G21" s="141"/>
      <c r="H21" s="85" t="str">
        <f>VLOOKUP(E21,'May Data 2022'!C:K,9,FALSE)/'May Data 2022'!I22</f>
        <v>#N/A</v>
      </c>
      <c r="I21" s="21">
        <v>24.0</v>
      </c>
      <c r="J21" s="22" t="str">
        <f t="shared" si="6"/>
        <v>#N/A</v>
      </c>
      <c r="K21" s="22" t="str">
        <f t="shared" si="7"/>
        <v>#N/A</v>
      </c>
      <c r="L21" s="23" t="str">
        <f t="shared" si="8"/>
        <v>#N/A</v>
      </c>
      <c r="M21" s="113"/>
      <c r="N21" s="33"/>
    </row>
    <row r="22">
      <c r="A22" s="14"/>
      <c r="B22" s="138"/>
      <c r="C22" s="138"/>
      <c r="D22" s="138"/>
      <c r="E22" s="51">
        <v>9.005688331912E12</v>
      </c>
      <c r="F22" s="37" t="s">
        <v>41</v>
      </c>
      <c r="G22" s="141"/>
      <c r="H22" s="85" t="str">
        <f>VLOOKUP(E22,'May Data 2022'!C:K,9,FALSE)/'May Data 2022'!I23</f>
        <v>#N/A</v>
      </c>
      <c r="I22" s="21">
        <v>12.0</v>
      </c>
      <c r="J22" s="22" t="str">
        <f t="shared" si="6"/>
        <v>#N/A</v>
      </c>
      <c r="K22" s="22" t="str">
        <f t="shared" si="7"/>
        <v>#N/A</v>
      </c>
      <c r="L22" s="23" t="str">
        <f t="shared" si="8"/>
        <v>#N/A</v>
      </c>
      <c r="M22" s="113"/>
      <c r="N22" s="33"/>
    </row>
    <row r="23">
      <c r="A23" s="14"/>
      <c r="B23" s="138"/>
      <c r="C23" s="138"/>
      <c r="D23" s="138"/>
      <c r="E23" s="51">
        <v>9.005688331914E12</v>
      </c>
      <c r="F23" s="37" t="s">
        <v>42</v>
      </c>
      <c r="G23" s="141"/>
      <c r="H23" s="85" t="str">
        <f>VLOOKUP(E23,'May Data 2022'!C:K,9,FALSE)/'May Data 2022'!I24</f>
        <v>#N/A</v>
      </c>
      <c r="I23" s="21">
        <v>12.0</v>
      </c>
      <c r="J23" s="22" t="str">
        <f t="shared" si="6"/>
        <v>#N/A</v>
      </c>
      <c r="K23" s="22" t="str">
        <f t="shared" si="7"/>
        <v>#N/A</v>
      </c>
      <c r="L23" s="23" t="str">
        <f t="shared" si="8"/>
        <v>#N/A</v>
      </c>
      <c r="M23" s="113"/>
      <c r="N23" s="33"/>
    </row>
    <row r="24">
      <c r="A24" s="14"/>
      <c r="B24" s="138"/>
      <c r="C24" s="138"/>
      <c r="D24" s="139"/>
      <c r="E24" s="51">
        <v>9.005688331915E12</v>
      </c>
      <c r="F24" s="37" t="s">
        <v>43</v>
      </c>
      <c r="G24" s="141"/>
      <c r="H24" s="20" t="str">
        <f>VLOOKUP(E24,'May Data 2022'!C:K,9,FALSE)/'May Data 2022'!I25</f>
        <v>#N/A</v>
      </c>
      <c r="I24" s="21">
        <v>12.0</v>
      </c>
      <c r="J24" s="52" t="str">
        <f t="shared" si="6"/>
        <v>#N/A</v>
      </c>
      <c r="K24" s="52" t="str">
        <f t="shared" si="7"/>
        <v>#N/A</v>
      </c>
      <c r="L24" s="53" t="str">
        <f t="shared" si="8"/>
        <v>#N/A</v>
      </c>
      <c r="M24" s="113"/>
      <c r="N24" s="33"/>
    </row>
    <row r="25">
      <c r="A25" s="49" t="s">
        <v>44</v>
      </c>
      <c r="B25" s="137">
        <v>3569.29</v>
      </c>
      <c r="C25" s="137">
        <v>2641.67</v>
      </c>
      <c r="D25" s="64">
        <f>C25-B25</f>
        <v>-927.62</v>
      </c>
      <c r="E25" s="27"/>
      <c r="F25" s="28"/>
      <c r="G25" s="28"/>
      <c r="H25" s="85"/>
      <c r="I25" s="30"/>
      <c r="J25" s="22"/>
      <c r="K25" s="22"/>
      <c r="L25" s="23"/>
      <c r="M25" s="113"/>
      <c r="N25" s="33" t="s">
        <v>45</v>
      </c>
    </row>
    <row r="26">
      <c r="A26" s="14"/>
      <c r="B26" s="138"/>
      <c r="C26" s="138"/>
      <c r="D26" s="138"/>
      <c r="E26" s="54">
        <v>3.44620000900001E14</v>
      </c>
      <c r="F26" s="37" t="s">
        <v>46</v>
      </c>
      <c r="G26" s="29" t="s">
        <v>1498</v>
      </c>
      <c r="H26" s="85">
        <f>VLOOKUP(E26,'May Data 2022'!C:K,9,FALSE)/'May Data 2022'!I5</f>
        <v>3040.258065</v>
      </c>
      <c r="I26" s="21">
        <v>22.0</v>
      </c>
      <c r="J26" s="22">
        <f t="shared" ref="J26:J28" si="9">H26/I26</f>
        <v>138.1935484</v>
      </c>
      <c r="K26" s="22">
        <f t="shared" ref="K26:K28" si="10">125-J26</f>
        <v>-13.19354839</v>
      </c>
      <c r="L26" s="23">
        <f t="shared" ref="L26:L28" si="11">(K26/125)*100</f>
        <v>-10.55483871</v>
      </c>
      <c r="M26" s="113"/>
      <c r="N26" s="33"/>
    </row>
    <row r="27">
      <c r="A27" s="14"/>
      <c r="B27" s="138"/>
      <c r="C27" s="138"/>
      <c r="D27" s="138"/>
      <c r="E27" s="54">
        <v>3.44620000900002E14</v>
      </c>
      <c r="F27" s="37" t="s">
        <v>47</v>
      </c>
      <c r="G27" s="29" t="s">
        <v>1499</v>
      </c>
      <c r="H27" s="85">
        <f>VLOOKUP(E27,'May Data 2022'!C:K,9,FALSE)/'May Data 2022'!I6</f>
        <v>4015.578947</v>
      </c>
      <c r="I27" s="21">
        <v>22.0</v>
      </c>
      <c r="J27" s="22">
        <f t="shared" si="9"/>
        <v>182.5263158</v>
      </c>
      <c r="K27" s="22">
        <f t="shared" si="10"/>
        <v>-57.52631579</v>
      </c>
      <c r="L27" s="23">
        <f t="shared" si="11"/>
        <v>-46.02105263</v>
      </c>
      <c r="M27" s="113"/>
      <c r="N27" s="33"/>
    </row>
    <row r="28">
      <c r="A28" s="61"/>
      <c r="B28" s="139"/>
      <c r="C28" s="139"/>
      <c r="D28" s="139"/>
      <c r="E28" s="70">
        <v>3.44620000900003E14</v>
      </c>
      <c r="F28" s="42" t="s">
        <v>48</v>
      </c>
      <c r="G28" s="143" t="s">
        <v>1500</v>
      </c>
      <c r="H28" s="85">
        <f>VLOOKUP(E28,'May Data 2022'!C:K,9,FALSE)/'May Data 2022'!I7</f>
        <v>2057</v>
      </c>
      <c r="I28" s="62">
        <v>22.0</v>
      </c>
      <c r="J28" s="52">
        <f t="shared" si="9"/>
        <v>93.5</v>
      </c>
      <c r="K28" s="52">
        <f t="shared" si="10"/>
        <v>31.5</v>
      </c>
      <c r="L28" s="53">
        <f t="shared" si="11"/>
        <v>25.2</v>
      </c>
      <c r="M28" s="113"/>
      <c r="N28" s="33"/>
    </row>
    <row r="29">
      <c r="A29" s="40" t="s">
        <v>49</v>
      </c>
      <c r="B29" s="15">
        <v>1742.2</v>
      </c>
      <c r="C29" s="15">
        <v>1666.67</v>
      </c>
      <c r="D29" s="64">
        <f>C29-B29</f>
        <v>-75.53</v>
      </c>
      <c r="E29" s="54"/>
      <c r="F29" s="64"/>
      <c r="G29" s="64"/>
      <c r="H29" s="159"/>
      <c r="I29" s="21"/>
      <c r="J29" s="22"/>
      <c r="K29" s="22"/>
      <c r="L29" s="23"/>
      <c r="M29" s="113" t="s">
        <v>925</v>
      </c>
      <c r="N29" s="33" t="s">
        <v>45</v>
      </c>
    </row>
    <row r="30">
      <c r="A30" s="14"/>
      <c r="B30" s="138"/>
      <c r="C30" s="138"/>
      <c r="D30" s="138"/>
      <c r="E30" s="54">
        <v>4.45464006907001E14</v>
      </c>
      <c r="F30" s="37" t="s">
        <v>50</v>
      </c>
      <c r="G30" s="29"/>
      <c r="H30" s="85" t="str">
        <f>VLOOKUP(E30,'May Data 2022'!C:K,9,FALSE)/'May Data 2022'!I9</f>
        <v>#N/A</v>
      </c>
      <c r="I30" s="21">
        <v>38.0</v>
      </c>
      <c r="J30" s="22" t="str">
        <f t="shared" ref="J30:J31" si="12">H30/I30</f>
        <v>#N/A</v>
      </c>
      <c r="K30" s="22" t="str">
        <f t="shared" ref="K30:K31" si="13">125-J30</f>
        <v>#N/A</v>
      </c>
      <c r="L30" s="23" t="str">
        <f t="shared" ref="L30:L31" si="14">(K30/125)*100</f>
        <v>#N/A</v>
      </c>
      <c r="M30" s="94"/>
      <c r="N30" s="33"/>
    </row>
    <row r="31">
      <c r="A31" s="61"/>
      <c r="B31" s="139"/>
      <c r="C31" s="139"/>
      <c r="D31" s="139"/>
      <c r="E31" s="70">
        <v>4.45464006907002E14</v>
      </c>
      <c r="F31" s="42" t="s">
        <v>51</v>
      </c>
      <c r="G31" s="29"/>
      <c r="H31" s="20" t="str">
        <f>VLOOKUP(E31,'May Data 2022'!C:K,9,FALSE)/'May Data 2022'!I10</f>
        <v>#N/A</v>
      </c>
      <c r="I31" s="62">
        <v>30.0</v>
      </c>
      <c r="J31" s="52" t="str">
        <f t="shared" si="12"/>
        <v>#N/A</v>
      </c>
      <c r="K31" s="52" t="str">
        <f t="shared" si="13"/>
        <v>#N/A</v>
      </c>
      <c r="L31" s="53" t="str">
        <f t="shared" si="14"/>
        <v>#N/A</v>
      </c>
      <c r="M31" s="94"/>
      <c r="N31" s="33"/>
    </row>
    <row r="32">
      <c r="A32" s="170" t="s">
        <v>52</v>
      </c>
      <c r="B32" s="15">
        <v>559.99</v>
      </c>
      <c r="C32" s="15">
        <v>600.0</v>
      </c>
      <c r="D32" s="64">
        <f>C32-B32</f>
        <v>40.01</v>
      </c>
      <c r="E32" s="54"/>
      <c r="F32" s="17"/>
      <c r="G32" s="145"/>
      <c r="H32" s="85"/>
      <c r="I32" s="81"/>
      <c r="J32" s="22"/>
      <c r="K32" s="22"/>
      <c r="L32" s="23"/>
      <c r="M32" s="71"/>
      <c r="N32" s="25" t="s">
        <v>45</v>
      </c>
    </row>
    <row r="33">
      <c r="A33" s="14"/>
      <c r="B33" s="15"/>
      <c r="C33" s="15"/>
      <c r="D33" s="64"/>
      <c r="E33" s="51">
        <v>3.57156000540001E14</v>
      </c>
      <c r="F33" s="184" t="s">
        <v>1501</v>
      </c>
      <c r="G33" s="29" t="s">
        <v>1502</v>
      </c>
      <c r="H33" s="20">
        <f>VLOOKUP(E33,'May Data 2022'!C:K,9,FALSE)/'May Data 2022'!I8</f>
        <v>2286.742857</v>
      </c>
      <c r="I33" s="81">
        <v>18.0</v>
      </c>
      <c r="J33" s="22">
        <f t="shared" ref="J33:J34" si="15">H33/I33</f>
        <v>127.0412698</v>
      </c>
      <c r="K33" s="22">
        <f t="shared" ref="K33:K34" si="16">125-J33</f>
        <v>-2.041269841</v>
      </c>
      <c r="L33" s="23">
        <f t="shared" ref="L33:L34" si="17">(K33/125)*100</f>
        <v>-1.633015873</v>
      </c>
      <c r="M33" s="94"/>
      <c r="N33" s="33"/>
    </row>
    <row r="34">
      <c r="A34" s="49" t="s">
        <v>53</v>
      </c>
      <c r="B34" s="137">
        <v>1705.9</v>
      </c>
      <c r="C34" s="137">
        <v>1731.2</v>
      </c>
      <c r="D34" s="142">
        <f t="shared" ref="D34:D35" si="18">C34-B34</f>
        <v>25.3</v>
      </c>
      <c r="E34" s="27">
        <v>1.95740001133001E14</v>
      </c>
      <c r="F34" s="50" t="s">
        <v>54</v>
      </c>
      <c r="G34" s="145" t="s">
        <v>1503</v>
      </c>
      <c r="H34" s="20">
        <f>VLOOKUP(E34,'May Data 2022'!C:K,9,FALSE)/'May Data 2022'!I9</f>
        <v>6256</v>
      </c>
      <c r="I34" s="30">
        <v>61.0</v>
      </c>
      <c r="J34" s="31">
        <f t="shared" si="15"/>
        <v>102.557377</v>
      </c>
      <c r="K34" s="46">
        <f t="shared" si="16"/>
        <v>22.44262295</v>
      </c>
      <c r="L34" s="47">
        <f t="shared" si="17"/>
        <v>17.95409836</v>
      </c>
      <c r="M34" s="94"/>
      <c r="N34" s="33" t="s">
        <v>45</v>
      </c>
    </row>
    <row r="35">
      <c r="A35" s="49" t="s">
        <v>55</v>
      </c>
      <c r="B35" s="137">
        <v>5154.42</v>
      </c>
      <c r="C35" s="137">
        <v>5666.67</v>
      </c>
      <c r="D35" s="28">
        <f t="shared" si="18"/>
        <v>512.25</v>
      </c>
      <c r="E35" s="27"/>
      <c r="F35" s="28"/>
      <c r="G35" s="28"/>
      <c r="H35" s="85"/>
      <c r="I35" s="30"/>
      <c r="J35" s="31"/>
      <c r="K35" s="22"/>
      <c r="L35" s="23"/>
      <c r="M35" s="94"/>
      <c r="N35" s="33" t="s">
        <v>56</v>
      </c>
    </row>
    <row r="36">
      <c r="A36" s="14"/>
      <c r="B36" s="138"/>
      <c r="C36" s="138"/>
      <c r="D36" s="138"/>
      <c r="E36" s="54">
        <v>4.17234003900001E14</v>
      </c>
      <c r="F36" s="37" t="s">
        <v>57</v>
      </c>
      <c r="G36" s="29" t="s">
        <v>1504</v>
      </c>
      <c r="H36" s="85">
        <f>VLOOKUP(E36,'May Data 2022'!C:K,9,FALSE)/'May Data 2022'!I10</f>
        <v>116.875</v>
      </c>
      <c r="I36" s="21">
        <v>48.0</v>
      </c>
      <c r="J36" s="22">
        <f t="shared" ref="J36:J38" si="19">H36/I36</f>
        <v>2.434895833</v>
      </c>
      <c r="K36" s="22">
        <f t="shared" ref="K36:K38" si="20">125-J36</f>
        <v>122.5651042</v>
      </c>
      <c r="L36" s="23">
        <f t="shared" ref="L36:L38" si="21">(K36/125)*100</f>
        <v>98.05208333</v>
      </c>
      <c r="M36" s="114"/>
      <c r="N36" s="33"/>
    </row>
    <row r="37">
      <c r="A37" s="61"/>
      <c r="B37" s="139"/>
      <c r="C37" s="139"/>
      <c r="D37" s="139"/>
      <c r="E37" s="54">
        <v>4.17234003900002E14</v>
      </c>
      <c r="F37" s="42" t="s">
        <v>58</v>
      </c>
      <c r="G37" s="143" t="s">
        <v>1505</v>
      </c>
      <c r="H37" s="20">
        <f>VLOOKUP(E37,'May Data 2022'!C:K,9,FALSE)/'May Data 2022'!I11</f>
        <v>15683.87097</v>
      </c>
      <c r="I37" s="62">
        <v>168.0</v>
      </c>
      <c r="J37" s="52">
        <f t="shared" si="19"/>
        <v>93.35637481</v>
      </c>
      <c r="K37" s="52">
        <f t="shared" si="20"/>
        <v>31.64362519</v>
      </c>
      <c r="L37" s="53">
        <f t="shared" si="21"/>
        <v>25.31490015</v>
      </c>
      <c r="M37" s="114"/>
      <c r="N37" s="33"/>
    </row>
    <row r="38">
      <c r="A38" s="14" t="s">
        <v>59</v>
      </c>
      <c r="B38" s="15">
        <v>8193.44</v>
      </c>
      <c r="C38" s="15">
        <v>5884.79</v>
      </c>
      <c r="D38" s="75">
        <f t="shared" ref="D38:D39" si="22">C38-B38</f>
        <v>-2308.65</v>
      </c>
      <c r="E38" s="63">
        <v>3.94124007400002E14</v>
      </c>
      <c r="F38" s="64" t="s">
        <v>60</v>
      </c>
      <c r="G38" s="29" t="s">
        <v>1506</v>
      </c>
      <c r="H38" s="20">
        <f>VLOOKUP(E38,'May Data 2022'!C:K,9,FALSE)/'May Data 2022'!I12</f>
        <v>25769.80645</v>
      </c>
      <c r="I38" s="21">
        <v>158.0</v>
      </c>
      <c r="J38" s="22">
        <f t="shared" si="19"/>
        <v>163.1000408</v>
      </c>
      <c r="K38" s="46">
        <f t="shared" si="20"/>
        <v>-38.10004083</v>
      </c>
      <c r="L38" s="47">
        <f t="shared" si="21"/>
        <v>-30.48003267</v>
      </c>
      <c r="M38" s="94"/>
      <c r="N38" s="25" t="s">
        <v>61</v>
      </c>
    </row>
    <row r="39">
      <c r="A39" s="49" t="s">
        <v>62</v>
      </c>
      <c r="B39" s="137">
        <v>5216.52</v>
      </c>
      <c r="C39" s="137">
        <v>5450.0</v>
      </c>
      <c r="D39" s="64">
        <f t="shared" si="22"/>
        <v>233.48</v>
      </c>
      <c r="E39" s="27"/>
      <c r="F39" s="28"/>
      <c r="G39" s="144"/>
      <c r="H39" s="85"/>
      <c r="I39" s="30"/>
      <c r="J39" s="31"/>
      <c r="K39" s="22"/>
      <c r="L39" s="23"/>
      <c r="M39" s="94"/>
      <c r="N39" s="33" t="s">
        <v>63</v>
      </c>
    </row>
    <row r="40">
      <c r="A40" s="14"/>
      <c r="B40" s="138"/>
      <c r="C40" s="138"/>
      <c r="D40" s="138"/>
      <c r="E40" s="54">
        <v>5.91698002370001E14</v>
      </c>
      <c r="F40" s="37" t="s">
        <v>64</v>
      </c>
      <c r="G40" s="29" t="s">
        <v>1506</v>
      </c>
      <c r="H40" s="85">
        <f>VLOOKUP(E40,'May Data 2022'!C:K,9,FALSE)/'May Data 2022'!I13</f>
        <v>4294.967742</v>
      </c>
      <c r="I40" s="21">
        <v>37.0</v>
      </c>
      <c r="J40" s="22">
        <f t="shared" ref="J40:J42" si="23">H40/I40</f>
        <v>116.0802092</v>
      </c>
      <c r="K40" s="22">
        <f t="shared" ref="K40:K42" si="24">125-J40</f>
        <v>8.919790759</v>
      </c>
      <c r="L40" s="23">
        <f t="shared" ref="L40:L42" si="25">(K40/125)*100</f>
        <v>7.135832607</v>
      </c>
      <c r="M40" s="94"/>
      <c r="N40" s="33"/>
    </row>
    <row r="41">
      <c r="A41" s="14"/>
      <c r="B41" s="138"/>
      <c r="C41" s="138"/>
      <c r="D41" s="138"/>
      <c r="E41" s="54">
        <v>5.91698002400001E14</v>
      </c>
      <c r="F41" s="37" t="s">
        <v>65</v>
      </c>
      <c r="G41" s="29" t="s">
        <v>1507</v>
      </c>
      <c r="H41" s="85">
        <f>VLOOKUP(E41,'May Data 2022'!C:K,9,FALSE)/'May Data 2022'!I14</f>
        <v>4778.888889</v>
      </c>
      <c r="I41" s="21">
        <v>41.0</v>
      </c>
      <c r="J41" s="22">
        <f t="shared" si="23"/>
        <v>116.5582656</v>
      </c>
      <c r="K41" s="22">
        <f t="shared" si="24"/>
        <v>8.441734417</v>
      </c>
      <c r="L41" s="23">
        <f t="shared" si="25"/>
        <v>6.753387534</v>
      </c>
      <c r="M41" s="94"/>
      <c r="N41" s="33"/>
    </row>
    <row r="42">
      <c r="A42" s="61"/>
      <c r="B42" s="139"/>
      <c r="C42" s="139"/>
      <c r="D42" s="139"/>
      <c r="E42" s="54">
        <v>5.91698002371001E14</v>
      </c>
      <c r="F42" s="37" t="s">
        <v>66</v>
      </c>
      <c r="G42" s="29" t="s">
        <v>1507</v>
      </c>
      <c r="H42" s="85">
        <f>VLOOKUP(E42,'May Data 2022'!C:K,9,FALSE)/'May Data 2022'!I15</f>
        <v>6482.666667</v>
      </c>
      <c r="I42" s="21">
        <v>41.0</v>
      </c>
      <c r="J42" s="52">
        <f t="shared" si="23"/>
        <v>158.1138211</v>
      </c>
      <c r="K42" s="52">
        <f t="shared" si="24"/>
        <v>-33.11382114</v>
      </c>
      <c r="L42" s="53">
        <f t="shared" si="25"/>
        <v>-26.49105691</v>
      </c>
      <c r="M42" s="94"/>
      <c r="N42" s="33"/>
      <c r="Q42" s="65"/>
      <c r="R42" s="66"/>
      <c r="S42" s="67"/>
      <c r="T42" s="68"/>
    </row>
    <row r="43">
      <c r="A43" s="49" t="s">
        <v>67</v>
      </c>
      <c r="B43" s="137">
        <v>159.8</v>
      </c>
      <c r="C43" s="137">
        <v>12000.0</v>
      </c>
      <c r="D43" s="64">
        <f>C43-B43</f>
        <v>11840.2</v>
      </c>
      <c r="E43" s="27"/>
      <c r="F43" s="28"/>
      <c r="G43" s="28"/>
      <c r="H43" s="159"/>
      <c r="I43" s="30"/>
      <c r="J43" s="31"/>
      <c r="K43" s="22"/>
      <c r="L43" s="23"/>
      <c r="M43" s="94"/>
      <c r="N43" s="33" t="s">
        <v>56</v>
      </c>
      <c r="Q43" s="65"/>
      <c r="R43" s="66"/>
      <c r="S43" s="67"/>
      <c r="T43" s="68"/>
    </row>
    <row r="44">
      <c r="A44" s="14"/>
      <c r="B44" s="138"/>
      <c r="C44" s="138"/>
      <c r="D44" s="138"/>
      <c r="E44" s="185" t="s">
        <v>1508</v>
      </c>
      <c r="F44" s="37" t="s">
        <v>68</v>
      </c>
      <c r="G44" s="29"/>
      <c r="H44" s="85" t="str">
        <f>VLOOKUP(E44,'May Data 2022'!C:K,9,FALSE)/'May Data 2022'!I16</f>
        <v>#N/A</v>
      </c>
      <c r="I44" s="21">
        <v>150.0</v>
      </c>
      <c r="J44" s="22" t="str">
        <f t="shared" ref="J44:J59" si="26">H44/I44</f>
        <v>#N/A</v>
      </c>
      <c r="K44" s="22" t="str">
        <f t="shared" ref="K44:K59" si="27">125-J44</f>
        <v>#N/A</v>
      </c>
      <c r="L44" s="23" t="str">
        <f t="shared" ref="L44:L59" si="28">(K44/125)*100</f>
        <v>#N/A</v>
      </c>
      <c r="M44" s="113" t="s">
        <v>1509</v>
      </c>
      <c r="N44" s="33"/>
      <c r="Q44" s="65"/>
      <c r="R44" s="66"/>
      <c r="S44" s="67"/>
      <c r="T44" s="68"/>
    </row>
    <row r="45">
      <c r="A45" s="14"/>
      <c r="B45" s="138"/>
      <c r="C45" s="138"/>
      <c r="D45" s="138"/>
      <c r="E45" s="54">
        <v>4.17234003700001E14</v>
      </c>
      <c r="F45" s="37" t="s">
        <v>69</v>
      </c>
      <c r="G45" s="29" t="s">
        <v>1504</v>
      </c>
      <c r="H45" s="85">
        <f>VLOOKUP(E45,'May Data 2022'!C:K,9,FALSE)/'May Data 2022'!I17</f>
        <v>16853.375</v>
      </c>
      <c r="I45" s="21">
        <v>147.0</v>
      </c>
      <c r="J45" s="22">
        <f t="shared" si="26"/>
        <v>114.6488095</v>
      </c>
      <c r="K45" s="22">
        <f t="shared" si="27"/>
        <v>10.35119048</v>
      </c>
      <c r="L45" s="23">
        <f t="shared" si="28"/>
        <v>8.280952381</v>
      </c>
      <c r="M45" s="94"/>
      <c r="N45" s="33"/>
    </row>
    <row r="46">
      <c r="A46" s="61"/>
      <c r="B46" s="139"/>
      <c r="C46" s="139"/>
      <c r="D46" s="139"/>
      <c r="E46" s="70">
        <v>4.17234003800001E14</v>
      </c>
      <c r="F46" s="42" t="s">
        <v>70</v>
      </c>
      <c r="G46" s="29" t="s">
        <v>1505</v>
      </c>
      <c r="H46" s="20">
        <f>VLOOKUP(E46,'May Data 2022'!C:K,9,FALSE)/'May Data 2022'!I18</f>
        <v>12788.3871</v>
      </c>
      <c r="I46" s="62">
        <v>100.0</v>
      </c>
      <c r="J46" s="52">
        <f t="shared" si="26"/>
        <v>127.883871</v>
      </c>
      <c r="K46" s="52">
        <f t="shared" si="27"/>
        <v>-2.883870968</v>
      </c>
      <c r="L46" s="53">
        <f t="shared" si="28"/>
        <v>-2.307096774</v>
      </c>
      <c r="M46" s="94"/>
      <c r="N46" s="33"/>
    </row>
    <row r="47">
      <c r="A47" s="43" t="s">
        <v>71</v>
      </c>
      <c r="B47" s="140">
        <v>9556.72</v>
      </c>
      <c r="C47" s="140">
        <v>8000.0</v>
      </c>
      <c r="D47" s="142">
        <f t="shared" ref="D47:D53" si="29">C47-B47</f>
        <v>-1556.72</v>
      </c>
      <c r="E47" s="183">
        <v>6.7334001320001E13</v>
      </c>
      <c r="F47" s="142" t="s">
        <v>72</v>
      </c>
      <c r="G47" s="58"/>
      <c r="H47" s="159" t="str">
        <f>VLOOKUP(E47,'May Data 2022'!C:K,9,FALSE)/'May Data 2022'!I19</f>
        <v>#N/A</v>
      </c>
      <c r="I47" s="45">
        <v>224.0</v>
      </c>
      <c r="J47" s="46" t="str">
        <f t="shared" si="26"/>
        <v>#N/A</v>
      </c>
      <c r="K47" s="46" t="str">
        <f t="shared" si="27"/>
        <v>#N/A</v>
      </c>
      <c r="L47" s="47" t="str">
        <f t="shared" si="28"/>
        <v>#N/A</v>
      </c>
      <c r="M47" s="71" t="s">
        <v>1509</v>
      </c>
      <c r="N47" s="25" t="s">
        <v>73</v>
      </c>
    </row>
    <row r="48">
      <c r="A48" s="49" t="s">
        <v>74</v>
      </c>
      <c r="B48" s="137">
        <v>10254.18</v>
      </c>
      <c r="C48" s="137">
        <v>9250.0</v>
      </c>
      <c r="D48" s="142">
        <f t="shared" si="29"/>
        <v>-1004.18</v>
      </c>
      <c r="E48" s="44">
        <v>6.6130005325001E13</v>
      </c>
      <c r="F48" s="28" t="s">
        <v>75</v>
      </c>
      <c r="G48" s="58"/>
      <c r="H48" s="159" t="str">
        <f>VLOOKUP(E48,'May Data 2022'!C:K,9,FALSE)/'May Data 2022'!I20</f>
        <v>#N/A</v>
      </c>
      <c r="I48" s="30">
        <v>210.0</v>
      </c>
      <c r="J48" s="31" t="str">
        <f t="shared" si="26"/>
        <v>#N/A</v>
      </c>
      <c r="K48" s="31" t="str">
        <f t="shared" si="27"/>
        <v>#N/A</v>
      </c>
      <c r="L48" s="32" t="str">
        <f t="shared" si="28"/>
        <v>#N/A</v>
      </c>
      <c r="M48" s="116" t="s">
        <v>925</v>
      </c>
      <c r="N48" s="33" t="s">
        <v>76</v>
      </c>
    </row>
    <row r="49">
      <c r="A49" s="26" t="s">
        <v>77</v>
      </c>
      <c r="B49" s="137">
        <v>10211.73</v>
      </c>
      <c r="C49" s="137">
        <v>12239.06</v>
      </c>
      <c r="D49" s="142">
        <f t="shared" si="29"/>
        <v>2027.33</v>
      </c>
      <c r="E49" s="44">
        <v>3.28224002607001E14</v>
      </c>
      <c r="F49" s="28" t="s">
        <v>78</v>
      </c>
      <c r="G49" s="144" t="s">
        <v>1510</v>
      </c>
      <c r="H49" s="159">
        <f>VLOOKUP(E49,'May Data 2022'!C:K,9,FALSE)/'May Data 2022'!I20</f>
        <v>40194</v>
      </c>
      <c r="I49" s="30">
        <v>312.0</v>
      </c>
      <c r="J49" s="31">
        <f t="shared" si="26"/>
        <v>128.8269231</v>
      </c>
      <c r="K49" s="31">
        <f t="shared" si="27"/>
        <v>-3.826923077</v>
      </c>
      <c r="L49" s="32">
        <f t="shared" si="28"/>
        <v>-3.061538462</v>
      </c>
      <c r="M49" s="113"/>
      <c r="N49" s="33" t="s">
        <v>25</v>
      </c>
    </row>
    <row r="50">
      <c r="A50" s="26" t="s">
        <v>79</v>
      </c>
      <c r="B50" s="137">
        <v>2895.81</v>
      </c>
      <c r="C50" s="137">
        <v>3575.42</v>
      </c>
      <c r="D50" s="142">
        <f t="shared" si="29"/>
        <v>679.61</v>
      </c>
      <c r="E50" s="44">
        <v>3.28224002901001E14</v>
      </c>
      <c r="F50" s="28" t="s">
        <v>80</v>
      </c>
      <c r="G50" s="144" t="s">
        <v>1511</v>
      </c>
      <c r="H50" s="159">
        <f>VLOOKUP(E50,'May Data 2022'!C:K,9,FALSE)/'May Data 2022'!I21</f>
        <v>11754.28571</v>
      </c>
      <c r="I50" s="30">
        <v>115.0</v>
      </c>
      <c r="J50" s="31">
        <f t="shared" si="26"/>
        <v>102.2111801</v>
      </c>
      <c r="K50" s="31">
        <f t="shared" si="27"/>
        <v>22.78881988</v>
      </c>
      <c r="L50" s="32">
        <f t="shared" si="28"/>
        <v>18.2310559</v>
      </c>
      <c r="M50" s="113"/>
      <c r="N50" s="25" t="s">
        <v>25</v>
      </c>
    </row>
    <row r="51">
      <c r="A51" s="43" t="s">
        <v>81</v>
      </c>
      <c r="B51" s="140">
        <v>2700.72</v>
      </c>
      <c r="C51" s="140">
        <v>2041.67</v>
      </c>
      <c r="D51" s="142">
        <f t="shared" si="29"/>
        <v>-659.05</v>
      </c>
      <c r="E51" s="183">
        <v>4.3750001100001E13</v>
      </c>
      <c r="F51" s="142" t="s">
        <v>82</v>
      </c>
      <c r="G51" s="58"/>
      <c r="H51" s="159" t="str">
        <f>VLOOKUP(E51,'May Data 2022'!C:K,9,FALSE)/'May Data 2022'!I22</f>
        <v>#N/A</v>
      </c>
      <c r="I51" s="30">
        <v>112.0</v>
      </c>
      <c r="J51" s="31" t="str">
        <f t="shared" si="26"/>
        <v>#N/A</v>
      </c>
      <c r="K51" s="31" t="str">
        <f t="shared" si="27"/>
        <v>#N/A</v>
      </c>
      <c r="L51" s="32" t="str">
        <f t="shared" si="28"/>
        <v>#N/A</v>
      </c>
      <c r="M51" s="113" t="s">
        <v>925</v>
      </c>
      <c r="N51" s="25" t="s">
        <v>73</v>
      </c>
    </row>
    <row r="52">
      <c r="A52" s="14" t="s">
        <v>83</v>
      </c>
      <c r="B52" s="15">
        <v>3674.13</v>
      </c>
      <c r="C52" s="15">
        <v>2791.67</v>
      </c>
      <c r="D52" s="142">
        <f t="shared" si="29"/>
        <v>-882.46</v>
      </c>
      <c r="E52" s="36">
        <v>1.250110125011E12</v>
      </c>
      <c r="F52" s="64" t="s">
        <v>84</v>
      </c>
      <c r="G52" s="29" t="s">
        <v>1512</v>
      </c>
      <c r="H52" s="147">
        <f>VLOOKUP(E52,'May Data 2022'!C:K,9,FALSE)/'May Data 2022'!I22</f>
        <v>10151.51515</v>
      </c>
      <c r="I52" s="45">
        <v>77.0</v>
      </c>
      <c r="J52" s="46">
        <f t="shared" si="26"/>
        <v>131.8378591</v>
      </c>
      <c r="K52" s="46">
        <f t="shared" si="27"/>
        <v>-6.837859111</v>
      </c>
      <c r="L52" s="47">
        <f t="shared" si="28"/>
        <v>-5.470287288</v>
      </c>
      <c r="N52" s="25" t="s">
        <v>15</v>
      </c>
      <c r="P52" s="71" t="s">
        <v>1513</v>
      </c>
    </row>
    <row r="53">
      <c r="A53" s="49" t="s">
        <v>85</v>
      </c>
      <c r="B53" s="137">
        <v>24788.23</v>
      </c>
      <c r="C53" s="137">
        <v>23500.0</v>
      </c>
      <c r="D53" s="64">
        <f t="shared" si="29"/>
        <v>-1288.23</v>
      </c>
      <c r="E53" s="27"/>
      <c r="F53" s="28"/>
      <c r="G53" s="28"/>
      <c r="H53" s="85"/>
      <c r="I53" s="21">
        <v>534.0</v>
      </c>
      <c r="J53" s="22">
        <f t="shared" si="26"/>
        <v>0</v>
      </c>
      <c r="K53" s="22">
        <f t="shared" si="27"/>
        <v>125</v>
      </c>
      <c r="L53" s="23">
        <f t="shared" si="28"/>
        <v>100</v>
      </c>
      <c r="M53" s="171" t="s">
        <v>930</v>
      </c>
      <c r="N53" s="33" t="s">
        <v>450</v>
      </c>
    </row>
    <row r="54">
      <c r="A54" s="14" t="s">
        <v>87</v>
      </c>
      <c r="B54" s="138"/>
      <c r="C54" s="138"/>
      <c r="D54" s="138"/>
      <c r="E54" s="54">
        <v>1.9677290349306E13</v>
      </c>
      <c r="F54" s="64" t="s">
        <v>88</v>
      </c>
      <c r="G54" s="141"/>
      <c r="H54" s="85">
        <f>VLOOKUP(E54,'May Data 2022'!C:K,9,FALSE)/'May Data 2022'!I25</f>
        <v>22774.19355</v>
      </c>
      <c r="I54" s="21"/>
      <c r="J54" s="22" t="str">
        <f t="shared" si="26"/>
        <v>#DIV/0!</v>
      </c>
      <c r="K54" s="22" t="str">
        <f t="shared" si="27"/>
        <v>#DIV/0!</v>
      </c>
      <c r="L54" s="23" t="str">
        <f t="shared" si="28"/>
        <v>#DIV/0!</v>
      </c>
      <c r="N54" s="33"/>
      <c r="O54" s="74" t="s">
        <v>89</v>
      </c>
    </row>
    <row r="55">
      <c r="A55" s="14"/>
      <c r="B55" s="138"/>
      <c r="C55" s="138"/>
      <c r="D55" s="138"/>
      <c r="E55" s="54">
        <v>1.9677290349307E13</v>
      </c>
      <c r="F55" s="64" t="s">
        <v>90</v>
      </c>
      <c r="G55" s="141"/>
      <c r="H55" s="85">
        <f>VLOOKUP(E55,'May Data 2022'!C:K,9,FALSE)/'May Data 2022'!I26</f>
        <v>6364.516129</v>
      </c>
      <c r="I55" s="21"/>
      <c r="J55" s="22" t="str">
        <f t="shared" si="26"/>
        <v>#DIV/0!</v>
      </c>
      <c r="K55" s="22" t="str">
        <f t="shared" si="27"/>
        <v>#DIV/0!</v>
      </c>
      <c r="L55" s="23" t="str">
        <f t="shared" si="28"/>
        <v>#DIV/0!</v>
      </c>
      <c r="N55" s="33"/>
    </row>
    <row r="56">
      <c r="A56" s="14"/>
      <c r="B56" s="138"/>
      <c r="C56" s="138"/>
      <c r="D56" s="138"/>
      <c r="E56" s="54">
        <v>1.9677290349309E13</v>
      </c>
      <c r="F56" s="64" t="s">
        <v>91</v>
      </c>
      <c r="G56" s="141"/>
      <c r="H56" s="85">
        <f>VLOOKUP(E56,'May Data 2022'!C:K,9,FALSE)/'May Data 2022'!I27</f>
        <v>7538.709677</v>
      </c>
      <c r="I56" s="21"/>
      <c r="J56" s="22" t="str">
        <f t="shared" si="26"/>
        <v>#DIV/0!</v>
      </c>
      <c r="K56" s="22" t="str">
        <f t="shared" si="27"/>
        <v>#DIV/0!</v>
      </c>
      <c r="L56" s="23" t="str">
        <f t="shared" si="28"/>
        <v>#DIV/0!</v>
      </c>
      <c r="N56" s="33"/>
    </row>
    <row r="57">
      <c r="A57" s="14"/>
      <c r="B57" s="138"/>
      <c r="C57" s="138"/>
      <c r="D57" s="138"/>
      <c r="E57" s="54">
        <v>1.9677290349308E13</v>
      </c>
      <c r="F57" s="64" t="s">
        <v>92</v>
      </c>
      <c r="G57" s="141"/>
      <c r="H57" s="85">
        <f>VLOOKUP(E57,'May Data 2022'!C:K,9,FALSE)/'May Data 2022'!I28</f>
        <v>21454.83871</v>
      </c>
      <c r="I57" s="21"/>
      <c r="J57" s="22" t="str">
        <f t="shared" si="26"/>
        <v>#DIV/0!</v>
      </c>
      <c r="K57" s="22" t="str">
        <f t="shared" si="27"/>
        <v>#DIV/0!</v>
      </c>
      <c r="L57" s="23" t="str">
        <f t="shared" si="28"/>
        <v>#DIV/0!</v>
      </c>
      <c r="N57" s="33"/>
    </row>
    <row r="58">
      <c r="A58" s="61"/>
      <c r="B58" s="139"/>
      <c r="C58" s="139"/>
      <c r="D58" s="139"/>
      <c r="E58" s="70">
        <v>1.9677290349305E13</v>
      </c>
      <c r="F58" s="75" t="s">
        <v>93</v>
      </c>
      <c r="G58" s="146"/>
      <c r="H58" s="20">
        <f>VLOOKUP(E58,'May Data 2022'!C:K,9,FALSE)/'May Data 2022'!I29</f>
        <v>24312.12121</v>
      </c>
      <c r="I58" s="62"/>
      <c r="J58" s="52" t="str">
        <f t="shared" si="26"/>
        <v>#DIV/0!</v>
      </c>
      <c r="K58" s="52" t="str">
        <f t="shared" si="27"/>
        <v>#DIV/0!</v>
      </c>
      <c r="L58" s="53" t="str">
        <f t="shared" si="28"/>
        <v>#DIV/0!</v>
      </c>
      <c r="N58" s="33"/>
    </row>
    <row r="59">
      <c r="A59" s="14" t="s">
        <v>94</v>
      </c>
      <c r="B59" s="15">
        <v>-11929.9</v>
      </c>
      <c r="C59" s="15">
        <v>3150.0</v>
      </c>
      <c r="D59" s="75">
        <f t="shared" ref="D59:D60" si="30">C59-B59</f>
        <v>15079.9</v>
      </c>
      <c r="E59" s="54">
        <v>1.95740001601001E14</v>
      </c>
      <c r="F59" s="64" t="s">
        <v>95</v>
      </c>
      <c r="G59" s="141"/>
      <c r="H59" s="85">
        <f>VLOOKUP(E59,'May Data 2022'!C:K,9,FALSE)/'May Data 2022'!I29</f>
        <v>0</v>
      </c>
      <c r="I59" s="21">
        <v>100.0</v>
      </c>
      <c r="J59" s="22">
        <f t="shared" si="26"/>
        <v>0</v>
      </c>
      <c r="K59" s="46">
        <f t="shared" si="27"/>
        <v>125</v>
      </c>
      <c r="L59" s="47">
        <f t="shared" si="28"/>
        <v>100</v>
      </c>
      <c r="M59" s="71" t="s">
        <v>1514</v>
      </c>
      <c r="N59" s="33" t="s">
        <v>45</v>
      </c>
    </row>
    <row r="60">
      <c r="A60" s="49" t="s">
        <v>96</v>
      </c>
      <c r="B60" s="137">
        <v>21.41</v>
      </c>
      <c r="C60" s="137">
        <v>1333.33</v>
      </c>
      <c r="D60" s="64">
        <f t="shared" si="30"/>
        <v>1311.92</v>
      </c>
      <c r="E60" s="27"/>
      <c r="F60" s="28"/>
      <c r="G60" s="28"/>
      <c r="H60" s="159"/>
      <c r="I60" s="30"/>
      <c r="J60" s="31"/>
      <c r="K60" s="22"/>
      <c r="L60" s="23"/>
      <c r="M60" s="116"/>
      <c r="N60" s="25" t="s">
        <v>15</v>
      </c>
    </row>
    <row r="61">
      <c r="A61" s="14"/>
      <c r="B61" s="138"/>
      <c r="C61" s="138"/>
      <c r="D61" s="138"/>
      <c r="E61" s="54">
        <v>1.8120070117915E13</v>
      </c>
      <c r="F61" s="37" t="s">
        <v>97</v>
      </c>
      <c r="G61" s="29" t="s">
        <v>1515</v>
      </c>
      <c r="H61" s="85">
        <f>VLOOKUP(E61,'May Data 2022'!C:K,9,FALSE)/'May Data 2022'!I33</f>
        <v>1274.193548</v>
      </c>
      <c r="I61" s="21">
        <v>20.0</v>
      </c>
      <c r="J61" s="22">
        <f t="shared" ref="J61:J64" si="31">H61/I61</f>
        <v>63.70967742</v>
      </c>
      <c r="K61" s="22">
        <f t="shared" ref="K61:K64" si="32">125-J61</f>
        <v>61.29032258</v>
      </c>
      <c r="L61" s="23">
        <f t="shared" ref="L61:L64" si="33">(K61/125)*100</f>
        <v>49.03225806</v>
      </c>
      <c r="M61" s="113"/>
      <c r="N61" s="33"/>
    </row>
    <row r="62">
      <c r="A62" s="14"/>
      <c r="B62" s="138"/>
      <c r="C62" s="138"/>
      <c r="D62" s="138"/>
      <c r="E62" s="54">
        <v>1.8120070107445E13</v>
      </c>
      <c r="F62" s="37" t="s">
        <v>98</v>
      </c>
      <c r="G62" s="29" t="s">
        <v>1515</v>
      </c>
      <c r="H62" s="85">
        <f>VLOOKUP(E62,'May Data 2022'!C:K,9,FALSE)/'May Data 2022'!I31</f>
        <v>674.1935484</v>
      </c>
      <c r="I62" s="21">
        <v>6.0</v>
      </c>
      <c r="J62" s="22">
        <f t="shared" si="31"/>
        <v>112.3655914</v>
      </c>
      <c r="K62" s="22">
        <f t="shared" si="32"/>
        <v>12.6344086</v>
      </c>
      <c r="L62" s="23">
        <f t="shared" si="33"/>
        <v>10.10752688</v>
      </c>
      <c r="M62" s="113"/>
      <c r="N62" s="33"/>
    </row>
    <row r="63">
      <c r="A63" s="14"/>
      <c r="B63" s="15"/>
      <c r="C63" s="15"/>
      <c r="D63" s="64"/>
      <c r="E63" s="54">
        <v>1.8120070107446E13</v>
      </c>
      <c r="F63" s="37" t="s">
        <v>99</v>
      </c>
      <c r="G63" s="29" t="s">
        <v>1515</v>
      </c>
      <c r="H63" s="85">
        <f>VLOOKUP(E63,'May Data 2022'!C:K,9,FALSE)/'May Data 2022'!I32</f>
        <v>532.2580645</v>
      </c>
      <c r="I63" s="21">
        <v>6.0</v>
      </c>
      <c r="J63" s="22">
        <f t="shared" si="31"/>
        <v>88.70967742</v>
      </c>
      <c r="K63" s="22">
        <f t="shared" si="32"/>
        <v>36.29032258</v>
      </c>
      <c r="L63" s="23">
        <f t="shared" si="33"/>
        <v>29.03225806</v>
      </c>
      <c r="M63" s="113"/>
      <c r="N63" s="33"/>
    </row>
    <row r="64">
      <c r="A64" s="14"/>
      <c r="B64" s="15"/>
      <c r="C64" s="15"/>
      <c r="D64" s="75"/>
      <c r="E64" s="70">
        <v>1.8120070107444E13</v>
      </c>
      <c r="F64" s="42" t="s">
        <v>100</v>
      </c>
      <c r="G64" s="143" t="s">
        <v>1515</v>
      </c>
      <c r="H64" s="20">
        <f>VLOOKUP(E64,'May Data 2022'!C:K,9,FALSE)/'May Data 2022'!I30</f>
        <v>632.2580645</v>
      </c>
      <c r="I64" s="62">
        <v>6.0</v>
      </c>
      <c r="J64" s="52">
        <f t="shared" si="31"/>
        <v>105.3763441</v>
      </c>
      <c r="K64" s="52">
        <f t="shared" si="32"/>
        <v>19.62365591</v>
      </c>
      <c r="L64" s="53">
        <f t="shared" si="33"/>
        <v>15.69892473</v>
      </c>
      <c r="M64" s="113"/>
      <c r="N64" s="33"/>
    </row>
    <row r="65">
      <c r="A65" s="49" t="s">
        <v>101</v>
      </c>
      <c r="B65" s="137">
        <v>35618.36</v>
      </c>
      <c r="C65" s="137">
        <v>33750.0</v>
      </c>
      <c r="D65" s="64">
        <f>C65-B65</f>
        <v>-1868.36</v>
      </c>
      <c r="E65" s="54"/>
      <c r="F65" s="64"/>
      <c r="G65" s="64"/>
      <c r="H65" s="85"/>
      <c r="I65" s="21"/>
      <c r="J65" s="22"/>
      <c r="K65" s="22"/>
      <c r="L65" s="23"/>
      <c r="M65" s="113"/>
      <c r="N65" s="33" t="s">
        <v>102</v>
      </c>
    </row>
    <row r="66">
      <c r="A66" s="14"/>
      <c r="B66" s="138"/>
      <c r="C66" s="138"/>
      <c r="D66" s="138"/>
      <c r="E66" s="78">
        <v>2.1150240349266E13</v>
      </c>
      <c r="F66" s="37" t="s">
        <v>103</v>
      </c>
      <c r="G66" s="148" t="s">
        <v>1516</v>
      </c>
      <c r="H66" s="85">
        <f>VLOOKUP(E66,'May Data 2022'!C:K,9,FALSE)/'May Data 2022'!I38</f>
        <v>37782.75862</v>
      </c>
      <c r="I66" s="21">
        <v>422.0</v>
      </c>
      <c r="J66" s="22">
        <f t="shared" ref="J66:J69" si="34">H66/I66</f>
        <v>89.53260337</v>
      </c>
      <c r="K66" s="22">
        <f t="shared" ref="K66:K69" si="35">125-J66</f>
        <v>35.46739663</v>
      </c>
      <c r="L66" s="23">
        <f t="shared" ref="L66:L69" si="36">(K66/125)*100</f>
        <v>28.37391731</v>
      </c>
      <c r="N66" s="33"/>
    </row>
    <row r="67">
      <c r="A67" s="14"/>
      <c r="B67" s="138"/>
      <c r="C67" s="138"/>
      <c r="D67" s="138"/>
      <c r="E67" s="54">
        <v>2.1150240349268E13</v>
      </c>
      <c r="F67" s="37" t="s">
        <v>104</v>
      </c>
      <c r="G67" s="148" t="s">
        <v>1516</v>
      </c>
      <c r="H67" s="85">
        <f>VLOOKUP(E67,'May Data 2022'!C:K,9,FALSE)/'May Data 2022'!I39</f>
        <v>40034.48276</v>
      </c>
      <c r="I67" s="21">
        <v>325.0</v>
      </c>
      <c r="J67" s="22">
        <f t="shared" si="34"/>
        <v>123.1830239</v>
      </c>
      <c r="K67" s="22">
        <f t="shared" si="35"/>
        <v>1.816976127</v>
      </c>
      <c r="L67" s="23">
        <f t="shared" si="36"/>
        <v>1.453580902</v>
      </c>
      <c r="N67" s="33"/>
    </row>
    <row r="68">
      <c r="A68" s="40"/>
      <c r="B68" s="138"/>
      <c r="C68" s="138"/>
      <c r="D68" s="186"/>
      <c r="E68" s="78">
        <v>2.1150240349265E13</v>
      </c>
      <c r="F68" s="37" t="s">
        <v>105</v>
      </c>
      <c r="G68" s="148" t="s">
        <v>1516</v>
      </c>
      <c r="H68" s="20">
        <f>VLOOKUP(E68,'May Data 2022'!C:K,9,FALSE)/'May Data 2022'!I40</f>
        <v>39017.24138</v>
      </c>
      <c r="I68" s="21">
        <v>321.0</v>
      </c>
      <c r="J68" s="22">
        <f t="shared" si="34"/>
        <v>121.5490386</v>
      </c>
      <c r="K68" s="22">
        <f t="shared" si="35"/>
        <v>3.450961435</v>
      </c>
      <c r="L68" s="23">
        <f t="shared" si="36"/>
        <v>2.760769148</v>
      </c>
      <c r="N68" s="33"/>
    </row>
    <row r="69">
      <c r="A69" s="49" t="s">
        <v>112</v>
      </c>
      <c r="B69" s="137">
        <v>2683.75</v>
      </c>
      <c r="C69" s="137">
        <v>3333.33</v>
      </c>
      <c r="D69" s="142">
        <f t="shared" ref="D69:D70" si="37">C69-B69</f>
        <v>649.58</v>
      </c>
      <c r="E69" s="82">
        <v>5.29457135776E11</v>
      </c>
      <c r="F69" s="50">
        <v>6.1064633E7</v>
      </c>
      <c r="G69" s="145" t="s">
        <v>1517</v>
      </c>
      <c r="H69" s="20">
        <f>VLOOKUP(E69,'May Data 2022'!C:K,9,FALSE)/'May Data 2022'!I43</f>
        <v>19354.5</v>
      </c>
      <c r="I69" s="30">
        <v>149.0</v>
      </c>
      <c r="J69" s="83">
        <f t="shared" si="34"/>
        <v>129.8959732</v>
      </c>
      <c r="K69" s="31">
        <f t="shared" si="35"/>
        <v>-4.895973154</v>
      </c>
      <c r="L69" s="32">
        <f t="shared" si="36"/>
        <v>-3.916778523</v>
      </c>
      <c r="M69" s="94"/>
      <c r="N69" s="33" t="s">
        <v>113</v>
      </c>
    </row>
    <row r="70">
      <c r="A70" s="49" t="s">
        <v>114</v>
      </c>
      <c r="B70" s="137">
        <v>2670.96</v>
      </c>
      <c r="C70" s="137">
        <v>3333.33</v>
      </c>
      <c r="D70" s="28">
        <f t="shared" si="37"/>
        <v>662.37</v>
      </c>
      <c r="E70" s="27"/>
      <c r="F70" s="28"/>
      <c r="G70" s="28"/>
      <c r="H70" s="85"/>
      <c r="I70" s="30"/>
      <c r="J70" s="31"/>
      <c r="K70" s="31"/>
      <c r="L70" s="32"/>
      <c r="M70" s="113" t="s">
        <v>925</v>
      </c>
      <c r="N70" s="33" t="s">
        <v>17</v>
      </c>
    </row>
    <row r="71">
      <c r="A71" s="14"/>
      <c r="B71" s="138"/>
      <c r="C71" s="138"/>
      <c r="D71" s="138"/>
      <c r="E71" s="54">
        <v>4.8799006301001E13</v>
      </c>
      <c r="F71" s="37" t="s">
        <v>115</v>
      </c>
      <c r="G71" s="148"/>
      <c r="H71" s="85" t="str">
        <f>VLOOKUP(E71,'May Data 2022'!C:K,9,FALSE)/'May Data 2022'!I43</f>
        <v>#N/A</v>
      </c>
      <c r="I71" s="21">
        <v>76.0</v>
      </c>
      <c r="J71" s="22" t="str">
        <f t="shared" ref="J71:J72" si="38">H71/I71</f>
        <v>#N/A</v>
      </c>
      <c r="K71" s="22" t="str">
        <f t="shared" ref="K71:K72" si="39">125-J71</f>
        <v>#N/A</v>
      </c>
      <c r="L71" s="23" t="str">
        <f t="shared" ref="L71:L72" si="40">(K71/125)*100</f>
        <v>#N/A</v>
      </c>
      <c r="M71" s="118"/>
      <c r="N71" s="33"/>
    </row>
    <row r="72">
      <c r="A72" s="61"/>
      <c r="B72" s="139"/>
      <c r="C72" s="139"/>
      <c r="D72" s="139"/>
      <c r="E72" s="54">
        <v>4.8799006301002E13</v>
      </c>
      <c r="F72" s="42" t="s">
        <v>116</v>
      </c>
      <c r="G72" s="148"/>
      <c r="H72" s="20" t="str">
        <f>VLOOKUP(E72,'May Data 2022'!C:K,9,FALSE)/'May Data 2022'!I44</f>
        <v>#N/A</v>
      </c>
      <c r="I72" s="62">
        <v>17.0</v>
      </c>
      <c r="J72" s="52" t="str">
        <f t="shared" si="38"/>
        <v>#N/A</v>
      </c>
      <c r="K72" s="52" t="str">
        <f t="shared" si="39"/>
        <v>#N/A</v>
      </c>
      <c r="L72" s="53" t="str">
        <f t="shared" si="40"/>
        <v>#N/A</v>
      </c>
      <c r="M72" s="118"/>
      <c r="N72" s="33"/>
    </row>
    <row r="73">
      <c r="A73" s="49" t="s">
        <v>117</v>
      </c>
      <c r="B73" s="137">
        <v>13601.97</v>
      </c>
      <c r="C73" s="137">
        <v>7500.0</v>
      </c>
      <c r="D73" s="64">
        <f>C73-B73</f>
        <v>-6101.97</v>
      </c>
      <c r="E73" s="27"/>
      <c r="F73" s="28"/>
      <c r="G73" s="28"/>
      <c r="H73" s="85"/>
      <c r="I73" s="30"/>
      <c r="J73" s="31"/>
      <c r="K73" s="22"/>
      <c r="L73" s="23"/>
      <c r="M73" s="113"/>
      <c r="N73" s="33" t="s">
        <v>1518</v>
      </c>
    </row>
    <row r="74">
      <c r="A74" s="14"/>
      <c r="B74" s="138"/>
      <c r="C74" s="138"/>
      <c r="D74" s="138"/>
      <c r="E74" s="84" t="s">
        <v>303</v>
      </c>
      <c r="F74" s="37" t="s">
        <v>119</v>
      </c>
      <c r="G74" s="148" t="s">
        <v>1519</v>
      </c>
      <c r="H74" s="85">
        <f>VLOOKUP(E74,'May Data 2022'!C:K,9,FALSE)/'May Data 2022'!I44</f>
        <v>18523.33333</v>
      </c>
      <c r="I74" s="21">
        <v>182.0</v>
      </c>
      <c r="J74" s="22">
        <f t="shared" ref="J74:J76" si="41">H74/I74</f>
        <v>101.7765568</v>
      </c>
      <c r="K74" s="22">
        <f t="shared" ref="K74:K76" si="42">125-J74</f>
        <v>23.22344322</v>
      </c>
      <c r="L74" s="23">
        <f t="shared" ref="L74:L76" si="43">(K74/125)*100</f>
        <v>18.57875458</v>
      </c>
      <c r="M74" s="71"/>
      <c r="N74" s="33"/>
    </row>
    <row r="75">
      <c r="A75" s="14"/>
      <c r="B75" s="138"/>
      <c r="C75" s="138"/>
      <c r="D75" s="138"/>
      <c r="E75" s="70">
        <v>1.02421003367439E15</v>
      </c>
      <c r="F75" s="42" t="s">
        <v>120</v>
      </c>
      <c r="G75" s="148"/>
      <c r="H75" s="20" t="str">
        <f>VLOOKUP(E75,'May Data 2022'!C:K,9,FALSE)/'May Data 2022'!I47</f>
        <v>#N/A</v>
      </c>
      <c r="I75" s="62">
        <v>123.0</v>
      </c>
      <c r="J75" s="52" t="str">
        <f t="shared" si="41"/>
        <v>#N/A</v>
      </c>
      <c r="K75" s="52" t="str">
        <f t="shared" si="42"/>
        <v>#N/A</v>
      </c>
      <c r="L75" s="53" t="str">
        <f t="shared" si="43"/>
        <v>#N/A</v>
      </c>
      <c r="M75" s="71" t="s">
        <v>1520</v>
      </c>
      <c r="N75" s="33"/>
    </row>
    <row r="76">
      <c r="A76" s="49" t="s">
        <v>121</v>
      </c>
      <c r="B76" s="137">
        <v>1569.59</v>
      </c>
      <c r="C76" s="137">
        <v>1700.0</v>
      </c>
      <c r="D76" s="28">
        <f t="shared" ref="D76:D77" si="44">C76-B76</f>
        <v>130.41</v>
      </c>
      <c r="E76" s="54">
        <v>1.02421003530761E15</v>
      </c>
      <c r="F76" s="64" t="s">
        <v>122</v>
      </c>
      <c r="G76" s="187" t="s">
        <v>1521</v>
      </c>
      <c r="H76" s="20">
        <f>VLOOKUP(E76,'May Data 2022'!C:K,9,FALSE)/'May Data 2022'!I45</f>
        <v>4892.857143</v>
      </c>
      <c r="I76" s="21">
        <v>49.0</v>
      </c>
      <c r="J76" s="31">
        <f t="shared" si="41"/>
        <v>99.85422741</v>
      </c>
      <c r="K76" s="22">
        <f t="shared" si="42"/>
        <v>25.14577259</v>
      </c>
      <c r="L76" s="23">
        <f t="shared" si="43"/>
        <v>20.11661808</v>
      </c>
      <c r="M76" s="94"/>
      <c r="N76" s="33" t="s">
        <v>1518</v>
      </c>
    </row>
    <row r="77">
      <c r="A77" s="49" t="s">
        <v>123</v>
      </c>
      <c r="B77" s="137">
        <v>3083.88</v>
      </c>
      <c r="C77" s="137">
        <v>3466.67</v>
      </c>
      <c r="D77" s="28">
        <f t="shared" si="44"/>
        <v>382.79</v>
      </c>
      <c r="E77" s="27"/>
      <c r="F77" s="28"/>
      <c r="G77" s="64"/>
      <c r="H77" s="85"/>
      <c r="I77" s="30"/>
      <c r="J77" s="31"/>
      <c r="K77" s="31"/>
      <c r="L77" s="32"/>
      <c r="M77" s="113" t="s">
        <v>910</v>
      </c>
      <c r="N77" s="25" t="s">
        <v>29</v>
      </c>
    </row>
    <row r="78">
      <c r="A78" s="14"/>
      <c r="B78" s="138"/>
      <c r="C78" s="138"/>
      <c r="D78" s="138"/>
      <c r="E78" s="51">
        <v>9.005475438031E12</v>
      </c>
      <c r="F78" s="64" t="s">
        <v>124</v>
      </c>
      <c r="G78" s="141"/>
      <c r="H78" s="85" t="str">
        <f>VLOOKUP(E78,'May Data 2022'!C:K,9,FALSE)/'May Data 2022'!I50</f>
        <v>#N/A</v>
      </c>
      <c r="I78" s="21">
        <v>54.0</v>
      </c>
      <c r="J78" s="85" t="str">
        <f t="shared" ref="J78:J82" si="45">H78/I78</f>
        <v>#N/A</v>
      </c>
      <c r="K78" s="22" t="str">
        <f t="shared" ref="K78:K82" si="46">125-J78</f>
        <v>#N/A</v>
      </c>
      <c r="L78" s="23" t="str">
        <f t="shared" ref="L78:L82" si="47">(K78/125)*100</f>
        <v>#N/A</v>
      </c>
      <c r="M78" s="94"/>
      <c r="N78" s="33"/>
    </row>
    <row r="79">
      <c r="A79" s="14"/>
      <c r="B79" s="138"/>
      <c r="C79" s="138"/>
      <c r="D79" s="138"/>
      <c r="E79" s="51">
        <v>9.005475438032E12</v>
      </c>
      <c r="F79" s="64" t="s">
        <v>125</v>
      </c>
      <c r="G79" s="141"/>
      <c r="H79" s="85" t="str">
        <f>VLOOKUP(E79,'May Data 2022'!C:K,9,FALSE)/'May Data 2022'!I51</f>
        <v>#N/A</v>
      </c>
      <c r="I79" s="21">
        <v>54.0</v>
      </c>
      <c r="J79" s="85" t="str">
        <f t="shared" si="45"/>
        <v>#N/A</v>
      </c>
      <c r="K79" s="22" t="str">
        <f t="shared" si="46"/>
        <v>#N/A</v>
      </c>
      <c r="L79" s="23" t="str">
        <f t="shared" si="47"/>
        <v>#N/A</v>
      </c>
      <c r="M79" s="94"/>
      <c r="N79" s="33"/>
    </row>
    <row r="80">
      <c r="A80" s="14"/>
      <c r="B80" s="138"/>
      <c r="C80" s="138"/>
      <c r="D80" s="138"/>
      <c r="E80" s="51">
        <v>9.005475438033E12</v>
      </c>
      <c r="F80" s="64" t="s">
        <v>126</v>
      </c>
      <c r="G80" s="141"/>
      <c r="H80" s="85" t="str">
        <f>VLOOKUP(E80,'May Data 2022'!C:K,9,FALSE)/'May Data 2022'!I52</f>
        <v>#N/A</v>
      </c>
      <c r="I80" s="21">
        <v>54.0</v>
      </c>
      <c r="J80" s="85" t="str">
        <f t="shared" si="45"/>
        <v>#N/A</v>
      </c>
      <c r="K80" s="22" t="str">
        <f t="shared" si="46"/>
        <v>#N/A</v>
      </c>
      <c r="L80" s="23" t="str">
        <f t="shared" si="47"/>
        <v>#N/A</v>
      </c>
      <c r="M80" s="94"/>
      <c r="N80" s="33"/>
    </row>
    <row r="81">
      <c r="A81" s="14"/>
      <c r="B81" s="138"/>
      <c r="C81" s="138"/>
      <c r="D81" s="138"/>
      <c r="E81" s="51">
        <v>9.005475438034E12</v>
      </c>
      <c r="F81" s="64" t="s">
        <v>127</v>
      </c>
      <c r="G81" s="141"/>
      <c r="H81" s="85" t="str">
        <f>VLOOKUP(E81,'May Data 2022'!C:K,9,FALSE)/'May Data 2022'!I53</f>
        <v>#N/A</v>
      </c>
      <c r="I81" s="21">
        <v>54.0</v>
      </c>
      <c r="J81" s="85" t="str">
        <f t="shared" si="45"/>
        <v>#N/A</v>
      </c>
      <c r="K81" s="22" t="str">
        <f t="shared" si="46"/>
        <v>#N/A</v>
      </c>
      <c r="L81" s="23" t="str">
        <f t="shared" si="47"/>
        <v>#N/A</v>
      </c>
      <c r="M81" s="94"/>
      <c r="N81" s="33"/>
    </row>
    <row r="82">
      <c r="A82" s="61"/>
      <c r="B82" s="139"/>
      <c r="C82" s="139"/>
      <c r="D82" s="139"/>
      <c r="E82" s="86">
        <v>9.005475438035E12</v>
      </c>
      <c r="F82" s="75" t="s">
        <v>128</v>
      </c>
      <c r="G82" s="146"/>
      <c r="H82" s="20" t="str">
        <f>VLOOKUP(E82,'May Data 2022'!C:K,9,FALSE)/'May Data 2022'!I54</f>
        <v>#N/A</v>
      </c>
      <c r="I82" s="62">
        <v>54.0</v>
      </c>
      <c r="J82" s="20" t="str">
        <f t="shared" si="45"/>
        <v>#N/A</v>
      </c>
      <c r="K82" s="52" t="str">
        <f t="shared" si="46"/>
        <v>#N/A</v>
      </c>
      <c r="L82" s="53" t="str">
        <f t="shared" si="47"/>
        <v>#N/A</v>
      </c>
      <c r="M82" s="94"/>
      <c r="N82" s="33"/>
    </row>
    <row r="83">
      <c r="A83" s="87"/>
      <c r="B83" s="119">
        <f t="shared" ref="B83:C83" si="48">SUM(B2:B77)</f>
        <v>162297.31</v>
      </c>
      <c r="C83" s="119">
        <f t="shared" si="48"/>
        <v>174238.82</v>
      </c>
      <c r="D83" s="119">
        <f>B83-C83</f>
        <v>-11941.51</v>
      </c>
      <c r="E83" s="88"/>
      <c r="F83" s="89"/>
      <c r="G83" s="89"/>
      <c r="H83" s="85"/>
      <c r="I83" s="21"/>
      <c r="J83" s="87"/>
      <c r="K83" s="87"/>
      <c r="L83" s="87"/>
      <c r="N83" s="33"/>
    </row>
    <row r="84">
      <c r="A84" s="90"/>
      <c r="E84" s="91"/>
      <c r="F84" s="92"/>
      <c r="G84" s="92"/>
      <c r="H84" s="93"/>
      <c r="I84" s="68"/>
      <c r="N84" s="33"/>
    </row>
    <row r="85">
      <c r="E85" s="91"/>
      <c r="F85" s="92"/>
      <c r="G85" s="92"/>
      <c r="H85" s="93"/>
      <c r="I85" s="68"/>
      <c r="N85" s="33"/>
    </row>
    <row r="86">
      <c r="E86" s="91"/>
      <c r="F86" s="92"/>
      <c r="G86" s="92"/>
      <c r="H86" s="93"/>
      <c r="I86" s="68"/>
      <c r="N86" s="33"/>
    </row>
    <row r="87">
      <c r="A87" s="94"/>
      <c r="E87" s="91"/>
      <c r="F87" s="92"/>
      <c r="G87" s="92"/>
      <c r="H87" s="93"/>
      <c r="I87" s="68"/>
      <c r="N87" s="33"/>
    </row>
    <row r="88">
      <c r="E88" s="91"/>
      <c r="F88" s="92"/>
      <c r="G88" s="92"/>
      <c r="H88" s="93"/>
      <c r="I88" s="68"/>
      <c r="N88" s="33"/>
    </row>
    <row r="89">
      <c r="E89" s="91"/>
      <c r="F89" s="92"/>
      <c r="G89" s="92"/>
      <c r="H89" s="93"/>
      <c r="I89" s="68"/>
      <c r="N89" s="33"/>
    </row>
    <row r="90">
      <c r="E90" s="91"/>
      <c r="F90" s="92"/>
      <c r="G90" s="92"/>
      <c r="H90" s="93"/>
      <c r="I90" s="68"/>
      <c r="N90" s="33"/>
    </row>
    <row r="91">
      <c r="E91" s="91"/>
      <c r="F91" s="92"/>
      <c r="G91" s="92"/>
      <c r="H91" s="93"/>
      <c r="I91" s="68"/>
      <c r="N91" s="33"/>
    </row>
    <row r="92">
      <c r="E92" s="91"/>
      <c r="F92" s="92"/>
      <c r="G92" s="92"/>
      <c r="H92" s="93"/>
      <c r="I92" s="68"/>
      <c r="N92" s="33"/>
    </row>
    <row r="93">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sheetData>
  <mergeCells count="1">
    <mergeCell ref="P1:T1"/>
  </mergeCells>
  <conditionalFormatting sqref="J2 J10:J38 J47:J58 J60:J82">
    <cfRule type="cellIs" dxfId="0" priority="1" operator="greaterThan">
      <formula>125</formula>
    </cfRule>
  </conditionalFormatting>
  <conditionalFormatting sqref="J2:J7">
    <cfRule type="cellIs" dxfId="0" priority="2" operator="greaterThan">
      <formula>125</formula>
    </cfRule>
  </conditionalFormatting>
  <conditionalFormatting sqref="J8:J9">
    <cfRule type="cellIs" dxfId="0" priority="3" operator="greaterThan">
      <formula>125</formula>
    </cfRule>
  </conditionalFormatting>
  <conditionalFormatting sqref="J39:J46">
    <cfRule type="cellIs" dxfId="0" priority="4" operator="greaterThan">
      <formula>125</formula>
    </cfRule>
  </conditionalFormatting>
  <conditionalFormatting sqref="J59">
    <cfRule type="cellIs" dxfId="0" priority="5" operator="greaterThan">
      <formula>125</formula>
    </cfRule>
  </conditionalFormatting>
  <drawing r:id="rId1"/>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64.43"/>
    <col customWidth="1" min="2" max="2" width="13.71"/>
    <col customWidth="1" min="3" max="3" width="17.71"/>
    <col customWidth="1" min="4" max="4" width="24.71"/>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147</v>
      </c>
      <c r="B3" s="99">
        <v>107.0</v>
      </c>
      <c r="C3" s="99">
        <v>2.220180222018E12</v>
      </c>
      <c r="D3" s="99" t="s">
        <v>144</v>
      </c>
      <c r="E3" s="100">
        <v>44663.0</v>
      </c>
      <c r="F3" s="101">
        <v>929.22</v>
      </c>
      <c r="G3" s="100">
        <v>44628.0</v>
      </c>
      <c r="H3" s="100">
        <v>44659.0</v>
      </c>
      <c r="I3" s="102">
        <v>31.0</v>
      </c>
      <c r="J3" s="101">
        <v>929.22</v>
      </c>
      <c r="K3" s="111">
        <v>79500.0</v>
      </c>
      <c r="L3" s="102">
        <v>31.0</v>
      </c>
      <c r="M3" s="103" t="s">
        <v>1522</v>
      </c>
    </row>
    <row r="4">
      <c r="A4" s="104" t="s">
        <v>156</v>
      </c>
      <c r="B4" s="105">
        <v>114.0</v>
      </c>
      <c r="C4" s="105">
        <v>5.96922007400001E14</v>
      </c>
      <c r="D4" s="105" t="s">
        <v>151</v>
      </c>
      <c r="E4" s="106">
        <v>44679.0</v>
      </c>
      <c r="F4" s="107">
        <v>12190.37</v>
      </c>
      <c r="G4" s="106">
        <v>44643.0</v>
      </c>
      <c r="H4" s="106">
        <v>44678.0</v>
      </c>
      <c r="I4" s="108">
        <v>35.0</v>
      </c>
      <c r="J4" s="107">
        <v>10748.77</v>
      </c>
      <c r="K4" s="109">
        <v>1065900.0</v>
      </c>
      <c r="L4" s="108">
        <v>43.0</v>
      </c>
      <c r="M4" s="110" t="s">
        <v>1523</v>
      </c>
    </row>
    <row r="5">
      <c r="A5" s="104" t="s">
        <v>160</v>
      </c>
      <c r="B5" s="105">
        <v>120.0</v>
      </c>
      <c r="C5" s="105">
        <v>3.44620000900001E14</v>
      </c>
      <c r="D5" s="105" t="s">
        <v>151</v>
      </c>
      <c r="E5" s="106">
        <v>44672.0</v>
      </c>
      <c r="F5" s="107">
        <v>1323.44</v>
      </c>
      <c r="G5" s="106">
        <v>44635.0</v>
      </c>
      <c r="H5" s="106">
        <v>44666.0</v>
      </c>
      <c r="I5" s="108">
        <v>31.0</v>
      </c>
      <c r="J5" s="107">
        <v>1022.47</v>
      </c>
      <c r="K5" s="109">
        <v>94248.0</v>
      </c>
      <c r="L5" s="108">
        <v>66.0</v>
      </c>
      <c r="M5" s="110" t="s">
        <v>1524</v>
      </c>
    </row>
    <row r="6">
      <c r="A6" s="104" t="s">
        <v>160</v>
      </c>
      <c r="B6" s="105">
        <v>120.0</v>
      </c>
      <c r="C6" s="105">
        <v>3.44620000900002E14</v>
      </c>
      <c r="D6" s="105" t="s">
        <v>151</v>
      </c>
      <c r="E6" s="106">
        <v>44676.0</v>
      </c>
      <c r="F6" s="107">
        <v>1923.69</v>
      </c>
      <c r="G6" s="106">
        <v>44634.0</v>
      </c>
      <c r="H6" s="106">
        <v>44672.0</v>
      </c>
      <c r="I6" s="108">
        <v>38.0</v>
      </c>
      <c r="J6" s="107">
        <v>1622.72</v>
      </c>
      <c r="K6" s="109">
        <v>152592.0</v>
      </c>
      <c r="L6" s="108">
        <v>66.0</v>
      </c>
      <c r="M6" s="110" t="s">
        <v>1525</v>
      </c>
    </row>
    <row r="7">
      <c r="A7" s="104" t="s">
        <v>160</v>
      </c>
      <c r="B7" s="105">
        <v>120.0</v>
      </c>
      <c r="C7" s="105">
        <v>3.44620000900003E14</v>
      </c>
      <c r="D7" s="105" t="s">
        <v>151</v>
      </c>
      <c r="E7" s="106">
        <v>44672.0</v>
      </c>
      <c r="F7" s="107">
        <v>1031.91</v>
      </c>
      <c r="G7" s="106">
        <v>44634.0</v>
      </c>
      <c r="H7" s="106">
        <v>44666.0</v>
      </c>
      <c r="I7" s="108">
        <v>32.0</v>
      </c>
      <c r="J7" s="107">
        <v>730.94</v>
      </c>
      <c r="K7" s="109">
        <v>65824.0</v>
      </c>
      <c r="L7" s="108">
        <v>66.0</v>
      </c>
      <c r="M7" s="110" t="s">
        <v>1526</v>
      </c>
    </row>
    <row r="8">
      <c r="A8" s="104" t="s">
        <v>169</v>
      </c>
      <c r="B8" s="105">
        <v>123.0</v>
      </c>
      <c r="C8" s="105">
        <v>3.57156000540001E14</v>
      </c>
      <c r="D8" s="105" t="s">
        <v>151</v>
      </c>
      <c r="E8" s="106">
        <v>44673.0</v>
      </c>
      <c r="F8" s="107">
        <v>990.95</v>
      </c>
      <c r="G8" s="106">
        <v>44636.0</v>
      </c>
      <c r="H8" s="106">
        <v>44671.0</v>
      </c>
      <c r="I8" s="108">
        <v>35.0</v>
      </c>
      <c r="J8" s="107">
        <v>849.18</v>
      </c>
      <c r="K8" s="109">
        <v>80036.0</v>
      </c>
      <c r="L8" s="108">
        <v>18.0</v>
      </c>
      <c r="M8" s="110" t="s">
        <v>1527</v>
      </c>
    </row>
    <row r="9">
      <c r="A9" s="104" t="s">
        <v>171</v>
      </c>
      <c r="B9" s="105">
        <v>125.0</v>
      </c>
      <c r="C9" s="105">
        <v>1.95740001133001E14</v>
      </c>
      <c r="D9" s="105" t="s">
        <v>151</v>
      </c>
      <c r="E9" s="106">
        <v>44679.0</v>
      </c>
      <c r="F9" s="107">
        <v>2558.66</v>
      </c>
      <c r="G9" s="106">
        <v>44644.0</v>
      </c>
      <c r="H9" s="106">
        <v>44677.0</v>
      </c>
      <c r="I9" s="108">
        <v>33.0</v>
      </c>
      <c r="J9" s="107">
        <v>2157.04</v>
      </c>
      <c r="K9" s="109">
        <v>206448.0</v>
      </c>
      <c r="L9" s="108">
        <v>63.0</v>
      </c>
      <c r="M9" s="110" t="s">
        <v>1528</v>
      </c>
    </row>
    <row r="10">
      <c r="A10" s="104" t="s">
        <v>175</v>
      </c>
      <c r="B10" s="105">
        <v>129.0</v>
      </c>
      <c r="C10" s="105">
        <v>4.17234003900001E14</v>
      </c>
      <c r="D10" s="105" t="s">
        <v>151</v>
      </c>
      <c r="E10" s="106">
        <v>44683.0</v>
      </c>
      <c r="F10" s="107">
        <v>362.53</v>
      </c>
      <c r="G10" s="106">
        <v>44646.0</v>
      </c>
      <c r="H10" s="106">
        <v>44678.0</v>
      </c>
      <c r="I10" s="108">
        <v>32.0</v>
      </c>
      <c r="J10" s="107">
        <v>52.29</v>
      </c>
      <c r="K10" s="109">
        <v>3740.0</v>
      </c>
      <c r="L10" s="108">
        <v>216.0</v>
      </c>
      <c r="M10" s="110" t="s">
        <v>1529</v>
      </c>
    </row>
    <row r="11">
      <c r="A11" s="104" t="s">
        <v>175</v>
      </c>
      <c r="B11" s="105">
        <v>129.0</v>
      </c>
      <c r="C11" s="105">
        <v>4.17234003900002E14</v>
      </c>
      <c r="D11" s="105" t="s">
        <v>151</v>
      </c>
      <c r="E11" s="106">
        <v>44683.0</v>
      </c>
      <c r="F11" s="107">
        <v>6624.63</v>
      </c>
      <c r="G11" s="106">
        <v>44646.0</v>
      </c>
      <c r="H11" s="106">
        <v>44677.0</v>
      </c>
      <c r="I11" s="108">
        <v>31.0</v>
      </c>
      <c r="J11" s="107">
        <v>5140.51</v>
      </c>
      <c r="K11" s="109">
        <v>486200.0</v>
      </c>
      <c r="L11" s="108">
        <v>216.0</v>
      </c>
      <c r="M11" s="110" t="s">
        <v>1530</v>
      </c>
    </row>
    <row r="12">
      <c r="A12" s="104" t="s">
        <v>180</v>
      </c>
      <c r="B12" s="105">
        <v>131.0</v>
      </c>
      <c r="C12" s="105">
        <v>3.94124007400002E14</v>
      </c>
      <c r="D12" s="105" t="s">
        <v>151</v>
      </c>
      <c r="E12" s="106">
        <v>44683.0</v>
      </c>
      <c r="F12" s="107">
        <v>9733.36</v>
      </c>
      <c r="G12" s="106">
        <v>44648.0</v>
      </c>
      <c r="H12" s="106">
        <v>44679.0</v>
      </c>
      <c r="I12" s="108">
        <v>31.0</v>
      </c>
      <c r="J12" s="107">
        <v>8282.87</v>
      </c>
      <c r="K12" s="109">
        <v>798864.0</v>
      </c>
      <c r="L12" s="108">
        <v>159.0</v>
      </c>
      <c r="M12" s="110" t="s">
        <v>1531</v>
      </c>
    </row>
    <row r="13">
      <c r="A13" s="104" t="s">
        <v>182</v>
      </c>
      <c r="B13" s="105">
        <v>135.0</v>
      </c>
      <c r="C13" s="105">
        <v>5.91698002370001E14</v>
      </c>
      <c r="D13" s="105" t="s">
        <v>151</v>
      </c>
      <c r="E13" s="106">
        <v>44683.0</v>
      </c>
      <c r="F13" s="107">
        <v>1576.68</v>
      </c>
      <c r="G13" s="106">
        <v>44648.0</v>
      </c>
      <c r="H13" s="106">
        <v>44679.0</v>
      </c>
      <c r="I13" s="108">
        <v>31.0</v>
      </c>
      <c r="J13" s="107">
        <v>1421.42</v>
      </c>
      <c r="K13" s="109">
        <v>133144.0</v>
      </c>
      <c r="L13" s="108">
        <v>120.0</v>
      </c>
      <c r="M13" s="110" t="s">
        <v>1532</v>
      </c>
    </row>
    <row r="14">
      <c r="A14" s="104" t="s">
        <v>182</v>
      </c>
      <c r="B14" s="105">
        <v>135.0</v>
      </c>
      <c r="C14" s="105">
        <v>5.91698002371001E14</v>
      </c>
      <c r="D14" s="105" t="s">
        <v>151</v>
      </c>
      <c r="E14" s="106">
        <v>44679.0</v>
      </c>
      <c r="F14" s="107">
        <v>2605.82</v>
      </c>
      <c r="G14" s="106">
        <v>44642.0</v>
      </c>
      <c r="H14" s="106">
        <v>44678.0</v>
      </c>
      <c r="I14" s="108">
        <v>36.0</v>
      </c>
      <c r="J14" s="107">
        <v>2450.56</v>
      </c>
      <c r="K14" s="109">
        <v>233376.0</v>
      </c>
      <c r="L14" s="108">
        <v>120.0</v>
      </c>
      <c r="M14" s="110" t="s">
        <v>1533</v>
      </c>
    </row>
    <row r="15">
      <c r="A15" s="104" t="s">
        <v>182</v>
      </c>
      <c r="B15" s="105">
        <v>135.0</v>
      </c>
      <c r="C15" s="105">
        <v>5.91698002400001E14</v>
      </c>
      <c r="D15" s="105" t="s">
        <v>151</v>
      </c>
      <c r="E15" s="106">
        <v>44679.0</v>
      </c>
      <c r="F15" s="107">
        <v>2461.64</v>
      </c>
      <c r="G15" s="106">
        <v>44642.0</v>
      </c>
      <c r="H15" s="106">
        <v>44678.0</v>
      </c>
      <c r="I15" s="108">
        <v>36.0</v>
      </c>
      <c r="J15" s="107">
        <v>1821.46</v>
      </c>
      <c r="K15" s="109">
        <v>172040.0</v>
      </c>
      <c r="L15" s="108">
        <v>120.0</v>
      </c>
      <c r="M15" s="110" t="s">
        <v>1534</v>
      </c>
    </row>
    <row r="16">
      <c r="A16" s="104" t="s">
        <v>186</v>
      </c>
      <c r="B16" s="105">
        <v>136.0</v>
      </c>
      <c r="C16" s="105">
        <v>4.17234003600001E14</v>
      </c>
      <c r="D16" s="105" t="s">
        <v>151</v>
      </c>
      <c r="E16" s="106">
        <v>44684.0</v>
      </c>
      <c r="F16" s="107">
        <v>1043.93</v>
      </c>
      <c r="G16" s="106">
        <v>44646.0</v>
      </c>
      <c r="H16" s="106">
        <v>44677.0</v>
      </c>
      <c r="I16" s="108">
        <v>31.0</v>
      </c>
      <c r="J16" s="107">
        <v>84.86</v>
      </c>
      <c r="K16" s="108">
        <v>0.0</v>
      </c>
      <c r="L16" s="108">
        <v>402.0</v>
      </c>
      <c r="M16" s="110" t="s">
        <v>1535</v>
      </c>
    </row>
    <row r="17">
      <c r="A17" s="104" t="s">
        <v>186</v>
      </c>
      <c r="B17" s="105">
        <v>136.0</v>
      </c>
      <c r="C17" s="105">
        <v>4.17234003700001E14</v>
      </c>
      <c r="D17" s="105" t="s">
        <v>151</v>
      </c>
      <c r="E17" s="106">
        <v>44683.0</v>
      </c>
      <c r="F17" s="107">
        <v>6553.17</v>
      </c>
      <c r="G17" s="106">
        <v>44646.0</v>
      </c>
      <c r="H17" s="106">
        <v>44678.0</v>
      </c>
      <c r="I17" s="108">
        <v>32.0</v>
      </c>
      <c r="J17" s="107">
        <v>5623.69</v>
      </c>
      <c r="K17" s="109">
        <v>539308.0</v>
      </c>
      <c r="L17" s="108">
        <v>402.0</v>
      </c>
      <c r="M17" s="110" t="s">
        <v>1536</v>
      </c>
    </row>
    <row r="18">
      <c r="A18" s="104" t="s">
        <v>186</v>
      </c>
      <c r="B18" s="105">
        <v>136.0</v>
      </c>
      <c r="C18" s="105">
        <v>4.17234003800001E14</v>
      </c>
      <c r="D18" s="105" t="s">
        <v>151</v>
      </c>
      <c r="E18" s="106">
        <v>44683.0</v>
      </c>
      <c r="F18" s="107">
        <v>4992.82</v>
      </c>
      <c r="G18" s="106">
        <v>44646.0</v>
      </c>
      <c r="H18" s="106">
        <v>44677.0</v>
      </c>
      <c r="I18" s="108">
        <v>31.0</v>
      </c>
      <c r="J18" s="107">
        <v>4158.34</v>
      </c>
      <c r="K18" s="109">
        <v>396440.0</v>
      </c>
      <c r="L18" s="108">
        <v>402.0</v>
      </c>
      <c r="M18" s="110" t="s">
        <v>1537</v>
      </c>
    </row>
    <row r="19">
      <c r="A19" s="104" t="s">
        <v>244</v>
      </c>
      <c r="B19" s="105">
        <v>141.0</v>
      </c>
      <c r="C19" s="105" t="s">
        <v>245</v>
      </c>
      <c r="D19" s="105" t="s">
        <v>151</v>
      </c>
      <c r="E19" s="106">
        <v>44683.0</v>
      </c>
      <c r="F19" s="107">
        <v>40.59</v>
      </c>
      <c r="G19" s="106">
        <v>44653.0</v>
      </c>
      <c r="H19" s="106">
        <v>44682.0</v>
      </c>
      <c r="I19" s="108">
        <v>29.0</v>
      </c>
      <c r="J19" s="107">
        <v>40.59</v>
      </c>
      <c r="K19" s="108">
        <v>0.0</v>
      </c>
      <c r="L19" s="108">
        <v>222.0</v>
      </c>
      <c r="M19" s="110" t="s">
        <v>1538</v>
      </c>
    </row>
    <row r="20">
      <c r="A20" s="104" t="s">
        <v>250</v>
      </c>
      <c r="B20" s="105">
        <v>145.0</v>
      </c>
      <c r="C20" s="105">
        <v>3.28224002607001E14</v>
      </c>
      <c r="D20" s="105" t="s">
        <v>151</v>
      </c>
      <c r="E20" s="106">
        <v>44670.0</v>
      </c>
      <c r="F20" s="107">
        <v>16657.4</v>
      </c>
      <c r="G20" s="106">
        <v>44631.0</v>
      </c>
      <c r="H20" s="106">
        <v>44665.0</v>
      </c>
      <c r="I20" s="108">
        <v>34.0</v>
      </c>
      <c r="J20" s="107">
        <v>13524.57</v>
      </c>
      <c r="K20" s="109">
        <v>1366596.0</v>
      </c>
      <c r="L20" s="108">
        <v>312.0</v>
      </c>
      <c r="M20" s="110" t="s">
        <v>1539</v>
      </c>
    </row>
    <row r="21">
      <c r="A21" s="104" t="s">
        <v>253</v>
      </c>
      <c r="B21" s="105">
        <v>147.0</v>
      </c>
      <c r="C21" s="105">
        <v>3.28224002901001E14</v>
      </c>
      <c r="D21" s="105" t="s">
        <v>151</v>
      </c>
      <c r="E21" s="106">
        <v>44670.0</v>
      </c>
      <c r="F21" s="107">
        <v>5331.14</v>
      </c>
      <c r="G21" s="106">
        <v>44630.0</v>
      </c>
      <c r="H21" s="106">
        <v>44665.0</v>
      </c>
      <c r="I21" s="108">
        <v>35.0</v>
      </c>
      <c r="J21" s="107">
        <v>4324.33</v>
      </c>
      <c r="K21" s="109">
        <v>411400.0</v>
      </c>
      <c r="L21" s="108">
        <v>115.0</v>
      </c>
      <c r="M21" s="110" t="s">
        <v>1540</v>
      </c>
    </row>
    <row r="22">
      <c r="A22" s="104" t="s">
        <v>257</v>
      </c>
      <c r="B22" s="105">
        <v>155.0</v>
      </c>
      <c r="C22" s="105">
        <v>1.250110125011E12</v>
      </c>
      <c r="D22" s="105" t="s">
        <v>144</v>
      </c>
      <c r="E22" s="106">
        <v>44666.0</v>
      </c>
      <c r="F22" s="107">
        <v>3356.03</v>
      </c>
      <c r="G22" s="106">
        <v>44631.0</v>
      </c>
      <c r="H22" s="106">
        <v>44664.0</v>
      </c>
      <c r="I22" s="108">
        <v>33.0</v>
      </c>
      <c r="J22" s="107">
        <v>3356.03</v>
      </c>
      <c r="K22" s="109">
        <v>335000.0</v>
      </c>
      <c r="L22" s="108">
        <v>77.0</v>
      </c>
      <c r="M22" s="110" t="s">
        <v>1541</v>
      </c>
    </row>
    <row r="23">
      <c r="A23" s="104" t="s">
        <v>259</v>
      </c>
      <c r="B23" s="105">
        <v>157.0</v>
      </c>
      <c r="C23" s="105">
        <v>1.9677290348716E13</v>
      </c>
      <c r="D23" s="105" t="s">
        <v>144</v>
      </c>
      <c r="E23" s="106">
        <v>44683.0</v>
      </c>
      <c r="F23" s="107">
        <v>346.15</v>
      </c>
      <c r="G23" s="106">
        <v>44651.0</v>
      </c>
      <c r="H23" s="106">
        <v>44680.0</v>
      </c>
      <c r="I23" s="108">
        <v>29.0</v>
      </c>
      <c r="J23" s="107">
        <v>346.15</v>
      </c>
      <c r="K23" s="108">
        <v>0.0</v>
      </c>
      <c r="L23" s="108">
        <v>534.0</v>
      </c>
      <c r="M23" s="110" t="s">
        <v>1542</v>
      </c>
    </row>
    <row r="24">
      <c r="A24" s="104" t="s">
        <v>259</v>
      </c>
      <c r="B24" s="105">
        <v>157.0</v>
      </c>
      <c r="C24" s="105">
        <v>1.9677290349305E13</v>
      </c>
      <c r="D24" s="105" t="s">
        <v>144</v>
      </c>
      <c r="E24" s="106">
        <v>44692.0</v>
      </c>
      <c r="F24" s="107">
        <v>7694.23</v>
      </c>
      <c r="G24" s="106">
        <v>44659.0</v>
      </c>
      <c r="H24" s="106">
        <v>44690.0</v>
      </c>
      <c r="I24" s="108">
        <v>31.0</v>
      </c>
      <c r="J24" s="107">
        <v>7694.23</v>
      </c>
      <c r="K24" s="109">
        <v>802300.0</v>
      </c>
      <c r="L24" s="108">
        <v>534.0</v>
      </c>
      <c r="M24" s="110" t="s">
        <v>1543</v>
      </c>
    </row>
    <row r="25">
      <c r="A25" s="104" t="s">
        <v>259</v>
      </c>
      <c r="B25" s="105">
        <v>157.0</v>
      </c>
      <c r="C25" s="105">
        <v>1.9677290349306E13</v>
      </c>
      <c r="D25" s="105" t="s">
        <v>144</v>
      </c>
      <c r="E25" s="106">
        <v>44692.0</v>
      </c>
      <c r="F25" s="107">
        <v>6521.91</v>
      </c>
      <c r="G25" s="106">
        <v>44659.0</v>
      </c>
      <c r="H25" s="106">
        <v>44690.0</v>
      </c>
      <c r="I25" s="108">
        <v>31.0</v>
      </c>
      <c r="J25" s="107">
        <v>6521.91</v>
      </c>
      <c r="K25" s="109">
        <v>706000.0</v>
      </c>
      <c r="L25" s="108">
        <v>534.0</v>
      </c>
      <c r="M25" s="110" t="s">
        <v>1544</v>
      </c>
    </row>
    <row r="26">
      <c r="A26" s="104" t="s">
        <v>259</v>
      </c>
      <c r="B26" s="105">
        <v>157.0</v>
      </c>
      <c r="C26" s="105">
        <v>1.9677290349307E13</v>
      </c>
      <c r="D26" s="105" t="s">
        <v>144</v>
      </c>
      <c r="E26" s="106">
        <v>44692.0</v>
      </c>
      <c r="F26" s="107">
        <v>2229.52</v>
      </c>
      <c r="G26" s="106">
        <v>44659.0</v>
      </c>
      <c r="H26" s="106">
        <v>44690.0</v>
      </c>
      <c r="I26" s="108">
        <v>31.0</v>
      </c>
      <c r="J26" s="107">
        <v>2229.52</v>
      </c>
      <c r="K26" s="109">
        <v>197300.0</v>
      </c>
      <c r="L26" s="108">
        <v>534.0</v>
      </c>
      <c r="M26" s="110" t="s">
        <v>1545</v>
      </c>
    </row>
    <row r="27">
      <c r="A27" s="104" t="s">
        <v>259</v>
      </c>
      <c r="B27" s="105">
        <v>157.0</v>
      </c>
      <c r="C27" s="105">
        <v>1.9677290349308E13</v>
      </c>
      <c r="D27" s="105" t="s">
        <v>144</v>
      </c>
      <c r="E27" s="106">
        <v>44692.0</v>
      </c>
      <c r="F27" s="107">
        <v>6328.88</v>
      </c>
      <c r="G27" s="106">
        <v>44659.0</v>
      </c>
      <c r="H27" s="106">
        <v>44690.0</v>
      </c>
      <c r="I27" s="108">
        <v>31.0</v>
      </c>
      <c r="J27" s="107">
        <v>6328.88</v>
      </c>
      <c r="K27" s="109">
        <v>665100.0</v>
      </c>
      <c r="L27" s="108">
        <v>534.0</v>
      </c>
      <c r="M27" s="110" t="s">
        <v>1546</v>
      </c>
    </row>
    <row r="28">
      <c r="A28" s="104" t="s">
        <v>259</v>
      </c>
      <c r="B28" s="105">
        <v>157.0</v>
      </c>
      <c r="C28" s="105">
        <v>1.9677290349309E13</v>
      </c>
      <c r="D28" s="105" t="s">
        <v>144</v>
      </c>
      <c r="E28" s="106">
        <v>44692.0</v>
      </c>
      <c r="F28" s="107">
        <v>2568.9</v>
      </c>
      <c r="G28" s="106">
        <v>44659.0</v>
      </c>
      <c r="H28" s="106">
        <v>44690.0</v>
      </c>
      <c r="I28" s="108">
        <v>31.0</v>
      </c>
      <c r="J28" s="107">
        <v>2568.9</v>
      </c>
      <c r="K28" s="109">
        <v>233700.0</v>
      </c>
      <c r="L28" s="108">
        <v>534.0</v>
      </c>
      <c r="M28" s="110" t="s">
        <v>1547</v>
      </c>
    </row>
    <row r="29">
      <c r="A29" s="104" t="s">
        <v>267</v>
      </c>
      <c r="B29" s="105">
        <v>170.0</v>
      </c>
      <c r="C29" s="105">
        <v>1.95740001601001E14</v>
      </c>
      <c r="D29" s="105" t="s">
        <v>151</v>
      </c>
      <c r="E29" s="106">
        <v>44680.0</v>
      </c>
      <c r="F29" s="107">
        <v>389.36</v>
      </c>
      <c r="G29" s="106">
        <v>44644.0</v>
      </c>
      <c r="H29" s="106">
        <v>44677.0</v>
      </c>
      <c r="I29" s="108">
        <v>33.0</v>
      </c>
      <c r="J29" s="107">
        <v>84.86</v>
      </c>
      <c r="K29" s="108">
        <v>0.0</v>
      </c>
      <c r="L29" s="108">
        <v>100.0</v>
      </c>
      <c r="M29" s="110" t="s">
        <v>1548</v>
      </c>
    </row>
    <row r="30">
      <c r="A30" s="104" t="s">
        <v>269</v>
      </c>
      <c r="B30" s="105">
        <v>173.0</v>
      </c>
      <c r="C30" s="105">
        <v>1.8120070107444E13</v>
      </c>
      <c r="D30" s="105" t="s">
        <v>144</v>
      </c>
      <c r="E30" s="106">
        <v>44669.0</v>
      </c>
      <c r="F30" s="107">
        <v>269.04</v>
      </c>
      <c r="G30" s="106">
        <v>44634.0</v>
      </c>
      <c r="H30" s="106">
        <v>44665.0</v>
      </c>
      <c r="I30" s="108">
        <v>31.0</v>
      </c>
      <c r="J30" s="107">
        <v>269.04</v>
      </c>
      <c r="K30" s="109">
        <v>19600.0</v>
      </c>
      <c r="L30" s="108">
        <v>32.0</v>
      </c>
      <c r="M30" s="110" t="s">
        <v>1549</v>
      </c>
    </row>
    <row r="31">
      <c r="A31" s="104" t="s">
        <v>269</v>
      </c>
      <c r="B31" s="105">
        <v>173.0</v>
      </c>
      <c r="C31" s="105">
        <v>1.8120070107445E13</v>
      </c>
      <c r="D31" s="105" t="s">
        <v>144</v>
      </c>
      <c r="E31" s="106">
        <v>44669.0</v>
      </c>
      <c r="F31" s="107">
        <v>283.65</v>
      </c>
      <c r="G31" s="106">
        <v>44634.0</v>
      </c>
      <c r="H31" s="106">
        <v>44665.0</v>
      </c>
      <c r="I31" s="108">
        <v>31.0</v>
      </c>
      <c r="J31" s="107">
        <v>283.65</v>
      </c>
      <c r="K31" s="109">
        <v>20900.0</v>
      </c>
      <c r="L31" s="108">
        <v>32.0</v>
      </c>
      <c r="M31" s="110" t="s">
        <v>1550</v>
      </c>
    </row>
    <row r="32">
      <c r="A32" s="104" t="s">
        <v>269</v>
      </c>
      <c r="B32" s="105">
        <v>173.0</v>
      </c>
      <c r="C32" s="105">
        <v>1.8120070107446E13</v>
      </c>
      <c r="D32" s="105" t="s">
        <v>144</v>
      </c>
      <c r="E32" s="106">
        <v>44669.0</v>
      </c>
      <c r="F32" s="107">
        <v>238.78</v>
      </c>
      <c r="G32" s="106">
        <v>44634.0</v>
      </c>
      <c r="H32" s="106">
        <v>44665.0</v>
      </c>
      <c r="I32" s="108">
        <v>31.0</v>
      </c>
      <c r="J32" s="107">
        <v>238.78</v>
      </c>
      <c r="K32" s="109">
        <v>16500.0</v>
      </c>
      <c r="L32" s="108">
        <v>32.0</v>
      </c>
      <c r="M32" s="110" t="s">
        <v>1551</v>
      </c>
    </row>
    <row r="33">
      <c r="A33" s="104" t="s">
        <v>269</v>
      </c>
      <c r="B33" s="105">
        <v>173.0</v>
      </c>
      <c r="C33" s="105">
        <v>1.8120070117915E13</v>
      </c>
      <c r="D33" s="105" t="s">
        <v>144</v>
      </c>
      <c r="E33" s="106">
        <v>44669.0</v>
      </c>
      <c r="F33" s="107">
        <v>556.28</v>
      </c>
      <c r="G33" s="106">
        <v>44634.0</v>
      </c>
      <c r="H33" s="106">
        <v>44665.0</v>
      </c>
      <c r="I33" s="108">
        <v>31.0</v>
      </c>
      <c r="J33" s="107">
        <v>556.28</v>
      </c>
      <c r="K33" s="109">
        <v>39500.0</v>
      </c>
      <c r="L33" s="108">
        <v>32.0</v>
      </c>
      <c r="M33" s="110" t="s">
        <v>1552</v>
      </c>
    </row>
    <row r="34">
      <c r="A34" s="104" t="s">
        <v>274</v>
      </c>
      <c r="B34" s="105">
        <v>175.0</v>
      </c>
      <c r="C34" s="105">
        <v>2.1150240128111E13</v>
      </c>
      <c r="D34" s="105" t="s">
        <v>144</v>
      </c>
      <c r="E34" s="106">
        <v>44694.0</v>
      </c>
      <c r="F34" s="107">
        <v>221.88</v>
      </c>
      <c r="G34" s="106">
        <v>44663.0</v>
      </c>
      <c r="H34" s="106">
        <v>44692.0</v>
      </c>
      <c r="I34" s="108">
        <v>29.0</v>
      </c>
      <c r="J34" s="107">
        <v>221.88</v>
      </c>
      <c r="K34" s="108">
        <v>0.0</v>
      </c>
      <c r="L34" s="108">
        <v>1112.0</v>
      </c>
      <c r="M34" s="110" t="s">
        <v>1553</v>
      </c>
    </row>
    <row r="35">
      <c r="A35" s="104" t="s">
        <v>274</v>
      </c>
      <c r="B35" s="105">
        <v>175.0</v>
      </c>
      <c r="C35" s="105">
        <v>2.1150240128113E13</v>
      </c>
      <c r="D35" s="105" t="s">
        <v>144</v>
      </c>
      <c r="E35" s="106">
        <v>44694.0</v>
      </c>
      <c r="F35" s="107">
        <v>392.48</v>
      </c>
      <c r="G35" s="106">
        <v>44663.0</v>
      </c>
      <c r="H35" s="106">
        <v>44692.0</v>
      </c>
      <c r="I35" s="108">
        <v>29.0</v>
      </c>
      <c r="J35" s="107">
        <v>392.48</v>
      </c>
      <c r="K35" s="108">
        <v>400.0</v>
      </c>
      <c r="L35" s="108">
        <v>1112.0</v>
      </c>
      <c r="M35" s="110" t="s">
        <v>1554</v>
      </c>
    </row>
    <row r="36">
      <c r="A36" s="104" t="s">
        <v>274</v>
      </c>
      <c r="B36" s="105">
        <v>175.0</v>
      </c>
      <c r="C36" s="105">
        <v>2.1150240128117E13</v>
      </c>
      <c r="D36" s="105" t="s">
        <v>144</v>
      </c>
      <c r="E36" s="106">
        <v>44694.0</v>
      </c>
      <c r="F36" s="107">
        <v>387.11</v>
      </c>
      <c r="G36" s="106">
        <v>44663.0</v>
      </c>
      <c r="H36" s="106">
        <v>44692.0</v>
      </c>
      <c r="I36" s="108">
        <v>29.0</v>
      </c>
      <c r="J36" s="107">
        <v>387.11</v>
      </c>
      <c r="K36" s="108">
        <v>0.0</v>
      </c>
      <c r="L36" s="108">
        <v>1112.0</v>
      </c>
      <c r="M36" s="110" t="s">
        <v>1555</v>
      </c>
    </row>
    <row r="37">
      <c r="A37" s="104" t="s">
        <v>274</v>
      </c>
      <c r="B37" s="105">
        <v>175.0</v>
      </c>
      <c r="C37" s="105">
        <v>2.1150240348703E13</v>
      </c>
      <c r="D37" s="105" t="s">
        <v>144</v>
      </c>
      <c r="E37" s="106">
        <v>44683.0</v>
      </c>
      <c r="F37" s="107">
        <v>148.35</v>
      </c>
      <c r="G37" s="106">
        <v>44651.0</v>
      </c>
      <c r="H37" s="106">
        <v>44680.0</v>
      </c>
      <c r="I37" s="108">
        <v>29.0</v>
      </c>
      <c r="J37" s="107">
        <v>148.35</v>
      </c>
      <c r="K37" s="108">
        <v>0.0</v>
      </c>
      <c r="L37" s="108">
        <v>1112.0</v>
      </c>
      <c r="M37" s="110" t="s">
        <v>1556</v>
      </c>
    </row>
    <row r="38">
      <c r="A38" s="104" t="s">
        <v>274</v>
      </c>
      <c r="B38" s="105">
        <v>175.0</v>
      </c>
      <c r="C38" s="105">
        <v>2.1150240349265E13</v>
      </c>
      <c r="D38" s="105" t="s">
        <v>144</v>
      </c>
      <c r="E38" s="106">
        <v>44694.0</v>
      </c>
      <c r="F38" s="107">
        <v>21716.83</v>
      </c>
      <c r="G38" s="106">
        <v>44663.0</v>
      </c>
      <c r="H38" s="106">
        <v>44692.0</v>
      </c>
      <c r="I38" s="108">
        <v>29.0</v>
      </c>
      <c r="J38" s="107">
        <v>10503.41</v>
      </c>
      <c r="K38" s="109">
        <v>1131500.0</v>
      </c>
      <c r="L38" s="108">
        <v>1112.0</v>
      </c>
      <c r="M38" s="110" t="s">
        <v>1557</v>
      </c>
    </row>
    <row r="39">
      <c r="A39" s="104" t="s">
        <v>274</v>
      </c>
      <c r="B39" s="105">
        <v>175.0</v>
      </c>
      <c r="C39" s="105">
        <v>2.1150240349266E13</v>
      </c>
      <c r="D39" s="105" t="s">
        <v>144</v>
      </c>
      <c r="E39" s="106">
        <v>44694.0</v>
      </c>
      <c r="F39" s="107">
        <v>23214.12</v>
      </c>
      <c r="G39" s="106">
        <v>44663.0</v>
      </c>
      <c r="H39" s="106">
        <v>44692.0</v>
      </c>
      <c r="I39" s="108">
        <v>29.0</v>
      </c>
      <c r="J39" s="107">
        <v>10197.91</v>
      </c>
      <c r="K39" s="109">
        <v>1095700.0</v>
      </c>
      <c r="L39" s="108">
        <v>1112.0</v>
      </c>
      <c r="M39" s="110" t="s">
        <v>1558</v>
      </c>
    </row>
    <row r="40">
      <c r="A40" s="104" t="s">
        <v>274</v>
      </c>
      <c r="B40" s="105">
        <v>175.0</v>
      </c>
      <c r="C40" s="105">
        <v>2.1150240349268E13</v>
      </c>
      <c r="D40" s="105" t="s">
        <v>144</v>
      </c>
      <c r="E40" s="106">
        <v>44694.0</v>
      </c>
      <c r="F40" s="107">
        <v>22606.15</v>
      </c>
      <c r="G40" s="106">
        <v>44663.0</v>
      </c>
      <c r="H40" s="106">
        <v>44692.0</v>
      </c>
      <c r="I40" s="108">
        <v>29.0</v>
      </c>
      <c r="J40" s="107">
        <v>10755.14</v>
      </c>
      <c r="K40" s="109">
        <v>1161000.0</v>
      </c>
      <c r="L40" s="108">
        <v>1112.0</v>
      </c>
      <c r="M40" s="110" t="s">
        <v>1559</v>
      </c>
    </row>
    <row r="41">
      <c r="A41" s="104" t="s">
        <v>274</v>
      </c>
      <c r="B41" s="105">
        <v>175.0</v>
      </c>
      <c r="C41" s="105">
        <v>2.1150240390742E13</v>
      </c>
      <c r="D41" s="105" t="s">
        <v>144</v>
      </c>
      <c r="E41" s="106">
        <v>44694.0</v>
      </c>
      <c r="F41" s="107">
        <v>456.28</v>
      </c>
      <c r="G41" s="106">
        <v>44663.0</v>
      </c>
      <c r="H41" s="106">
        <v>44692.0</v>
      </c>
      <c r="I41" s="108">
        <v>29.0</v>
      </c>
      <c r="J41" s="107">
        <v>241.68</v>
      </c>
      <c r="K41" s="109">
        <v>6800.0</v>
      </c>
      <c r="L41" s="108">
        <v>1112.0</v>
      </c>
      <c r="M41" s="110" t="s">
        <v>1560</v>
      </c>
    </row>
    <row r="42">
      <c r="A42" s="104" t="s">
        <v>274</v>
      </c>
      <c r="B42" s="105">
        <v>175.0</v>
      </c>
      <c r="C42" s="105">
        <v>2.1150240390743E13</v>
      </c>
      <c r="D42" s="105" t="s">
        <v>144</v>
      </c>
      <c r="E42" s="106">
        <v>44694.0</v>
      </c>
      <c r="F42" s="107">
        <v>221.88</v>
      </c>
      <c r="G42" s="106">
        <v>44663.0</v>
      </c>
      <c r="H42" s="106">
        <v>44692.0</v>
      </c>
      <c r="I42" s="108">
        <v>29.0</v>
      </c>
      <c r="J42" s="107">
        <v>221.88</v>
      </c>
      <c r="K42" s="108">
        <v>0.0</v>
      </c>
      <c r="L42" s="108">
        <v>1112.0</v>
      </c>
      <c r="M42" s="110" t="s">
        <v>1561</v>
      </c>
    </row>
    <row r="43">
      <c r="A43" s="104" t="s">
        <v>438</v>
      </c>
      <c r="B43" s="105">
        <v>188.0</v>
      </c>
      <c r="C43" s="105">
        <v>5.29457135776E11</v>
      </c>
      <c r="D43" s="105" t="s">
        <v>439</v>
      </c>
      <c r="E43" s="106">
        <v>44671.0</v>
      </c>
      <c r="F43" s="107">
        <v>2959.9</v>
      </c>
      <c r="G43" s="106">
        <v>44617.0</v>
      </c>
      <c r="H43" s="106">
        <v>44645.0</v>
      </c>
      <c r="I43" s="108">
        <v>28.0</v>
      </c>
      <c r="J43" s="107">
        <v>2959.9</v>
      </c>
      <c r="K43" s="109">
        <v>541926.0</v>
      </c>
      <c r="L43" s="108">
        <v>149.0</v>
      </c>
      <c r="M43" s="110" t="s">
        <v>1562</v>
      </c>
    </row>
    <row r="44">
      <c r="A44" s="104" t="s">
        <v>300</v>
      </c>
      <c r="B44" s="105">
        <v>191.0</v>
      </c>
      <c r="C44" s="105" t="s">
        <v>303</v>
      </c>
      <c r="D44" s="105" t="s">
        <v>301</v>
      </c>
      <c r="E44" s="106">
        <v>44665.0</v>
      </c>
      <c r="F44" s="107">
        <v>5604.63</v>
      </c>
      <c r="G44" s="106">
        <v>44629.0</v>
      </c>
      <c r="H44" s="106">
        <v>44659.0</v>
      </c>
      <c r="I44" s="108">
        <v>30.0</v>
      </c>
      <c r="J44" s="107">
        <v>5604.63</v>
      </c>
      <c r="K44" s="109">
        <v>555700.0</v>
      </c>
      <c r="L44" s="108">
        <v>196.0</v>
      </c>
      <c r="M44" s="110" t="s">
        <v>1563</v>
      </c>
    </row>
    <row r="45">
      <c r="A45" s="104" t="s">
        <v>305</v>
      </c>
      <c r="B45" s="105">
        <v>192.0</v>
      </c>
      <c r="C45" s="105">
        <v>1.02421003530761E15</v>
      </c>
      <c r="D45" s="105" t="s">
        <v>301</v>
      </c>
      <c r="E45" s="106">
        <v>44694.0</v>
      </c>
      <c r="F45" s="107">
        <v>1470.87</v>
      </c>
      <c r="G45" s="106">
        <v>44665.0</v>
      </c>
      <c r="H45" s="106">
        <v>44693.0</v>
      </c>
      <c r="I45" s="108">
        <v>28.0</v>
      </c>
      <c r="J45" s="107">
        <v>1470.87</v>
      </c>
      <c r="K45" s="109">
        <v>137000.0</v>
      </c>
      <c r="L45" s="108">
        <v>49.0</v>
      </c>
      <c r="M45" s="110" t="s">
        <v>1564</v>
      </c>
    </row>
    <row r="46">
      <c r="A46" s="104" t="s">
        <v>309</v>
      </c>
      <c r="B46" s="105">
        <v>510.0</v>
      </c>
      <c r="C46" s="105">
        <v>1.9732750276009E13</v>
      </c>
      <c r="D46" s="105" t="s">
        <v>144</v>
      </c>
      <c r="E46" s="106">
        <v>44664.0</v>
      </c>
      <c r="F46" s="107">
        <v>-54.79</v>
      </c>
      <c r="G46" s="106">
        <v>44629.0</v>
      </c>
      <c r="H46" s="106">
        <v>44662.0</v>
      </c>
      <c r="I46" s="108">
        <v>33.0</v>
      </c>
      <c r="J46" s="107">
        <v>494.07</v>
      </c>
      <c r="K46" s="109">
        <v>699500.0</v>
      </c>
      <c r="L46" s="108">
        <v>0.0</v>
      </c>
      <c r="M46" s="110" t="s">
        <v>1565</v>
      </c>
    </row>
    <row r="47">
      <c r="A47" s="104" t="s">
        <v>309</v>
      </c>
      <c r="B47" s="105">
        <v>510.0</v>
      </c>
      <c r="C47" s="105">
        <v>1.9732750277276E13</v>
      </c>
      <c r="D47" s="105" t="s">
        <v>144</v>
      </c>
      <c r="E47" s="106">
        <v>44664.0</v>
      </c>
      <c r="F47" s="107">
        <v>1054.48</v>
      </c>
      <c r="G47" s="106">
        <v>44629.0</v>
      </c>
      <c r="H47" s="106">
        <v>44662.0</v>
      </c>
      <c r="I47" s="108">
        <v>33.0</v>
      </c>
      <c r="J47" s="107">
        <v>1054.48</v>
      </c>
      <c r="K47" s="109">
        <v>88000.0</v>
      </c>
      <c r="L47" s="108">
        <v>0.0</v>
      </c>
      <c r="M47" s="110" t="s">
        <v>1566</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s>
  <drawing r:id="rId46"/>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4" width="12.0"/>
    <col customWidth="1" min="5" max="5" width="18.71"/>
    <col customWidth="1" min="6" max="6" width="17.86"/>
    <col customWidth="1" min="7" max="7" width="23.29"/>
    <col customWidth="1" min="8" max="8" width="11.43"/>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c r="A2" s="43" t="s">
        <v>14</v>
      </c>
      <c r="B2" s="140">
        <v>1031.71</v>
      </c>
      <c r="C2" s="140">
        <v>566.67</v>
      </c>
      <c r="D2" s="142">
        <f t="shared" ref="D2:D3" si="1">C2-B2</f>
        <v>-465.04</v>
      </c>
      <c r="E2" s="181">
        <v>2.220180222018E12</v>
      </c>
      <c r="F2" s="182">
        <v>1.8142067E7</v>
      </c>
      <c r="G2" s="58"/>
      <c r="H2" s="20" t="str">
        <f>VLOOKUP(E2,'April Data'!C:K,9,FALSE)/'April Data'!I5</f>
        <v>#N/A</v>
      </c>
      <c r="I2" s="45">
        <v>31.0</v>
      </c>
      <c r="J2" s="52" t="str">
        <f>H2/I2</f>
        <v>#N/A</v>
      </c>
      <c r="K2" s="52" t="str">
        <f>125-J2</f>
        <v>#N/A</v>
      </c>
      <c r="L2" s="53" t="str">
        <f>(K2/125)*100</f>
        <v>#N/A</v>
      </c>
      <c r="M2" s="113" t="s">
        <v>925</v>
      </c>
      <c r="N2" s="25" t="s">
        <v>15</v>
      </c>
    </row>
    <row r="3">
      <c r="A3" s="49" t="s">
        <v>16</v>
      </c>
      <c r="B3" s="137">
        <v>8278.43</v>
      </c>
      <c r="C3" s="137">
        <v>7116.67</v>
      </c>
      <c r="D3" s="64">
        <f t="shared" si="1"/>
        <v>-1161.76</v>
      </c>
      <c r="E3" s="27"/>
      <c r="F3" s="28"/>
      <c r="G3" s="28"/>
      <c r="H3" s="85"/>
      <c r="I3" s="30"/>
      <c r="J3" s="31"/>
      <c r="K3" s="22"/>
      <c r="L3" s="23"/>
      <c r="M3" s="94"/>
      <c r="N3" s="33" t="s">
        <v>17</v>
      </c>
      <c r="P3" s="34" t="s">
        <v>18</v>
      </c>
      <c r="Q3" s="35"/>
      <c r="R3" s="35"/>
      <c r="S3" s="35"/>
    </row>
    <row r="4">
      <c r="A4" s="14"/>
      <c r="B4" s="138"/>
      <c r="C4" s="138"/>
      <c r="D4" s="87"/>
      <c r="E4" s="36">
        <v>4.6130006907001E13</v>
      </c>
      <c r="F4" s="37" t="s">
        <v>19</v>
      </c>
      <c r="G4" s="29" t="s">
        <v>1567</v>
      </c>
      <c r="H4" s="85">
        <f>VLOOKUP(E4,'April Data'!C:K,9,FALSE)/'April Data'!I6</f>
        <v>8769.655172</v>
      </c>
      <c r="I4" s="21">
        <v>59.0</v>
      </c>
      <c r="J4" s="22">
        <f t="shared" ref="J4:J9" si="2">H4/I4</f>
        <v>148.6382233</v>
      </c>
      <c r="K4" s="22">
        <f t="shared" ref="K4:K9" si="3">125-J4</f>
        <v>-23.63822326</v>
      </c>
      <c r="L4" s="23">
        <f t="shared" ref="L4:L9" si="4">(K4/125)*100</f>
        <v>-18.91057861</v>
      </c>
      <c r="M4" s="71" t="s">
        <v>1568</v>
      </c>
      <c r="N4" s="33"/>
    </row>
    <row r="5">
      <c r="A5" s="14"/>
      <c r="B5" s="138"/>
      <c r="C5" s="138"/>
      <c r="D5" s="87"/>
      <c r="E5" s="36">
        <v>4.6130006907002E13</v>
      </c>
      <c r="F5" s="37" t="s">
        <v>20</v>
      </c>
      <c r="G5" s="29" t="s">
        <v>1567</v>
      </c>
      <c r="H5" s="85">
        <f>VLOOKUP(E5,'April Data'!C:K,9,FALSE)/'April Data'!I7</f>
        <v>7454.206897</v>
      </c>
      <c r="I5" s="21">
        <v>59.0</v>
      </c>
      <c r="J5" s="22">
        <f t="shared" si="2"/>
        <v>126.3424898</v>
      </c>
      <c r="K5" s="22">
        <f t="shared" si="3"/>
        <v>-1.342489772</v>
      </c>
      <c r="L5" s="23">
        <f t="shared" si="4"/>
        <v>-1.073991818</v>
      </c>
      <c r="M5" s="71" t="s">
        <v>1569</v>
      </c>
      <c r="N5" s="33"/>
    </row>
    <row r="6">
      <c r="A6" s="14"/>
      <c r="B6" s="138"/>
      <c r="C6" s="138"/>
      <c r="D6" s="138"/>
      <c r="E6" s="36">
        <v>4.6130006907004E13</v>
      </c>
      <c r="F6" s="37" t="s">
        <v>21</v>
      </c>
      <c r="G6" s="29" t="s">
        <v>1567</v>
      </c>
      <c r="H6" s="85">
        <f>VLOOKUP(E6,'April Data'!C:K,9,FALSE)/'April Data'!I8</f>
        <v>4797.517241</v>
      </c>
      <c r="I6" s="21">
        <v>46.0</v>
      </c>
      <c r="J6" s="22">
        <f t="shared" si="2"/>
        <v>104.2938531</v>
      </c>
      <c r="K6" s="22">
        <f t="shared" si="3"/>
        <v>20.70614693</v>
      </c>
      <c r="L6" s="23">
        <f t="shared" si="4"/>
        <v>16.56491754</v>
      </c>
      <c r="M6" s="114"/>
      <c r="N6" s="33"/>
    </row>
    <row r="7">
      <c r="A7" s="61"/>
      <c r="B7" s="139"/>
      <c r="C7" s="139"/>
      <c r="D7" s="139"/>
      <c r="E7" s="36">
        <v>4.6130006907003E13</v>
      </c>
      <c r="F7" s="42" t="s">
        <v>22</v>
      </c>
      <c r="G7" s="29" t="s">
        <v>1567</v>
      </c>
      <c r="H7" s="20">
        <f>VLOOKUP(E7,'April Data'!C:K,9,FALSE)/'April Data'!I9</f>
        <v>5493.931034</v>
      </c>
      <c r="I7" s="62">
        <v>46.0</v>
      </c>
      <c r="J7" s="22">
        <f t="shared" si="2"/>
        <v>119.4332834</v>
      </c>
      <c r="K7" s="52">
        <f t="shared" si="3"/>
        <v>5.566716642</v>
      </c>
      <c r="L7" s="53">
        <f t="shared" si="4"/>
        <v>4.453373313</v>
      </c>
      <c r="M7" s="71"/>
      <c r="N7" s="33"/>
    </row>
    <row r="8">
      <c r="A8" s="43" t="s">
        <v>23</v>
      </c>
      <c r="B8" s="140">
        <v>7274.57</v>
      </c>
      <c r="C8" s="140">
        <v>7700.0</v>
      </c>
      <c r="D8" s="142">
        <f t="shared" ref="D8:D10" si="5">C8-B8</f>
        <v>425.43</v>
      </c>
      <c r="E8" s="183">
        <v>5.96922007400001E14</v>
      </c>
      <c r="F8" s="17" t="s">
        <v>24</v>
      </c>
      <c r="G8" s="58" t="s">
        <v>1570</v>
      </c>
      <c r="H8" s="20">
        <f>VLOOKUP(E8,'April Data'!C:K,9,FALSE)/'April Data'!I10</f>
        <v>26410.15385</v>
      </c>
      <c r="I8" s="45">
        <v>196.0</v>
      </c>
      <c r="J8" s="46">
        <f t="shared" si="2"/>
        <v>134.7456829</v>
      </c>
      <c r="K8" s="46">
        <f t="shared" si="3"/>
        <v>-9.745682889</v>
      </c>
      <c r="L8" s="47">
        <f t="shared" si="4"/>
        <v>-7.796546311</v>
      </c>
      <c r="M8" s="94"/>
      <c r="N8" s="33" t="s">
        <v>25</v>
      </c>
    </row>
    <row r="9" ht="27.0" customHeight="1">
      <c r="A9" s="43" t="s">
        <v>26</v>
      </c>
      <c r="B9" s="140">
        <v>1770.65</v>
      </c>
      <c r="C9" s="140">
        <v>1291.67</v>
      </c>
      <c r="D9" s="142">
        <f t="shared" si="5"/>
        <v>-478.98</v>
      </c>
      <c r="E9" s="183">
        <v>4.8795006344001E13</v>
      </c>
      <c r="F9" s="182" t="s">
        <v>27</v>
      </c>
      <c r="G9" s="143" t="s">
        <v>1567</v>
      </c>
      <c r="H9" s="20">
        <f>VLOOKUP(E9,'April Data'!C:K,9,FALSE)/'April Data'!I11</f>
        <v>5519.724138</v>
      </c>
      <c r="I9" s="45">
        <v>43.0</v>
      </c>
      <c r="J9" s="46">
        <f t="shared" si="2"/>
        <v>128.3656776</v>
      </c>
      <c r="K9" s="46">
        <f t="shared" si="3"/>
        <v>-3.365677626</v>
      </c>
      <c r="L9" s="47">
        <f t="shared" si="4"/>
        <v>-2.692542101</v>
      </c>
      <c r="M9" s="71" t="s">
        <v>1571</v>
      </c>
      <c r="N9" s="33" t="s">
        <v>17</v>
      </c>
    </row>
    <row r="10">
      <c r="A10" s="14" t="s">
        <v>28</v>
      </c>
      <c r="B10" s="15">
        <v>2597.1</v>
      </c>
      <c r="C10" s="15">
        <v>2958.33</v>
      </c>
      <c r="D10" s="28">
        <f t="shared" si="5"/>
        <v>361.23</v>
      </c>
      <c r="E10" s="54"/>
      <c r="F10" s="64"/>
      <c r="G10" s="64"/>
      <c r="H10" s="85"/>
      <c r="I10" s="21"/>
      <c r="J10" s="22"/>
      <c r="K10" s="22"/>
      <c r="L10" s="23"/>
      <c r="M10" s="113"/>
      <c r="N10" s="25" t="s">
        <v>29</v>
      </c>
    </row>
    <row r="11">
      <c r="A11" s="14"/>
      <c r="B11" s="138"/>
      <c r="C11" s="138"/>
      <c r="D11" s="138"/>
      <c r="E11" s="51">
        <v>9.005688331901E12</v>
      </c>
      <c r="F11" s="37" t="s">
        <v>30</v>
      </c>
      <c r="G11" s="141"/>
      <c r="H11" s="85" t="str">
        <f>VLOOKUP(E11,'April Data'!C:K,9,FALSE)/'April Data'!I13</f>
        <v>#N/A</v>
      </c>
      <c r="I11" s="21">
        <v>12.0</v>
      </c>
      <c r="J11" s="22" t="str">
        <f t="shared" ref="J11:J24" si="6">H11/I11</f>
        <v>#N/A</v>
      </c>
      <c r="K11" s="22" t="str">
        <f t="shared" ref="K11:K24" si="7">125-J11</f>
        <v>#N/A</v>
      </c>
      <c r="L11" s="23" t="str">
        <f t="shared" ref="L11:L24" si="8">(K11/125)*100</f>
        <v>#N/A</v>
      </c>
      <c r="M11" s="113"/>
      <c r="N11" s="33"/>
    </row>
    <row r="12">
      <c r="A12" s="14"/>
      <c r="B12" s="138"/>
      <c r="C12" s="138"/>
      <c r="D12" s="138"/>
      <c r="E12" s="51">
        <v>9.005688331902E12</v>
      </c>
      <c r="F12" s="37" t="s">
        <v>31</v>
      </c>
      <c r="G12" s="141"/>
      <c r="H12" s="85" t="str">
        <f>VLOOKUP(E12,'April Data'!C:K,9,FALSE)/'April Data'!I14</f>
        <v>#N/A</v>
      </c>
      <c r="I12" s="21">
        <v>12.0</v>
      </c>
      <c r="J12" s="22" t="str">
        <f t="shared" si="6"/>
        <v>#N/A</v>
      </c>
      <c r="K12" s="22" t="str">
        <f t="shared" si="7"/>
        <v>#N/A</v>
      </c>
      <c r="L12" s="23" t="str">
        <f t="shared" si="8"/>
        <v>#N/A</v>
      </c>
      <c r="M12" s="113"/>
      <c r="N12" s="33"/>
    </row>
    <row r="13">
      <c r="A13" s="14"/>
      <c r="B13" s="138"/>
      <c r="C13" s="138"/>
      <c r="D13" s="138"/>
      <c r="E13" s="51">
        <v>9.005688331903E12</v>
      </c>
      <c r="F13" s="37" t="s">
        <v>32</v>
      </c>
      <c r="G13" s="141"/>
      <c r="H13" s="85" t="str">
        <f>VLOOKUP(E13,'April Data'!C:K,9,FALSE)/'April Data'!I15</f>
        <v>#N/A</v>
      </c>
      <c r="I13" s="21">
        <v>24.0</v>
      </c>
      <c r="J13" s="22" t="str">
        <f t="shared" si="6"/>
        <v>#N/A</v>
      </c>
      <c r="K13" s="22" t="str">
        <f t="shared" si="7"/>
        <v>#N/A</v>
      </c>
      <c r="L13" s="23" t="str">
        <f t="shared" si="8"/>
        <v>#N/A</v>
      </c>
      <c r="M13" s="113"/>
      <c r="N13" s="33"/>
    </row>
    <row r="14">
      <c r="A14" s="14"/>
      <c r="B14" s="138"/>
      <c r="C14" s="138"/>
      <c r="D14" s="138"/>
      <c r="E14" s="51">
        <v>9.005688331904E12</v>
      </c>
      <c r="F14" s="37" t="s">
        <v>33</v>
      </c>
      <c r="G14" s="141"/>
      <c r="H14" s="85" t="str">
        <f>VLOOKUP(E14,'April Data'!C:K,9,FALSE)/'April Data'!I16</f>
        <v>#N/A</v>
      </c>
      <c r="I14" s="21">
        <v>24.0</v>
      </c>
      <c r="J14" s="22" t="str">
        <f t="shared" si="6"/>
        <v>#N/A</v>
      </c>
      <c r="K14" s="22" t="str">
        <f t="shared" si="7"/>
        <v>#N/A</v>
      </c>
      <c r="L14" s="23" t="str">
        <f t="shared" si="8"/>
        <v>#N/A</v>
      </c>
      <c r="M14" s="113"/>
      <c r="N14" s="33"/>
    </row>
    <row r="15">
      <c r="A15" s="14"/>
      <c r="B15" s="138"/>
      <c r="C15" s="138"/>
      <c r="D15" s="138"/>
      <c r="E15" s="51">
        <v>9.005688331905E12</v>
      </c>
      <c r="F15" s="37" t="s">
        <v>34</v>
      </c>
      <c r="G15" s="141"/>
      <c r="H15" s="85" t="str">
        <f>VLOOKUP(E15,'April Data'!C:K,9,FALSE)/'April Data'!I17</f>
        <v>#N/A</v>
      </c>
      <c r="I15" s="21">
        <v>12.0</v>
      </c>
      <c r="J15" s="22" t="str">
        <f t="shared" si="6"/>
        <v>#N/A</v>
      </c>
      <c r="K15" s="22" t="str">
        <f t="shared" si="7"/>
        <v>#N/A</v>
      </c>
      <c r="L15" s="23" t="str">
        <f t="shared" si="8"/>
        <v>#N/A</v>
      </c>
      <c r="M15" s="113"/>
      <c r="N15" s="33"/>
    </row>
    <row r="16">
      <c r="A16" s="14"/>
      <c r="B16" s="138"/>
      <c r="C16" s="138"/>
      <c r="D16" s="138"/>
      <c r="E16" s="51">
        <v>9.005688331906E12</v>
      </c>
      <c r="F16" s="37" t="s">
        <v>35</v>
      </c>
      <c r="G16" s="141"/>
      <c r="H16" s="85" t="str">
        <f>VLOOKUP(E16,'April Data'!C:K,9,FALSE)/'April Data'!I18</f>
        <v>#N/A</v>
      </c>
      <c r="I16" s="21">
        <v>12.0</v>
      </c>
      <c r="J16" s="22" t="str">
        <f t="shared" si="6"/>
        <v>#N/A</v>
      </c>
      <c r="K16" s="22" t="str">
        <f t="shared" si="7"/>
        <v>#N/A</v>
      </c>
      <c r="L16" s="23" t="str">
        <f t="shared" si="8"/>
        <v>#N/A</v>
      </c>
      <c r="M16" s="113"/>
      <c r="N16" s="33"/>
    </row>
    <row r="17">
      <c r="A17" s="14"/>
      <c r="B17" s="138"/>
      <c r="C17" s="138"/>
      <c r="D17" s="138"/>
      <c r="E17" s="51">
        <v>9.005688331907E12</v>
      </c>
      <c r="F17" s="37" t="s">
        <v>36</v>
      </c>
      <c r="G17" s="141"/>
      <c r="H17" s="85" t="str">
        <f>VLOOKUP(E17,'April Data'!C:K,9,FALSE)/'April Data'!I19</f>
        <v>#N/A</v>
      </c>
      <c r="I17" s="21">
        <v>24.0</v>
      </c>
      <c r="J17" s="22" t="str">
        <f t="shared" si="6"/>
        <v>#N/A</v>
      </c>
      <c r="K17" s="22" t="str">
        <f t="shared" si="7"/>
        <v>#N/A</v>
      </c>
      <c r="L17" s="23" t="str">
        <f t="shared" si="8"/>
        <v>#N/A</v>
      </c>
      <c r="M17" s="113"/>
      <c r="N17" s="33"/>
    </row>
    <row r="18">
      <c r="A18" s="14"/>
      <c r="B18" s="138"/>
      <c r="C18" s="138"/>
      <c r="D18" s="138"/>
      <c r="E18" s="51">
        <v>9.005688331908E12</v>
      </c>
      <c r="F18" s="37" t="s">
        <v>37</v>
      </c>
      <c r="G18" s="141"/>
      <c r="H18" s="85" t="str">
        <f>VLOOKUP(E18,'April Data'!C:K,9,FALSE)/'April Data'!I20</f>
        <v>#N/A</v>
      </c>
      <c r="I18" s="21">
        <v>12.0</v>
      </c>
      <c r="J18" s="22" t="str">
        <f t="shared" si="6"/>
        <v>#N/A</v>
      </c>
      <c r="K18" s="22" t="str">
        <f t="shared" si="7"/>
        <v>#N/A</v>
      </c>
      <c r="L18" s="23" t="str">
        <f t="shared" si="8"/>
        <v>#N/A</v>
      </c>
      <c r="M18" s="113"/>
      <c r="N18" s="33"/>
    </row>
    <row r="19">
      <c r="A19" s="14"/>
      <c r="B19" s="138"/>
      <c r="C19" s="138"/>
      <c r="D19" s="138"/>
      <c r="E19" s="51">
        <v>9.005688331909E12</v>
      </c>
      <c r="F19" s="37" t="s">
        <v>38</v>
      </c>
      <c r="G19" s="141"/>
      <c r="H19" s="85" t="str">
        <f>VLOOKUP(E19,'April Data'!C:K,9,FALSE)/'April Data'!I21</f>
        <v>#N/A</v>
      </c>
      <c r="I19" s="21">
        <v>24.0</v>
      </c>
      <c r="J19" s="22" t="str">
        <f t="shared" si="6"/>
        <v>#N/A</v>
      </c>
      <c r="K19" s="22" t="str">
        <f t="shared" si="7"/>
        <v>#N/A</v>
      </c>
      <c r="L19" s="23" t="str">
        <f t="shared" si="8"/>
        <v>#N/A</v>
      </c>
      <c r="M19" s="113"/>
      <c r="N19" s="33"/>
    </row>
    <row r="20">
      <c r="A20" s="14"/>
      <c r="B20" s="138"/>
      <c r="C20" s="138"/>
      <c r="D20" s="138"/>
      <c r="E20" s="51">
        <v>9.00568833191E12</v>
      </c>
      <c r="F20" s="37" t="s">
        <v>39</v>
      </c>
      <c r="G20" s="141"/>
      <c r="H20" s="85" t="str">
        <f>VLOOKUP(E20,'April Data'!C:K,9,FALSE)/'April Data'!I22</f>
        <v>#N/A</v>
      </c>
      <c r="I20" s="21">
        <v>13.0</v>
      </c>
      <c r="J20" s="22" t="str">
        <f t="shared" si="6"/>
        <v>#N/A</v>
      </c>
      <c r="K20" s="22" t="str">
        <f t="shared" si="7"/>
        <v>#N/A</v>
      </c>
      <c r="L20" s="23" t="str">
        <f t="shared" si="8"/>
        <v>#N/A</v>
      </c>
      <c r="M20" s="113"/>
      <c r="N20" s="33"/>
    </row>
    <row r="21">
      <c r="A21" s="14"/>
      <c r="B21" s="138"/>
      <c r="C21" s="138"/>
      <c r="D21" s="138"/>
      <c r="E21" s="51">
        <v>9.005688331911E12</v>
      </c>
      <c r="F21" s="37" t="s">
        <v>40</v>
      </c>
      <c r="G21" s="141"/>
      <c r="H21" s="85" t="str">
        <f>VLOOKUP(E21,'April Data'!C:K,9,FALSE)/'April Data'!I23</f>
        <v>#N/A</v>
      </c>
      <c r="I21" s="21">
        <v>24.0</v>
      </c>
      <c r="J21" s="22" t="str">
        <f t="shared" si="6"/>
        <v>#N/A</v>
      </c>
      <c r="K21" s="22" t="str">
        <f t="shared" si="7"/>
        <v>#N/A</v>
      </c>
      <c r="L21" s="23" t="str">
        <f t="shared" si="8"/>
        <v>#N/A</v>
      </c>
      <c r="M21" s="113"/>
      <c r="N21" s="33"/>
    </row>
    <row r="22">
      <c r="A22" s="14"/>
      <c r="B22" s="138"/>
      <c r="C22" s="138"/>
      <c r="D22" s="138"/>
      <c r="E22" s="51">
        <v>9.005688331912E12</v>
      </c>
      <c r="F22" s="37" t="s">
        <v>41</v>
      </c>
      <c r="G22" s="141"/>
      <c r="H22" s="85" t="str">
        <f>VLOOKUP(E22,'April Data'!C:K,9,FALSE)/'April Data'!I24</f>
        <v>#N/A</v>
      </c>
      <c r="I22" s="21">
        <v>12.0</v>
      </c>
      <c r="J22" s="22" t="str">
        <f t="shared" si="6"/>
        <v>#N/A</v>
      </c>
      <c r="K22" s="22" t="str">
        <f t="shared" si="7"/>
        <v>#N/A</v>
      </c>
      <c r="L22" s="23" t="str">
        <f t="shared" si="8"/>
        <v>#N/A</v>
      </c>
      <c r="M22" s="113"/>
      <c r="N22" s="33"/>
    </row>
    <row r="23">
      <c r="A23" s="14"/>
      <c r="B23" s="138"/>
      <c r="C23" s="138"/>
      <c r="D23" s="138"/>
      <c r="E23" s="51">
        <v>9.005688331914E12</v>
      </c>
      <c r="F23" s="37" t="s">
        <v>42</v>
      </c>
      <c r="G23" s="141"/>
      <c r="H23" s="85" t="str">
        <f>VLOOKUP(E23,'April Data'!C:K,9,FALSE)/'April Data'!I25</f>
        <v>#N/A</v>
      </c>
      <c r="I23" s="21">
        <v>12.0</v>
      </c>
      <c r="J23" s="22" t="str">
        <f t="shared" si="6"/>
        <v>#N/A</v>
      </c>
      <c r="K23" s="22" t="str">
        <f t="shared" si="7"/>
        <v>#N/A</v>
      </c>
      <c r="L23" s="23" t="str">
        <f t="shared" si="8"/>
        <v>#N/A</v>
      </c>
      <c r="M23" s="113"/>
      <c r="N23" s="33"/>
    </row>
    <row r="24">
      <c r="A24" s="14"/>
      <c r="B24" s="138"/>
      <c r="C24" s="138"/>
      <c r="D24" s="139"/>
      <c r="E24" s="51">
        <v>9.005688331915E12</v>
      </c>
      <c r="F24" s="37" t="s">
        <v>43</v>
      </c>
      <c r="G24" s="141"/>
      <c r="H24" s="20" t="str">
        <f>VLOOKUP(E24,'April Data'!C:K,9,FALSE)/'April Data'!I26</f>
        <v>#N/A</v>
      </c>
      <c r="I24" s="21">
        <v>12.0</v>
      </c>
      <c r="J24" s="52" t="str">
        <f t="shared" si="6"/>
        <v>#N/A</v>
      </c>
      <c r="K24" s="52" t="str">
        <f t="shared" si="7"/>
        <v>#N/A</v>
      </c>
      <c r="L24" s="53" t="str">
        <f t="shared" si="8"/>
        <v>#N/A</v>
      </c>
      <c r="M24" s="113"/>
      <c r="N24" s="33"/>
    </row>
    <row r="25">
      <c r="A25" s="49" t="s">
        <v>44</v>
      </c>
      <c r="B25" s="137">
        <v>2675.33</v>
      </c>
      <c r="C25" s="137">
        <v>2641.67</v>
      </c>
      <c r="D25" s="64">
        <f>C25-B25</f>
        <v>-33.66</v>
      </c>
      <c r="E25" s="27"/>
      <c r="F25" s="28"/>
      <c r="G25" s="28"/>
      <c r="H25" s="85"/>
      <c r="I25" s="30"/>
      <c r="J25" s="22"/>
      <c r="K25" s="22"/>
      <c r="L25" s="23"/>
      <c r="M25" s="113"/>
      <c r="N25" s="33" t="s">
        <v>45</v>
      </c>
    </row>
    <row r="26">
      <c r="A26" s="14"/>
      <c r="B26" s="138"/>
      <c r="C26" s="138"/>
      <c r="D26" s="138"/>
      <c r="E26" s="54">
        <v>3.44620000900001E14</v>
      </c>
      <c r="F26" s="37" t="s">
        <v>46</v>
      </c>
      <c r="G26" s="29" t="s">
        <v>1572</v>
      </c>
      <c r="H26" s="85">
        <f>VLOOKUP(E26,'April Data'!C:K,9,FALSE)/'April Data'!I12</f>
        <v>3064.387097</v>
      </c>
      <c r="I26" s="21">
        <v>22.0</v>
      </c>
      <c r="J26" s="22">
        <f t="shared" ref="J26:J28" si="9">H26/I26</f>
        <v>139.2903226</v>
      </c>
      <c r="K26" s="22">
        <f t="shared" ref="K26:K28" si="10">125-J26</f>
        <v>-14.29032258</v>
      </c>
      <c r="L26" s="23">
        <f t="shared" ref="L26:L28" si="11">(K26/125)*100</f>
        <v>-11.43225806</v>
      </c>
      <c r="M26" s="113"/>
      <c r="N26" s="33"/>
    </row>
    <row r="27">
      <c r="A27" s="14"/>
      <c r="B27" s="138"/>
      <c r="C27" s="138"/>
      <c r="D27" s="138"/>
      <c r="E27" s="54">
        <v>3.44620000900002E14</v>
      </c>
      <c r="F27" s="37" t="s">
        <v>47</v>
      </c>
      <c r="G27" s="29" t="s">
        <v>1573</v>
      </c>
      <c r="H27" s="85">
        <f>VLOOKUP(E27,'April Data'!C:K,9,FALSE)/'April Data'!I13</f>
        <v>2605.935484</v>
      </c>
      <c r="I27" s="21">
        <v>22.0</v>
      </c>
      <c r="J27" s="22">
        <f t="shared" si="9"/>
        <v>118.4516129</v>
      </c>
      <c r="K27" s="22">
        <f t="shared" si="10"/>
        <v>6.548387097</v>
      </c>
      <c r="L27" s="23">
        <f t="shared" si="11"/>
        <v>5.238709677</v>
      </c>
      <c r="M27" s="113"/>
      <c r="N27" s="33"/>
    </row>
    <row r="28">
      <c r="A28" s="61"/>
      <c r="B28" s="139"/>
      <c r="C28" s="139"/>
      <c r="D28" s="139"/>
      <c r="E28" s="70">
        <v>3.44620000900003E14</v>
      </c>
      <c r="F28" s="42" t="s">
        <v>48</v>
      </c>
      <c r="G28" s="143" t="s">
        <v>1573</v>
      </c>
      <c r="H28" s="20">
        <f>VLOOKUP(E28,'April Data'!C:K,9,FALSE)/'April Data'!I14</f>
        <v>2340.516129</v>
      </c>
      <c r="I28" s="62">
        <v>22.0</v>
      </c>
      <c r="J28" s="52">
        <f t="shared" si="9"/>
        <v>106.3870968</v>
      </c>
      <c r="K28" s="52">
        <f t="shared" si="10"/>
        <v>18.61290323</v>
      </c>
      <c r="L28" s="53">
        <f t="shared" si="11"/>
        <v>14.89032258</v>
      </c>
      <c r="M28" s="113"/>
      <c r="N28" s="33"/>
    </row>
    <row r="29">
      <c r="A29" s="40" t="s">
        <v>49</v>
      </c>
      <c r="B29" s="15">
        <v>1607.2</v>
      </c>
      <c r="C29" s="15">
        <v>1666.67</v>
      </c>
      <c r="D29" s="64">
        <f>C29-B29</f>
        <v>59.47</v>
      </c>
      <c r="E29" s="54"/>
      <c r="F29" s="64"/>
      <c r="G29" s="64"/>
      <c r="H29" s="85"/>
      <c r="I29" s="21"/>
      <c r="J29" s="22"/>
      <c r="K29" s="22"/>
      <c r="L29" s="23"/>
      <c r="M29" s="94"/>
      <c r="N29" s="33" t="s">
        <v>45</v>
      </c>
    </row>
    <row r="30">
      <c r="A30" s="14"/>
      <c r="B30" s="138"/>
      <c r="C30" s="138"/>
      <c r="D30" s="138"/>
      <c r="E30" s="54">
        <v>4.45464006907001E14</v>
      </c>
      <c r="F30" s="37" t="s">
        <v>50</v>
      </c>
      <c r="G30" s="29" t="s">
        <v>1574</v>
      </c>
      <c r="H30" s="85">
        <f>VLOOKUP(E30,'April Data'!C:K,9,FALSE)/'April Data'!I16</f>
        <v>1385.185185</v>
      </c>
      <c r="I30" s="21">
        <v>38.0</v>
      </c>
      <c r="J30" s="22">
        <f t="shared" ref="J30:J31" si="12">H30/I30</f>
        <v>36.45224172</v>
      </c>
      <c r="K30" s="22">
        <f t="shared" ref="K30:K31" si="13">125-J30</f>
        <v>88.54775828</v>
      </c>
      <c r="L30" s="23">
        <f t="shared" ref="L30:L31" si="14">(K30/125)*100</f>
        <v>70.83820663</v>
      </c>
      <c r="M30" s="94"/>
      <c r="N30" s="33"/>
    </row>
    <row r="31">
      <c r="A31" s="61"/>
      <c r="B31" s="139"/>
      <c r="C31" s="139"/>
      <c r="D31" s="139"/>
      <c r="E31" s="70">
        <v>4.45464006907002E14</v>
      </c>
      <c r="F31" s="42" t="s">
        <v>51</v>
      </c>
      <c r="G31" s="29" t="s">
        <v>1574</v>
      </c>
      <c r="H31" s="20">
        <f>VLOOKUP(E31,'April Data'!C:K,9,FALSE)/'April Data'!I17</f>
        <v>3767.703704</v>
      </c>
      <c r="I31" s="62">
        <v>30.0</v>
      </c>
      <c r="J31" s="52">
        <f t="shared" si="12"/>
        <v>125.5901235</v>
      </c>
      <c r="K31" s="52">
        <f t="shared" si="13"/>
        <v>-0.5901234568</v>
      </c>
      <c r="L31" s="53">
        <f t="shared" si="14"/>
        <v>-0.4720987654</v>
      </c>
      <c r="M31" s="94"/>
      <c r="N31" s="33"/>
    </row>
    <row r="32">
      <c r="A32" s="170" t="s">
        <v>52</v>
      </c>
      <c r="B32" s="15">
        <v>1020.01</v>
      </c>
      <c r="C32" s="15">
        <v>600.0</v>
      </c>
      <c r="D32" s="64">
        <f>C32-B32</f>
        <v>-420.01</v>
      </c>
      <c r="E32" s="54"/>
      <c r="F32" s="17"/>
      <c r="G32" s="145"/>
      <c r="H32" s="85"/>
      <c r="I32" s="81"/>
      <c r="J32" s="22"/>
      <c r="K32" s="22"/>
      <c r="L32" s="23"/>
      <c r="M32" s="71"/>
      <c r="N32" s="25" t="s">
        <v>45</v>
      </c>
    </row>
    <row r="33">
      <c r="A33" s="14"/>
      <c r="B33" s="15"/>
      <c r="C33" s="15"/>
      <c r="D33" s="64"/>
      <c r="E33" s="51">
        <v>3.57156000540001E14</v>
      </c>
      <c r="F33" s="184" t="s">
        <v>1501</v>
      </c>
      <c r="G33" s="29" t="s">
        <v>1575</v>
      </c>
      <c r="H33" s="20">
        <f>VLOOKUP(E33,'April Data'!C:K,9,FALSE)/'April Data'!I18</f>
        <v>2692.8</v>
      </c>
      <c r="I33" s="81">
        <v>18.0</v>
      </c>
      <c r="J33" s="22">
        <f t="shared" ref="J33:J34" si="15">H33/I33</f>
        <v>149.6</v>
      </c>
      <c r="K33" s="22">
        <f t="shared" ref="K33:K34" si="16">125-J33</f>
        <v>-24.6</v>
      </c>
      <c r="L33" s="23">
        <f t="shared" ref="L33:L34" si="17">(K33/125)*100</f>
        <v>-19.68</v>
      </c>
      <c r="M33" s="94"/>
      <c r="N33" s="33"/>
    </row>
    <row r="34">
      <c r="A34" s="49" t="s">
        <v>53</v>
      </c>
      <c r="B34" s="137">
        <v>2152.44</v>
      </c>
      <c r="C34" s="137">
        <v>1601.98</v>
      </c>
      <c r="D34" s="142">
        <f t="shared" ref="D34:D35" si="18">C34-B34</f>
        <v>-550.46</v>
      </c>
      <c r="E34" s="27">
        <v>1.95740001133001E14</v>
      </c>
      <c r="F34" s="50" t="s">
        <v>54</v>
      </c>
      <c r="G34" s="145" t="s">
        <v>1576</v>
      </c>
      <c r="H34" s="20">
        <f>VLOOKUP(E34,'April Data'!C:K,9,FALSE)/'April Data'!I19</f>
        <v>7079.285714</v>
      </c>
      <c r="I34" s="30">
        <v>61.0</v>
      </c>
      <c r="J34" s="31">
        <f t="shared" si="15"/>
        <v>116.0538642</v>
      </c>
      <c r="K34" s="46">
        <f t="shared" si="16"/>
        <v>8.946135831</v>
      </c>
      <c r="L34" s="47">
        <f t="shared" si="17"/>
        <v>7.156908665</v>
      </c>
      <c r="M34" s="94"/>
      <c r="N34" s="33" t="s">
        <v>45</v>
      </c>
    </row>
    <row r="35">
      <c r="A35" s="49" t="s">
        <v>55</v>
      </c>
      <c r="B35" s="137">
        <v>5069.77</v>
      </c>
      <c r="C35" s="137">
        <v>5666.67</v>
      </c>
      <c r="D35" s="28">
        <f t="shared" si="18"/>
        <v>596.9</v>
      </c>
      <c r="E35" s="27"/>
      <c r="F35" s="28"/>
      <c r="G35" s="28"/>
      <c r="H35" s="85"/>
      <c r="I35" s="30"/>
      <c r="J35" s="31"/>
      <c r="K35" s="22"/>
      <c r="L35" s="23"/>
      <c r="M35" s="94"/>
      <c r="N35" s="33" t="s">
        <v>56</v>
      </c>
    </row>
    <row r="36">
      <c r="A36" s="14"/>
      <c r="B36" s="138"/>
      <c r="C36" s="138"/>
      <c r="D36" s="138"/>
      <c r="E36" s="54">
        <v>4.17234003900001E14</v>
      </c>
      <c r="F36" s="37" t="s">
        <v>57</v>
      </c>
      <c r="G36" s="29" t="s">
        <v>1577</v>
      </c>
      <c r="H36" s="85">
        <f>VLOOKUP(E36,'April Data'!C:K,9,FALSE)/'April Data'!I21</f>
        <v>149.6</v>
      </c>
      <c r="I36" s="21">
        <v>48.0</v>
      </c>
      <c r="J36" s="22">
        <f t="shared" ref="J36:J38" si="19">H36/I36</f>
        <v>3.116666667</v>
      </c>
      <c r="K36" s="22">
        <f t="shared" ref="K36:K38" si="20">125-J36</f>
        <v>121.8833333</v>
      </c>
      <c r="L36" s="23">
        <f t="shared" ref="L36:L38" si="21">(K36/125)*100</f>
        <v>97.50666667</v>
      </c>
      <c r="M36" s="114"/>
      <c r="N36" s="33"/>
    </row>
    <row r="37">
      <c r="A37" s="61"/>
      <c r="B37" s="139"/>
      <c r="C37" s="139"/>
      <c r="D37" s="139"/>
      <c r="E37" s="54">
        <v>4.17234003900002E14</v>
      </c>
      <c r="F37" s="42" t="s">
        <v>58</v>
      </c>
      <c r="G37" s="143" t="s">
        <v>1577</v>
      </c>
      <c r="H37" s="20">
        <f>VLOOKUP(E37,'April Data'!C:K,9,FALSE)/'April Data'!I22</f>
        <v>15732.93333</v>
      </c>
      <c r="I37" s="62">
        <v>168.0</v>
      </c>
      <c r="J37" s="52">
        <f t="shared" si="19"/>
        <v>93.6484127</v>
      </c>
      <c r="K37" s="52">
        <f t="shared" si="20"/>
        <v>31.3515873</v>
      </c>
      <c r="L37" s="53">
        <f t="shared" si="21"/>
        <v>25.08126984</v>
      </c>
      <c r="M37" s="114"/>
      <c r="N37" s="33"/>
    </row>
    <row r="38">
      <c r="A38" s="14" t="s">
        <v>59</v>
      </c>
      <c r="B38" s="15">
        <v>8181.0</v>
      </c>
      <c r="C38" s="15">
        <v>7497.47</v>
      </c>
      <c r="D38" s="75">
        <f t="shared" ref="D38:D39" si="22">C38-B38</f>
        <v>-683.53</v>
      </c>
      <c r="E38" s="63">
        <v>3.94124007400002E14</v>
      </c>
      <c r="F38" s="64" t="s">
        <v>60</v>
      </c>
      <c r="G38" s="29" t="s">
        <v>1578</v>
      </c>
      <c r="H38" s="20">
        <f>VLOOKUP(E38,'April Data'!C:K,9,FALSE)/'April Data'!I23</f>
        <v>25779.28571</v>
      </c>
      <c r="I38" s="21">
        <v>158.0</v>
      </c>
      <c r="J38" s="22">
        <f t="shared" si="19"/>
        <v>163.1600362</v>
      </c>
      <c r="K38" s="46">
        <f t="shared" si="20"/>
        <v>-38.16003617</v>
      </c>
      <c r="L38" s="47">
        <f t="shared" si="21"/>
        <v>-30.52802893</v>
      </c>
      <c r="M38" s="94"/>
      <c r="N38" s="25" t="s">
        <v>61</v>
      </c>
    </row>
    <row r="39">
      <c r="A39" s="49" t="s">
        <v>62</v>
      </c>
      <c r="B39" s="137">
        <v>4654.42</v>
      </c>
      <c r="C39" s="137">
        <v>5450.0</v>
      </c>
      <c r="D39" s="64">
        <f t="shared" si="22"/>
        <v>795.58</v>
      </c>
      <c r="E39" s="27"/>
      <c r="F39" s="28"/>
      <c r="G39" s="144"/>
      <c r="H39" s="85"/>
      <c r="I39" s="30"/>
      <c r="J39" s="31"/>
      <c r="K39" s="22"/>
      <c r="L39" s="23"/>
      <c r="M39" s="94"/>
      <c r="N39" s="33" t="s">
        <v>63</v>
      </c>
    </row>
    <row r="40">
      <c r="A40" s="14"/>
      <c r="B40" s="138"/>
      <c r="C40" s="138"/>
      <c r="D40" s="138"/>
      <c r="E40" s="54">
        <v>5.91698002370001E14</v>
      </c>
      <c r="F40" s="37" t="s">
        <v>64</v>
      </c>
      <c r="G40" s="29" t="s">
        <v>1578</v>
      </c>
      <c r="H40" s="85">
        <f>VLOOKUP(E40,'April Data'!C:K,9,FALSE)/'April Data'!I24</f>
        <v>4247.571429</v>
      </c>
      <c r="I40" s="21">
        <v>37.0</v>
      </c>
      <c r="J40" s="22">
        <f t="shared" ref="J40:J42" si="23">H40/I40</f>
        <v>114.7992278</v>
      </c>
      <c r="K40" s="22">
        <f t="shared" ref="K40:K42" si="24">125-J40</f>
        <v>10.2007722</v>
      </c>
      <c r="L40" s="23">
        <f t="shared" ref="L40:L42" si="25">(K40/125)*100</f>
        <v>8.160617761</v>
      </c>
      <c r="M40" s="94"/>
      <c r="N40" s="33"/>
    </row>
    <row r="41">
      <c r="A41" s="14"/>
      <c r="B41" s="138"/>
      <c r="C41" s="138"/>
      <c r="D41" s="138"/>
      <c r="E41" s="54">
        <v>5.91698002400001E14</v>
      </c>
      <c r="F41" s="37" t="s">
        <v>65</v>
      </c>
      <c r="G41" s="29" t="s">
        <v>1579</v>
      </c>
      <c r="H41" s="85">
        <f>VLOOKUP(E41,'April Data'!C:K,9,FALSE)/'April Data'!I25</f>
        <v>5072.375</v>
      </c>
      <c r="I41" s="21">
        <v>41.0</v>
      </c>
      <c r="J41" s="22">
        <f t="shared" si="23"/>
        <v>123.7164634</v>
      </c>
      <c r="K41" s="22">
        <f t="shared" si="24"/>
        <v>1.283536585</v>
      </c>
      <c r="L41" s="23">
        <f t="shared" si="25"/>
        <v>1.026829268</v>
      </c>
      <c r="M41" s="94"/>
      <c r="N41" s="33"/>
    </row>
    <row r="42">
      <c r="A42" s="61"/>
      <c r="B42" s="139"/>
      <c r="C42" s="139"/>
      <c r="D42" s="139"/>
      <c r="E42" s="54">
        <v>5.91698002371001E14</v>
      </c>
      <c r="F42" s="37" t="s">
        <v>66</v>
      </c>
      <c r="G42" s="29" t="s">
        <v>1579</v>
      </c>
      <c r="H42" s="20">
        <f>VLOOKUP(E42,'April Data'!C:K,9,FALSE)/'April Data'!I26</f>
        <v>5890.5</v>
      </c>
      <c r="I42" s="21">
        <v>41.0</v>
      </c>
      <c r="J42" s="52">
        <f t="shared" si="23"/>
        <v>143.6707317</v>
      </c>
      <c r="K42" s="52">
        <f t="shared" si="24"/>
        <v>-18.67073171</v>
      </c>
      <c r="L42" s="53">
        <f t="shared" si="25"/>
        <v>-14.93658537</v>
      </c>
      <c r="M42" s="94"/>
      <c r="N42" s="33"/>
      <c r="Q42" s="65"/>
      <c r="R42" s="66"/>
      <c r="S42" s="67"/>
      <c r="T42" s="68"/>
    </row>
    <row r="43">
      <c r="A43" s="49" t="s">
        <v>67</v>
      </c>
      <c r="B43" s="137">
        <v>-2146.91</v>
      </c>
      <c r="C43" s="137">
        <v>12000.0</v>
      </c>
      <c r="D43" s="64">
        <f>C43-B43</f>
        <v>14146.91</v>
      </c>
      <c r="E43" s="27"/>
      <c r="F43" s="28"/>
      <c r="G43" s="28"/>
      <c r="H43" s="85"/>
      <c r="I43" s="30"/>
      <c r="J43" s="31"/>
      <c r="K43" s="22"/>
      <c r="L43" s="23"/>
      <c r="M43" s="94"/>
      <c r="N43" s="33" t="s">
        <v>56</v>
      </c>
      <c r="Q43" s="65"/>
      <c r="R43" s="66"/>
      <c r="S43" s="67"/>
      <c r="T43" s="68"/>
    </row>
    <row r="44">
      <c r="A44" s="14"/>
      <c r="B44" s="138"/>
      <c r="C44" s="138"/>
      <c r="D44" s="138"/>
      <c r="E44" s="185" t="s">
        <v>1508</v>
      </c>
      <c r="F44" s="37" t="s">
        <v>68</v>
      </c>
      <c r="G44" s="29" t="s">
        <v>1577</v>
      </c>
      <c r="H44" s="85">
        <f>VLOOKUP(E44,'April Data'!C:K,9,FALSE)/'April Data'!I27</f>
        <v>0</v>
      </c>
      <c r="I44" s="21">
        <v>150.0</v>
      </c>
      <c r="J44" s="22">
        <f t="shared" ref="J44:J59" si="26">H44/I44</f>
        <v>0</v>
      </c>
      <c r="K44" s="22">
        <f t="shared" ref="K44:K59" si="27">125-J44</f>
        <v>125</v>
      </c>
      <c r="L44" s="23">
        <f t="shared" ref="L44:L59" si="28">(K44/125)*100</f>
        <v>100</v>
      </c>
      <c r="M44" s="113" t="s">
        <v>1580</v>
      </c>
      <c r="N44" s="33"/>
      <c r="Q44" s="65"/>
      <c r="R44" s="66"/>
      <c r="S44" s="67"/>
      <c r="T44" s="68"/>
    </row>
    <row r="45">
      <c r="A45" s="14"/>
      <c r="B45" s="138"/>
      <c r="C45" s="138"/>
      <c r="D45" s="138"/>
      <c r="E45" s="54">
        <v>4.17234003700001E14</v>
      </c>
      <c r="F45" s="37" t="s">
        <v>69</v>
      </c>
      <c r="G45" s="29" t="s">
        <v>1577</v>
      </c>
      <c r="H45" s="85">
        <f>VLOOKUP(E45,'April Data'!C:K,9,FALSE)/'April Data'!I28</f>
        <v>16082</v>
      </c>
      <c r="I45" s="21">
        <v>147.0</v>
      </c>
      <c r="J45" s="22">
        <f t="shared" si="26"/>
        <v>109.4013605</v>
      </c>
      <c r="K45" s="22">
        <f t="shared" si="27"/>
        <v>15.59863946</v>
      </c>
      <c r="L45" s="23">
        <f t="shared" si="28"/>
        <v>12.47891156</v>
      </c>
      <c r="M45" s="94"/>
      <c r="N45" s="33"/>
    </row>
    <row r="46">
      <c r="A46" s="61"/>
      <c r="B46" s="139"/>
      <c r="C46" s="139"/>
      <c r="D46" s="139"/>
      <c r="E46" s="70">
        <v>4.17234003800001E14</v>
      </c>
      <c r="F46" s="42" t="s">
        <v>70</v>
      </c>
      <c r="G46" s="29" t="s">
        <v>1577</v>
      </c>
      <c r="H46" s="20">
        <f>VLOOKUP(E46,'April Data'!C:K,9,FALSE)/'April Data'!I29</f>
        <v>12217.33333</v>
      </c>
      <c r="I46" s="62">
        <v>100.0</v>
      </c>
      <c r="J46" s="52">
        <f t="shared" si="26"/>
        <v>122.1733333</v>
      </c>
      <c r="K46" s="52">
        <f t="shared" si="27"/>
        <v>2.826666667</v>
      </c>
      <c r="L46" s="53">
        <f t="shared" si="28"/>
        <v>2.261333333</v>
      </c>
      <c r="M46" s="94"/>
      <c r="N46" s="33"/>
    </row>
    <row r="47">
      <c r="A47" s="43" t="s">
        <v>71</v>
      </c>
      <c r="B47" s="140">
        <v>8430.04</v>
      </c>
      <c r="C47" s="140">
        <v>8000.0</v>
      </c>
      <c r="D47" s="142">
        <f t="shared" ref="D47:D53" si="29">C47-B47</f>
        <v>-430.04</v>
      </c>
      <c r="E47" s="183">
        <v>6.7334001320001E13</v>
      </c>
      <c r="F47" s="142" t="s">
        <v>72</v>
      </c>
      <c r="G47" s="58" t="s">
        <v>1581</v>
      </c>
      <c r="H47" s="20">
        <f>VLOOKUP(E47,'April Data'!C:K,9,FALSE)/'April Data'!I30</f>
        <v>30185.41935</v>
      </c>
      <c r="I47" s="45">
        <v>224.0</v>
      </c>
      <c r="J47" s="46">
        <f t="shared" si="26"/>
        <v>134.7563364</v>
      </c>
      <c r="K47" s="46">
        <f t="shared" si="27"/>
        <v>-9.756336406</v>
      </c>
      <c r="L47" s="47">
        <f t="shared" si="28"/>
        <v>-7.805069124</v>
      </c>
      <c r="M47" s="71"/>
      <c r="N47" s="25" t="s">
        <v>73</v>
      </c>
    </row>
    <row r="48">
      <c r="A48" s="49" t="s">
        <v>74</v>
      </c>
      <c r="B48" s="137">
        <v>9582.48</v>
      </c>
      <c r="C48" s="137">
        <v>9250.0</v>
      </c>
      <c r="D48" s="142">
        <f t="shared" si="29"/>
        <v>-332.48</v>
      </c>
      <c r="E48" s="44">
        <v>6.6130005325001E13</v>
      </c>
      <c r="F48" s="28" t="s">
        <v>75</v>
      </c>
      <c r="G48" s="58" t="s">
        <v>1582</v>
      </c>
      <c r="H48" s="20">
        <f>VLOOKUP(E48,'April Data'!C:K,9,FALSE)/'April Data'!I32</f>
        <v>32712.53333</v>
      </c>
      <c r="I48" s="30">
        <v>210.0</v>
      </c>
      <c r="J48" s="31">
        <f t="shared" si="26"/>
        <v>155.7739683</v>
      </c>
      <c r="K48" s="31">
        <f t="shared" si="27"/>
        <v>-30.77396825</v>
      </c>
      <c r="L48" s="32">
        <f t="shared" si="28"/>
        <v>-24.6191746</v>
      </c>
      <c r="N48" s="33" t="s">
        <v>76</v>
      </c>
    </row>
    <row r="49">
      <c r="A49" s="26" t="s">
        <v>77</v>
      </c>
      <c r="B49" s="137">
        <v>12642.81</v>
      </c>
      <c r="C49" s="137">
        <v>12239.06</v>
      </c>
      <c r="D49" s="142">
        <f t="shared" si="29"/>
        <v>-403.75</v>
      </c>
      <c r="E49" s="44">
        <v>3.28224002607001E14</v>
      </c>
      <c r="F49" s="28" t="s">
        <v>78</v>
      </c>
      <c r="G49" s="144" t="s">
        <v>1583</v>
      </c>
      <c r="H49" s="20">
        <f>VLOOKUP(E49,'April Data'!C:K,9,FALSE)/'April Data'!I33</f>
        <v>43851.5</v>
      </c>
      <c r="I49" s="30">
        <v>312.0</v>
      </c>
      <c r="J49" s="31">
        <f t="shared" si="26"/>
        <v>140.5496795</v>
      </c>
      <c r="K49" s="31">
        <f t="shared" si="27"/>
        <v>-15.54967949</v>
      </c>
      <c r="L49" s="32">
        <f t="shared" si="28"/>
        <v>-12.43974359</v>
      </c>
      <c r="M49" s="113"/>
      <c r="N49" s="33" t="s">
        <v>25</v>
      </c>
    </row>
    <row r="50">
      <c r="A50" s="26" t="s">
        <v>79</v>
      </c>
      <c r="B50" s="137">
        <v>4865.46</v>
      </c>
      <c r="C50" s="137">
        <v>3575.42</v>
      </c>
      <c r="D50" s="142">
        <f t="shared" si="29"/>
        <v>-1290.04</v>
      </c>
      <c r="E50" s="44">
        <v>3.28224002901001E14</v>
      </c>
      <c r="F50" s="28" t="s">
        <v>80</v>
      </c>
      <c r="G50" s="144" t="s">
        <v>1584</v>
      </c>
      <c r="H50" s="20">
        <f>VLOOKUP(E50,'April Data'!C:K,9,FALSE)/'April Data'!I34</f>
        <v>13430</v>
      </c>
      <c r="I50" s="30">
        <v>115.0</v>
      </c>
      <c r="J50" s="31">
        <f t="shared" si="26"/>
        <v>116.7826087</v>
      </c>
      <c r="K50" s="31">
        <f t="shared" si="27"/>
        <v>8.217391304</v>
      </c>
      <c r="L50" s="32">
        <f t="shared" si="28"/>
        <v>6.573913043</v>
      </c>
      <c r="M50" s="113"/>
      <c r="N50" s="25" t="s">
        <v>25</v>
      </c>
    </row>
    <row r="51">
      <c r="A51" s="43" t="s">
        <v>81</v>
      </c>
      <c r="B51" s="140">
        <v>2815.04</v>
      </c>
      <c r="C51" s="140">
        <v>2041.67</v>
      </c>
      <c r="D51" s="142">
        <f t="shared" si="29"/>
        <v>-773.37</v>
      </c>
      <c r="E51" s="183">
        <v>4.3750001100001E13</v>
      </c>
      <c r="F51" s="142" t="s">
        <v>82</v>
      </c>
      <c r="G51" s="58" t="s">
        <v>1581</v>
      </c>
      <c r="H51" s="20">
        <f>VLOOKUP(E51,'April Data'!C:K,9,FALSE)/'April Data'!I35</f>
        <v>8203.870968</v>
      </c>
      <c r="I51" s="30">
        <v>112.0</v>
      </c>
      <c r="J51" s="31">
        <f t="shared" si="26"/>
        <v>73.24884793</v>
      </c>
      <c r="K51" s="31">
        <f t="shared" si="27"/>
        <v>51.75115207</v>
      </c>
      <c r="L51" s="32">
        <f t="shared" si="28"/>
        <v>41.40092166</v>
      </c>
      <c r="M51" s="94"/>
      <c r="N51" s="25" t="s">
        <v>73</v>
      </c>
    </row>
    <row r="52">
      <c r="A52" s="14" t="s">
        <v>83</v>
      </c>
      <c r="B52" s="15">
        <v>2738.1</v>
      </c>
      <c r="C52" s="15">
        <v>2791.67</v>
      </c>
      <c r="D52" s="142">
        <f t="shared" si="29"/>
        <v>53.57</v>
      </c>
      <c r="E52" s="36">
        <v>1.250110125011E12</v>
      </c>
      <c r="F52" s="64" t="s">
        <v>84</v>
      </c>
      <c r="G52" s="29"/>
      <c r="H52" s="20" t="str">
        <f>VLOOKUP(E52,'April Data'!C:K,9,FALSE)/'April Data'!I36</f>
        <v>#N/A</v>
      </c>
      <c r="I52" s="45">
        <v>77.0</v>
      </c>
      <c r="J52" s="46" t="str">
        <f t="shared" si="26"/>
        <v>#N/A</v>
      </c>
      <c r="K52" s="46" t="str">
        <f t="shared" si="27"/>
        <v>#N/A</v>
      </c>
      <c r="L52" s="47" t="str">
        <f t="shared" si="28"/>
        <v>#N/A</v>
      </c>
      <c r="M52" s="71" t="s">
        <v>925</v>
      </c>
      <c r="N52" s="25" t="s">
        <v>15</v>
      </c>
    </row>
    <row r="53">
      <c r="A53" s="49" t="s">
        <v>85</v>
      </c>
      <c r="B53" s="137">
        <v>24977.21</v>
      </c>
      <c r="C53" s="137">
        <v>23500.0</v>
      </c>
      <c r="D53" s="64">
        <f t="shared" si="29"/>
        <v>-1477.21</v>
      </c>
      <c r="E53" s="27"/>
      <c r="F53" s="28"/>
      <c r="G53" s="28"/>
      <c r="H53" s="85"/>
      <c r="I53" s="21">
        <v>534.0</v>
      </c>
      <c r="J53" s="22">
        <f t="shared" si="26"/>
        <v>0</v>
      </c>
      <c r="K53" s="22">
        <f t="shared" si="27"/>
        <v>125</v>
      </c>
      <c r="L53" s="23">
        <f t="shared" si="28"/>
        <v>100</v>
      </c>
      <c r="M53" s="171" t="s">
        <v>930</v>
      </c>
      <c r="N53" s="33" t="s">
        <v>450</v>
      </c>
    </row>
    <row r="54">
      <c r="A54" s="14" t="s">
        <v>87</v>
      </c>
      <c r="B54" s="138"/>
      <c r="C54" s="138"/>
      <c r="D54" s="138"/>
      <c r="E54" s="54">
        <v>1.9677290349306E13</v>
      </c>
      <c r="F54" s="64" t="s">
        <v>88</v>
      </c>
      <c r="G54" s="141"/>
      <c r="H54" s="85">
        <f>VLOOKUP(E54,'April Data'!C:K,9,FALSE)/'April Data'!I39</f>
        <v>18596.77419</v>
      </c>
      <c r="I54" s="21"/>
      <c r="J54" s="22" t="str">
        <f t="shared" si="26"/>
        <v>#DIV/0!</v>
      </c>
      <c r="K54" s="22" t="str">
        <f t="shared" si="27"/>
        <v>#DIV/0!</v>
      </c>
      <c r="L54" s="23" t="str">
        <f t="shared" si="28"/>
        <v>#DIV/0!</v>
      </c>
      <c r="N54" s="33"/>
      <c r="O54" s="74" t="s">
        <v>89</v>
      </c>
    </row>
    <row r="55">
      <c r="A55" s="14"/>
      <c r="B55" s="138"/>
      <c r="C55" s="138"/>
      <c r="D55" s="138"/>
      <c r="E55" s="54">
        <v>1.9677290349307E13</v>
      </c>
      <c r="F55" s="64" t="s">
        <v>90</v>
      </c>
      <c r="G55" s="141"/>
      <c r="H55" s="85">
        <f>VLOOKUP(E55,'April Data'!C:K,9,FALSE)/'April Data'!I40</f>
        <v>6470.967742</v>
      </c>
      <c r="I55" s="21"/>
      <c r="J55" s="22" t="str">
        <f t="shared" si="26"/>
        <v>#DIV/0!</v>
      </c>
      <c r="K55" s="22" t="str">
        <f t="shared" si="27"/>
        <v>#DIV/0!</v>
      </c>
      <c r="L55" s="23" t="str">
        <f t="shared" si="28"/>
        <v>#DIV/0!</v>
      </c>
      <c r="N55" s="33"/>
    </row>
    <row r="56">
      <c r="A56" s="14"/>
      <c r="B56" s="138"/>
      <c r="C56" s="138"/>
      <c r="D56" s="138"/>
      <c r="E56" s="54">
        <v>1.9677290349309E13</v>
      </c>
      <c r="F56" s="64" t="s">
        <v>91</v>
      </c>
      <c r="G56" s="141"/>
      <c r="H56" s="85">
        <f>VLOOKUP(E56,'April Data'!C:K,9,FALSE)/'April Data'!I42</f>
        <v>6938.709677</v>
      </c>
      <c r="I56" s="21"/>
      <c r="J56" s="22" t="str">
        <f t="shared" si="26"/>
        <v>#DIV/0!</v>
      </c>
      <c r="K56" s="22" t="str">
        <f t="shared" si="27"/>
        <v>#DIV/0!</v>
      </c>
      <c r="L56" s="23" t="str">
        <f t="shared" si="28"/>
        <v>#DIV/0!</v>
      </c>
      <c r="N56" s="33"/>
    </row>
    <row r="57">
      <c r="A57" s="14"/>
      <c r="B57" s="138"/>
      <c r="C57" s="138"/>
      <c r="D57" s="138"/>
      <c r="E57" s="54">
        <v>1.9677290349308E13</v>
      </c>
      <c r="F57" s="64" t="s">
        <v>92</v>
      </c>
      <c r="G57" s="141"/>
      <c r="H57" s="85">
        <f>VLOOKUP(E57,'April Data'!C:K,9,FALSE)/'April Data'!I41</f>
        <v>30690.32258</v>
      </c>
      <c r="I57" s="21"/>
      <c r="J57" s="22" t="str">
        <f t="shared" si="26"/>
        <v>#DIV/0!</v>
      </c>
      <c r="K57" s="22" t="str">
        <f t="shared" si="27"/>
        <v>#DIV/0!</v>
      </c>
      <c r="L57" s="23" t="str">
        <f t="shared" si="28"/>
        <v>#DIV/0!</v>
      </c>
      <c r="N57" s="33"/>
    </row>
    <row r="58">
      <c r="A58" s="61"/>
      <c r="B58" s="139"/>
      <c r="C58" s="139"/>
      <c r="D58" s="139"/>
      <c r="E58" s="70">
        <v>1.9677290349305E13</v>
      </c>
      <c r="F58" s="75" t="s">
        <v>93</v>
      </c>
      <c r="G58" s="146"/>
      <c r="H58" s="20">
        <f>VLOOKUP(E58,'April Data'!C:K,9,FALSE)/'April Data'!I38</f>
        <v>26516.12903</v>
      </c>
      <c r="I58" s="62"/>
      <c r="J58" s="52" t="str">
        <f t="shared" si="26"/>
        <v>#DIV/0!</v>
      </c>
      <c r="K58" s="52" t="str">
        <f t="shared" si="27"/>
        <v>#DIV/0!</v>
      </c>
      <c r="L58" s="53" t="str">
        <f t="shared" si="28"/>
        <v>#DIV/0!</v>
      </c>
      <c r="N58" s="33"/>
    </row>
    <row r="59">
      <c r="A59" s="14" t="s">
        <v>94</v>
      </c>
      <c r="B59" s="15">
        <v>-6797.35</v>
      </c>
      <c r="C59" s="15">
        <v>3150.0</v>
      </c>
      <c r="D59" s="75">
        <f t="shared" ref="D59:D60" si="30">C59-B59</f>
        <v>9947.35</v>
      </c>
      <c r="E59" s="54">
        <v>1.95740001601001E14</v>
      </c>
      <c r="F59" s="64" t="s">
        <v>95</v>
      </c>
      <c r="G59" s="141" t="s">
        <v>1585</v>
      </c>
      <c r="H59" s="20">
        <f>VLOOKUP(E59,'April Data'!C:K,9,FALSE)/'April Data'!I43</f>
        <v>0</v>
      </c>
      <c r="I59" s="21">
        <v>100.0</v>
      </c>
      <c r="J59" s="22">
        <f t="shared" si="26"/>
        <v>0</v>
      </c>
      <c r="K59" s="46">
        <f t="shared" si="27"/>
        <v>125</v>
      </c>
      <c r="L59" s="47">
        <f t="shared" si="28"/>
        <v>100</v>
      </c>
      <c r="M59" s="71" t="s">
        <v>1514</v>
      </c>
      <c r="N59" s="33" t="s">
        <v>45</v>
      </c>
    </row>
    <row r="60">
      <c r="A60" s="49" t="s">
        <v>96</v>
      </c>
      <c r="B60" s="137">
        <v>2150.7</v>
      </c>
      <c r="C60" s="137">
        <v>1333.33</v>
      </c>
      <c r="D60" s="64">
        <f t="shared" si="30"/>
        <v>-817.37</v>
      </c>
      <c r="E60" s="27"/>
      <c r="F60" s="28"/>
      <c r="G60" s="28"/>
      <c r="H60" s="85"/>
      <c r="I60" s="30"/>
      <c r="J60" s="31"/>
      <c r="K60" s="22"/>
      <c r="L60" s="23"/>
      <c r="M60" s="116" t="s">
        <v>925</v>
      </c>
      <c r="N60" s="25" t="s">
        <v>15</v>
      </c>
    </row>
    <row r="61">
      <c r="A61" s="14"/>
      <c r="B61" s="138"/>
      <c r="C61" s="138"/>
      <c r="D61" s="138"/>
      <c r="E61" s="54">
        <v>1.8120070117915E13</v>
      </c>
      <c r="F61" s="37" t="s">
        <v>97</v>
      </c>
      <c r="G61" s="29"/>
      <c r="H61" s="85" t="str">
        <f>VLOOKUP(E61,'April Data'!C:K,9,FALSE)/'April Data'!I46</f>
        <v>#N/A</v>
      </c>
      <c r="I61" s="21">
        <v>20.0</v>
      </c>
      <c r="J61" s="22" t="str">
        <f t="shared" ref="J61:J68" si="31">H61/I61</f>
        <v>#N/A</v>
      </c>
      <c r="K61" s="22" t="str">
        <f t="shared" ref="K61:K68" si="32">125-J61</f>
        <v>#N/A</v>
      </c>
      <c r="L61" s="23" t="str">
        <f t="shared" ref="L61:L68" si="33">(K61/125)*100</f>
        <v>#N/A</v>
      </c>
      <c r="M61" s="113"/>
      <c r="N61" s="33"/>
    </row>
    <row r="62">
      <c r="A62" s="14"/>
      <c r="B62" s="138"/>
      <c r="C62" s="138"/>
      <c r="D62" s="138"/>
      <c r="E62" s="54">
        <v>1.8120070117915E13</v>
      </c>
      <c r="F62" s="37" t="s">
        <v>97</v>
      </c>
      <c r="G62" s="29"/>
      <c r="H62" s="85" t="str">
        <f>VLOOKUP(E62,'April Data'!C:K,9,FALSE)/'April Data'!I47</f>
        <v>#N/A</v>
      </c>
      <c r="I62" s="21">
        <v>20.0</v>
      </c>
      <c r="J62" s="22" t="str">
        <f t="shared" si="31"/>
        <v>#N/A</v>
      </c>
      <c r="K62" s="22" t="str">
        <f t="shared" si="32"/>
        <v>#N/A</v>
      </c>
      <c r="L62" s="23" t="str">
        <f t="shared" si="33"/>
        <v>#N/A</v>
      </c>
      <c r="M62" s="113"/>
      <c r="N62" s="33"/>
    </row>
    <row r="63">
      <c r="A63" s="14"/>
      <c r="B63" s="138"/>
      <c r="C63" s="138"/>
      <c r="D63" s="138"/>
      <c r="E63" s="54">
        <v>1.8120070107445E13</v>
      </c>
      <c r="F63" s="37" t="s">
        <v>98</v>
      </c>
      <c r="G63" s="29"/>
      <c r="H63" s="85" t="str">
        <f>VLOOKUP(E63,'April Data'!C:K,9,FALSE)/'April Data'!I48</f>
        <v>#N/A</v>
      </c>
      <c r="I63" s="21">
        <v>6.0</v>
      </c>
      <c r="J63" s="22" t="str">
        <f t="shared" si="31"/>
        <v>#N/A</v>
      </c>
      <c r="K63" s="22" t="str">
        <f t="shared" si="32"/>
        <v>#N/A</v>
      </c>
      <c r="L63" s="23" t="str">
        <f t="shared" si="33"/>
        <v>#N/A</v>
      </c>
      <c r="M63" s="113"/>
      <c r="N63" s="33"/>
    </row>
    <row r="64">
      <c r="A64" s="14"/>
      <c r="B64" s="138"/>
      <c r="C64" s="138"/>
      <c r="D64" s="138"/>
      <c r="E64" s="54">
        <v>1.8120070107445E13</v>
      </c>
      <c r="F64" s="37" t="s">
        <v>98</v>
      </c>
      <c r="G64" s="29"/>
      <c r="H64" s="85" t="str">
        <f>VLOOKUP(E64,'April Data'!C:K,9,FALSE)/'April Data'!I49</f>
        <v>#N/A</v>
      </c>
      <c r="I64" s="21">
        <v>6.0</v>
      </c>
      <c r="J64" s="22" t="str">
        <f t="shared" si="31"/>
        <v>#N/A</v>
      </c>
      <c r="K64" s="22" t="str">
        <f t="shared" si="32"/>
        <v>#N/A</v>
      </c>
      <c r="L64" s="23" t="str">
        <f t="shared" si="33"/>
        <v>#N/A</v>
      </c>
      <c r="M64" s="113"/>
      <c r="N64" s="33"/>
    </row>
    <row r="65">
      <c r="A65" s="14"/>
      <c r="B65" s="138"/>
      <c r="C65" s="138"/>
      <c r="D65" s="138"/>
      <c r="E65" s="54">
        <v>1.8120070107446E13</v>
      </c>
      <c r="F65" s="37" t="s">
        <v>99</v>
      </c>
      <c r="G65" s="29"/>
      <c r="H65" s="85" t="str">
        <f>VLOOKUP(E65,'April Data'!C:K,9,FALSE)/'April Data'!I50</f>
        <v>#N/A</v>
      </c>
      <c r="I65" s="21">
        <v>6.0</v>
      </c>
      <c r="J65" s="22" t="str">
        <f t="shared" si="31"/>
        <v>#N/A</v>
      </c>
      <c r="K65" s="22" t="str">
        <f t="shared" si="32"/>
        <v>#N/A</v>
      </c>
      <c r="L65" s="23" t="str">
        <f t="shared" si="33"/>
        <v>#N/A</v>
      </c>
      <c r="M65" s="113"/>
      <c r="N65" s="33"/>
    </row>
    <row r="66">
      <c r="A66" s="14"/>
      <c r="B66" s="15"/>
      <c r="C66" s="15"/>
      <c r="D66" s="64"/>
      <c r="E66" s="54">
        <v>1.8120070107446E13</v>
      </c>
      <c r="F66" s="37" t="s">
        <v>99</v>
      </c>
      <c r="G66" s="29"/>
      <c r="H66" s="85" t="str">
        <f>VLOOKUP(E66,'April Data'!C:K,9,FALSE)/'April Data'!I51</f>
        <v>#N/A</v>
      </c>
      <c r="I66" s="21">
        <v>6.0</v>
      </c>
      <c r="J66" s="22" t="str">
        <f t="shared" si="31"/>
        <v>#N/A</v>
      </c>
      <c r="K66" s="22" t="str">
        <f t="shared" si="32"/>
        <v>#N/A</v>
      </c>
      <c r="L66" s="23" t="str">
        <f t="shared" si="33"/>
        <v>#N/A</v>
      </c>
      <c r="M66" s="113"/>
      <c r="N66" s="33"/>
    </row>
    <row r="67">
      <c r="A67" s="14"/>
      <c r="B67" s="15"/>
      <c r="C67" s="15"/>
      <c r="D67" s="64"/>
      <c r="E67" s="54">
        <v>1.8120070107444E13</v>
      </c>
      <c r="F67" s="37" t="s">
        <v>100</v>
      </c>
      <c r="G67" s="29"/>
      <c r="H67" s="85" t="str">
        <f>VLOOKUP(E67,'April Data'!C:K,9,FALSE)/'April Data'!I52</f>
        <v>#N/A</v>
      </c>
      <c r="I67" s="21">
        <v>6.0</v>
      </c>
      <c r="J67" s="22" t="str">
        <f t="shared" si="31"/>
        <v>#N/A</v>
      </c>
      <c r="K67" s="22" t="str">
        <f t="shared" si="32"/>
        <v>#N/A</v>
      </c>
      <c r="L67" s="23" t="str">
        <f t="shared" si="33"/>
        <v>#N/A</v>
      </c>
      <c r="M67" s="113"/>
      <c r="N67" s="33"/>
    </row>
    <row r="68">
      <c r="A68" s="14"/>
      <c r="B68" s="15"/>
      <c r="C68" s="15"/>
      <c r="D68" s="75"/>
      <c r="E68" s="70">
        <v>1.8120070107444E13</v>
      </c>
      <c r="F68" s="42" t="s">
        <v>100</v>
      </c>
      <c r="G68" s="143"/>
      <c r="H68" s="20" t="str">
        <f>VLOOKUP(E68,'April Data'!C:K,9,FALSE)/'April Data'!I53</f>
        <v>#N/A</v>
      </c>
      <c r="I68" s="62">
        <v>6.0</v>
      </c>
      <c r="J68" s="52" t="str">
        <f t="shared" si="31"/>
        <v>#N/A</v>
      </c>
      <c r="K68" s="52" t="str">
        <f t="shared" si="32"/>
        <v>#N/A</v>
      </c>
      <c r="L68" s="53" t="str">
        <f t="shared" si="33"/>
        <v>#N/A</v>
      </c>
      <c r="M68" s="113"/>
      <c r="N68" s="33"/>
    </row>
    <row r="69">
      <c r="A69" s="49" t="s">
        <v>101</v>
      </c>
      <c r="B69" s="137">
        <v>32667.76</v>
      </c>
      <c r="C69" s="137">
        <v>33750.0</v>
      </c>
      <c r="D69" s="64">
        <f>C69-B69</f>
        <v>1082.24</v>
      </c>
      <c r="E69" s="54"/>
      <c r="F69" s="64"/>
      <c r="G69" s="64"/>
      <c r="H69" s="85"/>
      <c r="I69" s="21"/>
      <c r="J69" s="22"/>
      <c r="K69" s="22"/>
      <c r="L69" s="23"/>
      <c r="M69" s="113"/>
      <c r="N69" s="33" t="s">
        <v>102</v>
      </c>
    </row>
    <row r="70">
      <c r="A70" s="14"/>
      <c r="B70" s="138"/>
      <c r="C70" s="138"/>
      <c r="D70" s="138"/>
      <c r="E70" s="78">
        <v>2.1150240349266E13</v>
      </c>
      <c r="F70" s="37" t="s">
        <v>103</v>
      </c>
      <c r="G70" s="148" t="s">
        <v>1586</v>
      </c>
      <c r="H70" s="85">
        <f>VLOOKUP(E70,'April Data'!C:K,9,FALSE)/'April Data'!I49</f>
        <v>59618.18182</v>
      </c>
      <c r="I70" s="21">
        <v>422.0</v>
      </c>
      <c r="J70" s="22">
        <f t="shared" ref="J70:J73" si="34">H70/I70</f>
        <v>141.2753124</v>
      </c>
      <c r="K70" s="22">
        <f t="shared" ref="K70:K73" si="35">125-J70</f>
        <v>-16.27531237</v>
      </c>
      <c r="L70" s="23">
        <f t="shared" ref="L70:L73" si="36">(K70/125)*100</f>
        <v>-13.02024989</v>
      </c>
      <c r="N70" s="33"/>
    </row>
    <row r="71">
      <c r="A71" s="14"/>
      <c r="B71" s="138"/>
      <c r="C71" s="138"/>
      <c r="D71" s="138"/>
      <c r="E71" s="54">
        <v>2.1150240349268E13</v>
      </c>
      <c r="F71" s="37" t="s">
        <v>104</v>
      </c>
      <c r="G71" s="148" t="s">
        <v>1586</v>
      </c>
      <c r="H71" s="85">
        <f>VLOOKUP(E71,'April Data'!C:K,9,FALSE)/'April Data'!I50</f>
        <v>41606.06061</v>
      </c>
      <c r="I71" s="21">
        <v>325.0</v>
      </c>
      <c r="J71" s="22">
        <f t="shared" si="34"/>
        <v>128.018648</v>
      </c>
      <c r="K71" s="22">
        <f t="shared" si="35"/>
        <v>-3.018648019</v>
      </c>
      <c r="L71" s="23">
        <f t="shared" si="36"/>
        <v>-2.414918415</v>
      </c>
      <c r="N71" s="33"/>
    </row>
    <row r="72">
      <c r="A72" s="40"/>
      <c r="B72" s="138"/>
      <c r="C72" s="138"/>
      <c r="D72" s="186"/>
      <c r="E72" s="78">
        <v>2.1150240349265E13</v>
      </c>
      <c r="F72" s="37" t="s">
        <v>105</v>
      </c>
      <c r="G72" s="148" t="s">
        <v>1586</v>
      </c>
      <c r="H72" s="20">
        <f>VLOOKUP(E72,'April Data'!C:K,9,FALSE)/'April Data'!I48</f>
        <v>38239.39394</v>
      </c>
      <c r="I72" s="21">
        <v>321.0</v>
      </c>
      <c r="J72" s="22">
        <f t="shared" si="34"/>
        <v>119.1258378</v>
      </c>
      <c r="K72" s="22">
        <f t="shared" si="35"/>
        <v>5.874162183</v>
      </c>
      <c r="L72" s="23">
        <f t="shared" si="36"/>
        <v>4.699329746</v>
      </c>
      <c r="N72" s="33"/>
    </row>
    <row r="73">
      <c r="A73" s="49" t="s">
        <v>112</v>
      </c>
      <c r="B73" s="137">
        <v>3385.1</v>
      </c>
      <c r="C73" s="137">
        <v>3333.33</v>
      </c>
      <c r="D73" s="142">
        <f t="shared" ref="D73:D74" si="37">C73-B73</f>
        <v>-51.77</v>
      </c>
      <c r="E73" s="82">
        <v>5.29457135776E11</v>
      </c>
      <c r="F73" s="50">
        <v>6.1064633E7</v>
      </c>
      <c r="G73" s="145" t="s">
        <v>1587</v>
      </c>
      <c r="H73" s="20">
        <f>VLOOKUP(E73,'April Data'!C:K,9,FALSE)/'April Data'!I56</f>
        <v>21074.29677</v>
      </c>
      <c r="I73" s="30">
        <v>149.0</v>
      </c>
      <c r="J73" s="83">
        <f t="shared" si="34"/>
        <v>141.4382334</v>
      </c>
      <c r="K73" s="31">
        <f t="shared" si="35"/>
        <v>-16.43823338</v>
      </c>
      <c r="L73" s="32">
        <f t="shared" si="36"/>
        <v>-13.15058671</v>
      </c>
      <c r="M73" s="94"/>
      <c r="N73" s="33" t="s">
        <v>113</v>
      </c>
    </row>
    <row r="74">
      <c r="A74" s="49" t="s">
        <v>114</v>
      </c>
      <c r="B74" s="137">
        <v>1757.31</v>
      </c>
      <c r="C74" s="137">
        <v>3333.33</v>
      </c>
      <c r="D74" s="28">
        <f t="shared" si="37"/>
        <v>1576.02</v>
      </c>
      <c r="E74" s="27"/>
      <c r="F74" s="28"/>
      <c r="G74" s="28"/>
      <c r="H74" s="85"/>
      <c r="I74" s="30"/>
      <c r="J74" s="31"/>
      <c r="K74" s="31"/>
      <c r="L74" s="32"/>
      <c r="M74" s="94"/>
      <c r="N74" s="33" t="s">
        <v>17</v>
      </c>
    </row>
    <row r="75">
      <c r="A75" s="14"/>
      <c r="B75" s="138"/>
      <c r="C75" s="138"/>
      <c r="D75" s="138"/>
      <c r="E75" s="54">
        <v>4.8799006301001E13</v>
      </c>
      <c r="F75" s="37" t="s">
        <v>115</v>
      </c>
      <c r="G75" s="148" t="s">
        <v>1588</v>
      </c>
      <c r="H75" s="85">
        <f>VLOOKUP(E75,'April Data'!C:K,9,FALSE)/'April Data'!I57</f>
        <v>6635.483871</v>
      </c>
      <c r="I75" s="21">
        <v>76.0</v>
      </c>
      <c r="J75" s="22">
        <f t="shared" ref="J75:J76" si="38">H75/I75</f>
        <v>87.3089983</v>
      </c>
      <c r="K75" s="22">
        <f t="shared" ref="K75:K76" si="39">125-J75</f>
        <v>37.6910017</v>
      </c>
      <c r="L75" s="23">
        <f t="shared" ref="L75:L76" si="40">(K75/125)*100</f>
        <v>30.15280136</v>
      </c>
      <c r="M75" s="118"/>
      <c r="N75" s="33"/>
    </row>
    <row r="76">
      <c r="A76" s="61"/>
      <c r="B76" s="139"/>
      <c r="C76" s="139"/>
      <c r="D76" s="139"/>
      <c r="E76" s="54">
        <v>4.8799006301002E13</v>
      </c>
      <c r="F76" s="42" t="s">
        <v>116</v>
      </c>
      <c r="G76" s="148" t="s">
        <v>1589</v>
      </c>
      <c r="H76" s="20">
        <f>VLOOKUP(E76,'April Data'!C:K,9,FALSE)/'April Data'!I58</f>
        <v>1346.4</v>
      </c>
      <c r="I76" s="62">
        <v>17.0</v>
      </c>
      <c r="J76" s="52">
        <f t="shared" si="38"/>
        <v>79.2</v>
      </c>
      <c r="K76" s="52">
        <f t="shared" si="39"/>
        <v>45.8</v>
      </c>
      <c r="L76" s="53">
        <f t="shared" si="40"/>
        <v>36.64</v>
      </c>
      <c r="M76" s="118"/>
      <c r="N76" s="33"/>
    </row>
    <row r="77">
      <c r="A77" s="49" t="s">
        <v>117</v>
      </c>
      <c r="B77" s="137">
        <v>8358.63</v>
      </c>
      <c r="C77" s="137">
        <v>7500.0</v>
      </c>
      <c r="D77" s="64">
        <f>C77-B77</f>
        <v>-858.63</v>
      </c>
      <c r="E77" s="27"/>
      <c r="F77" s="28"/>
      <c r="G77" s="28"/>
      <c r="H77" s="85"/>
      <c r="I77" s="30"/>
      <c r="J77" s="31"/>
      <c r="K77" s="22"/>
      <c r="L77" s="23"/>
      <c r="M77" s="113"/>
      <c r="N77" s="33" t="s">
        <v>1518</v>
      </c>
    </row>
    <row r="78">
      <c r="A78" s="14"/>
      <c r="B78" s="138"/>
      <c r="C78" s="138"/>
      <c r="D78" s="138"/>
      <c r="E78" s="84">
        <v>1.02421003367459E15</v>
      </c>
      <c r="F78" s="37" t="s">
        <v>119</v>
      </c>
      <c r="G78" s="148"/>
      <c r="H78" s="85" t="str">
        <f>VLOOKUP(E78,'April Data'!C:K,9,FALSE)/'April Data'!I60</f>
        <v>#N/A</v>
      </c>
      <c r="I78" s="21">
        <v>182.0</v>
      </c>
      <c r="J78" s="22" t="str">
        <f t="shared" ref="J78:J80" si="41">H78/I78</f>
        <v>#N/A</v>
      </c>
      <c r="K78" s="22" t="str">
        <f t="shared" ref="K78:K80" si="42">125-J78</f>
        <v>#N/A</v>
      </c>
      <c r="L78" s="23" t="str">
        <f t="shared" ref="L78:L80" si="43">(K78/125)*100</f>
        <v>#N/A</v>
      </c>
      <c r="M78" s="71" t="s">
        <v>1520</v>
      </c>
      <c r="N78" s="33"/>
    </row>
    <row r="79">
      <c r="A79" s="14"/>
      <c r="B79" s="138"/>
      <c r="C79" s="138"/>
      <c r="D79" s="138"/>
      <c r="E79" s="70">
        <v>1.02421003367439E15</v>
      </c>
      <c r="F79" s="42" t="s">
        <v>120</v>
      </c>
      <c r="G79" s="148" t="s">
        <v>1519</v>
      </c>
      <c r="H79" s="20">
        <f>VLOOKUP(E79,'April Data'!C:K,9,FALSE)/'April Data'!I61</f>
        <v>14475.75758</v>
      </c>
      <c r="I79" s="62">
        <v>123.0</v>
      </c>
      <c r="J79" s="52">
        <f t="shared" si="41"/>
        <v>117.689086</v>
      </c>
      <c r="K79" s="52">
        <f t="shared" si="42"/>
        <v>7.310914018</v>
      </c>
      <c r="L79" s="53">
        <f t="shared" si="43"/>
        <v>5.848731215</v>
      </c>
      <c r="M79" s="71"/>
      <c r="N79" s="33"/>
    </row>
    <row r="80">
      <c r="A80" s="49" t="s">
        <v>121</v>
      </c>
      <c r="B80" s="137">
        <v>1395.87</v>
      </c>
      <c r="C80" s="137">
        <v>1700.0</v>
      </c>
      <c r="D80" s="28">
        <f t="shared" ref="D80:D81" si="44">C80-B80</f>
        <v>304.13</v>
      </c>
      <c r="E80" s="54">
        <v>1.02421003530761E15</v>
      </c>
      <c r="F80" s="64" t="s">
        <v>122</v>
      </c>
      <c r="G80" s="187" t="s">
        <v>1590</v>
      </c>
      <c r="H80" s="20">
        <f>VLOOKUP(E80,'April Data'!C:K,9,FALSE)/'April Data'!I60</f>
        <v>4965.625</v>
      </c>
      <c r="I80" s="21">
        <v>49.0</v>
      </c>
      <c r="J80" s="31">
        <f t="shared" si="41"/>
        <v>101.3392857</v>
      </c>
      <c r="K80" s="22">
        <f t="shared" si="42"/>
        <v>23.66071429</v>
      </c>
      <c r="L80" s="23">
        <f t="shared" si="43"/>
        <v>18.92857143</v>
      </c>
      <c r="M80" s="94"/>
      <c r="N80" s="33" t="s">
        <v>1518</v>
      </c>
    </row>
    <row r="81">
      <c r="A81" s="49" t="s">
        <v>123</v>
      </c>
      <c r="B81" s="137">
        <v>2984.4</v>
      </c>
      <c r="C81" s="137">
        <v>3466.67</v>
      </c>
      <c r="D81" s="28">
        <f t="shared" si="44"/>
        <v>482.27</v>
      </c>
      <c r="E81" s="27"/>
      <c r="F81" s="28"/>
      <c r="G81" s="64"/>
      <c r="H81" s="85"/>
      <c r="I81" s="30"/>
      <c r="J81" s="31"/>
      <c r="K81" s="31"/>
      <c r="L81" s="32"/>
      <c r="M81" s="113" t="s">
        <v>925</v>
      </c>
      <c r="N81" s="25" t="s">
        <v>29</v>
      </c>
    </row>
    <row r="82">
      <c r="A82" s="14"/>
      <c r="B82" s="138"/>
      <c r="C82" s="138"/>
      <c r="D82" s="138"/>
      <c r="E82" s="51">
        <v>9.005475438031E12</v>
      </c>
      <c r="F82" s="64" t="s">
        <v>124</v>
      </c>
      <c r="G82" s="141"/>
      <c r="H82" s="85" t="str">
        <f>VLOOKUP(E82,'April Data'!C:K,9,FALSE)/'April Data'!I64</f>
        <v>#N/A</v>
      </c>
      <c r="I82" s="21">
        <v>54.0</v>
      </c>
      <c r="J82" s="85" t="str">
        <f t="shared" ref="J82:J86" si="45">H82/I82</f>
        <v>#N/A</v>
      </c>
      <c r="K82" s="22" t="str">
        <f t="shared" ref="K82:K86" si="46">125-J82</f>
        <v>#N/A</v>
      </c>
      <c r="L82" s="23" t="str">
        <f t="shared" ref="L82:L86" si="47">(K82/125)*100</f>
        <v>#N/A</v>
      </c>
      <c r="M82" s="94"/>
      <c r="N82" s="33"/>
    </row>
    <row r="83">
      <c r="A83" s="14"/>
      <c r="B83" s="138"/>
      <c r="C83" s="138"/>
      <c r="D83" s="138"/>
      <c r="E83" s="51">
        <v>9.005475438032E12</v>
      </c>
      <c r="F83" s="64" t="s">
        <v>125</v>
      </c>
      <c r="G83" s="141"/>
      <c r="H83" s="85" t="str">
        <f>VLOOKUP(E83,'April Data'!C:K,9,FALSE)/'April Data'!I65</f>
        <v>#N/A</v>
      </c>
      <c r="I83" s="21">
        <v>54.0</v>
      </c>
      <c r="J83" s="85" t="str">
        <f t="shared" si="45"/>
        <v>#N/A</v>
      </c>
      <c r="K83" s="22" t="str">
        <f t="shared" si="46"/>
        <v>#N/A</v>
      </c>
      <c r="L83" s="23" t="str">
        <f t="shared" si="47"/>
        <v>#N/A</v>
      </c>
      <c r="M83" s="94"/>
      <c r="N83" s="33"/>
    </row>
    <row r="84">
      <c r="A84" s="14"/>
      <c r="B84" s="138"/>
      <c r="C84" s="138"/>
      <c r="D84" s="138"/>
      <c r="E84" s="51">
        <v>9.005475438033E12</v>
      </c>
      <c r="F84" s="64" t="s">
        <v>126</v>
      </c>
      <c r="G84" s="141"/>
      <c r="H84" s="85" t="str">
        <f>VLOOKUP(E84,'April Data'!C:K,9,FALSE)/'April Data'!I66</f>
        <v>#N/A</v>
      </c>
      <c r="I84" s="21">
        <v>54.0</v>
      </c>
      <c r="J84" s="85" t="str">
        <f t="shared" si="45"/>
        <v>#N/A</v>
      </c>
      <c r="K84" s="22" t="str">
        <f t="shared" si="46"/>
        <v>#N/A</v>
      </c>
      <c r="L84" s="23" t="str">
        <f t="shared" si="47"/>
        <v>#N/A</v>
      </c>
      <c r="M84" s="94"/>
      <c r="N84" s="33"/>
    </row>
    <row r="85">
      <c r="A85" s="14"/>
      <c r="B85" s="138"/>
      <c r="C85" s="138"/>
      <c r="D85" s="138"/>
      <c r="E85" s="51">
        <v>9.005475438034E12</v>
      </c>
      <c r="F85" s="64" t="s">
        <v>127</v>
      </c>
      <c r="G85" s="141"/>
      <c r="H85" s="85" t="str">
        <f>VLOOKUP(E85,'April Data'!C:K,9,FALSE)/'April Data'!I67</f>
        <v>#N/A</v>
      </c>
      <c r="I85" s="21">
        <v>54.0</v>
      </c>
      <c r="J85" s="85" t="str">
        <f t="shared" si="45"/>
        <v>#N/A</v>
      </c>
      <c r="K85" s="22" t="str">
        <f t="shared" si="46"/>
        <v>#N/A</v>
      </c>
      <c r="L85" s="23" t="str">
        <f t="shared" si="47"/>
        <v>#N/A</v>
      </c>
      <c r="M85" s="94"/>
      <c r="N85" s="33"/>
    </row>
    <row r="86">
      <c r="A86" s="61"/>
      <c r="B86" s="139"/>
      <c r="C86" s="139"/>
      <c r="D86" s="139"/>
      <c r="E86" s="86">
        <v>9.005475438035E12</v>
      </c>
      <c r="F86" s="75" t="s">
        <v>128</v>
      </c>
      <c r="G86" s="146"/>
      <c r="H86" s="20" t="str">
        <f>VLOOKUP(E86,'April Data'!C:K,9,FALSE)/'April Data'!I68</f>
        <v>#N/A</v>
      </c>
      <c r="I86" s="62">
        <v>54.0</v>
      </c>
      <c r="J86" s="20" t="str">
        <f t="shared" si="45"/>
        <v>#N/A</v>
      </c>
      <c r="K86" s="52" t="str">
        <f t="shared" si="46"/>
        <v>#N/A</v>
      </c>
      <c r="L86" s="53" t="str">
        <f t="shared" si="47"/>
        <v>#N/A</v>
      </c>
      <c r="M86" s="94"/>
      <c r="N86" s="33"/>
    </row>
    <row r="87">
      <c r="A87" s="87"/>
      <c r="B87" s="119">
        <f t="shared" ref="B87:C87" si="48">SUM(B2:B81)</f>
        <v>156119.28</v>
      </c>
      <c r="C87" s="119">
        <f t="shared" si="48"/>
        <v>175722.28</v>
      </c>
      <c r="D87" s="119">
        <f>B87-C87</f>
        <v>-19603</v>
      </c>
      <c r="E87" s="88"/>
      <c r="F87" s="89"/>
      <c r="G87" s="89"/>
      <c r="H87" s="85"/>
      <c r="I87" s="21"/>
      <c r="J87" s="87"/>
      <c r="K87" s="87"/>
      <c r="L87" s="87"/>
      <c r="N87" s="33"/>
    </row>
    <row r="88">
      <c r="A88" s="90"/>
      <c r="E88" s="91"/>
      <c r="F88" s="92"/>
      <c r="G88" s="92"/>
      <c r="H88" s="93"/>
      <c r="I88" s="68"/>
      <c r="N88" s="33"/>
    </row>
    <row r="89">
      <c r="E89" s="91"/>
      <c r="F89" s="92"/>
      <c r="G89" s="92"/>
      <c r="H89" s="93"/>
      <c r="I89" s="68"/>
      <c r="N89" s="33"/>
    </row>
    <row r="90">
      <c r="E90" s="91"/>
      <c r="F90" s="92"/>
      <c r="G90" s="92"/>
      <c r="H90" s="93"/>
      <c r="I90" s="68"/>
      <c r="N90" s="33"/>
    </row>
    <row r="91">
      <c r="A91" s="94"/>
      <c r="E91" s="91"/>
      <c r="F91" s="92"/>
      <c r="G91" s="92"/>
      <c r="H91" s="93"/>
      <c r="I91" s="68"/>
      <c r="N91" s="33"/>
    </row>
    <row r="92">
      <c r="E92" s="91"/>
      <c r="F92" s="92"/>
      <c r="G92" s="92"/>
      <c r="H92" s="93"/>
      <c r="I92" s="68"/>
      <c r="N92" s="33"/>
    </row>
    <row r="93">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row r="1001">
      <c r="E1001" s="91"/>
      <c r="F1001" s="92"/>
      <c r="G1001" s="92"/>
      <c r="H1001" s="93"/>
      <c r="I1001" s="68"/>
      <c r="N1001" s="33"/>
    </row>
  </sheetData>
  <mergeCells count="1">
    <mergeCell ref="P1:T1"/>
  </mergeCells>
  <conditionalFormatting sqref="J2 J10:J38 J47:J58 J60:J86">
    <cfRule type="cellIs" dxfId="0" priority="1" operator="greaterThan">
      <formula>125</formula>
    </cfRule>
  </conditionalFormatting>
  <conditionalFormatting sqref="J2:J7">
    <cfRule type="cellIs" dxfId="0" priority="2" operator="greaterThan">
      <formula>125</formula>
    </cfRule>
  </conditionalFormatting>
  <conditionalFormatting sqref="J8:J9">
    <cfRule type="cellIs" dxfId="0" priority="3" operator="greaterThan">
      <formula>125</formula>
    </cfRule>
  </conditionalFormatting>
  <conditionalFormatting sqref="J39:J46">
    <cfRule type="cellIs" dxfId="0" priority="4" operator="greaterThan">
      <formula>125</formula>
    </cfRule>
  </conditionalFormatting>
  <conditionalFormatting sqref="J59">
    <cfRule type="cellIs" dxfId="0" priority="5" operator="greaterThan">
      <formula>125</formula>
    </cfRule>
  </conditionalFormatting>
  <drawing r:id="rId1"/>
</worksheet>
</file>

<file path=xl/worksheets/sheet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26.14"/>
    <col customWidth="1" min="2" max="2" width="13.71"/>
    <col customWidth="1" min="3" max="3" width="17.71"/>
    <col customWidth="1" min="4" max="4" width="24.71"/>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120" t="s">
        <v>129</v>
      </c>
    </row>
    <row r="2">
      <c r="A2" s="121" t="s">
        <v>130</v>
      </c>
      <c r="B2" s="122" t="s">
        <v>131</v>
      </c>
      <c r="C2" s="122" t="s">
        <v>132</v>
      </c>
      <c r="D2" s="122" t="s">
        <v>133</v>
      </c>
      <c r="E2" s="122" t="s">
        <v>134</v>
      </c>
      <c r="F2" s="122" t="s">
        <v>135</v>
      </c>
      <c r="G2" s="122" t="s">
        <v>136</v>
      </c>
      <c r="H2" s="122" t="s">
        <v>137</v>
      </c>
      <c r="I2" s="122" t="s">
        <v>138</v>
      </c>
      <c r="J2" s="122" t="s">
        <v>139</v>
      </c>
      <c r="K2" s="122" t="s">
        <v>140</v>
      </c>
      <c r="L2" s="122" t="s">
        <v>141</v>
      </c>
      <c r="M2" s="122" t="s">
        <v>142</v>
      </c>
    </row>
    <row r="3">
      <c r="A3" s="123" t="s">
        <v>143</v>
      </c>
      <c r="B3" s="124">
        <v>101.0</v>
      </c>
      <c r="C3" s="176">
        <v>2.772030277203E12</v>
      </c>
      <c r="D3" s="124" t="s">
        <v>144</v>
      </c>
      <c r="E3" s="125">
        <v>44664.0</v>
      </c>
      <c r="F3" s="126">
        <v>209.09</v>
      </c>
      <c r="G3" s="125">
        <v>44629.0</v>
      </c>
      <c r="H3" s="125">
        <v>44662.0</v>
      </c>
      <c r="I3" s="127">
        <v>33.0</v>
      </c>
      <c r="J3" s="126">
        <v>209.09</v>
      </c>
      <c r="K3" s="128">
        <v>15500.0</v>
      </c>
      <c r="L3" s="127">
        <v>11.0</v>
      </c>
      <c r="M3" s="129" t="s">
        <v>1591</v>
      </c>
    </row>
    <row r="4">
      <c r="A4" s="130" t="s">
        <v>143</v>
      </c>
      <c r="B4" s="131">
        <v>101.0</v>
      </c>
      <c r="C4" s="177">
        <v>5.324370277207E12</v>
      </c>
      <c r="D4" s="131" t="s">
        <v>144</v>
      </c>
      <c r="E4" s="132">
        <v>44664.0</v>
      </c>
      <c r="F4" s="133">
        <v>19.35</v>
      </c>
      <c r="G4" s="132">
        <v>44629.0</v>
      </c>
      <c r="H4" s="132">
        <v>44662.0</v>
      </c>
      <c r="I4" s="134">
        <v>33.0</v>
      </c>
      <c r="J4" s="133">
        <v>19.35</v>
      </c>
      <c r="K4" s="134">
        <v>0.0</v>
      </c>
      <c r="L4" s="134">
        <v>11.0</v>
      </c>
      <c r="M4" s="135" t="s">
        <v>1592</v>
      </c>
    </row>
    <row r="5">
      <c r="A5" s="130" t="s">
        <v>147</v>
      </c>
      <c r="B5" s="131">
        <v>107.0</v>
      </c>
      <c r="C5" s="177">
        <v>2.255730225573E12</v>
      </c>
      <c r="D5" s="131" t="s">
        <v>144</v>
      </c>
      <c r="E5" s="132">
        <v>44663.0</v>
      </c>
      <c r="F5" s="133">
        <v>14.84</v>
      </c>
      <c r="G5" s="132">
        <v>44628.0</v>
      </c>
      <c r="H5" s="132">
        <v>44659.0</v>
      </c>
      <c r="I5" s="134">
        <v>31.0</v>
      </c>
      <c r="J5" s="133">
        <v>14.84</v>
      </c>
      <c r="K5" s="134">
        <v>0.0</v>
      </c>
      <c r="L5" s="134">
        <v>31.0</v>
      </c>
      <c r="M5" s="135" t="s">
        <v>1593</v>
      </c>
    </row>
    <row r="6">
      <c r="A6" s="130" t="s">
        <v>150</v>
      </c>
      <c r="B6" s="131">
        <v>113.0</v>
      </c>
      <c r="C6" s="177">
        <v>4.6130006907001E13</v>
      </c>
      <c r="D6" s="131" t="s">
        <v>151</v>
      </c>
      <c r="E6" s="132">
        <v>44657.0</v>
      </c>
      <c r="F6" s="133">
        <v>2836.81</v>
      </c>
      <c r="G6" s="132">
        <v>44622.0</v>
      </c>
      <c r="H6" s="132">
        <v>44651.0</v>
      </c>
      <c r="I6" s="134">
        <v>29.0</v>
      </c>
      <c r="J6" s="133">
        <v>2648.05</v>
      </c>
      <c r="K6" s="136">
        <v>254320.0</v>
      </c>
      <c r="L6" s="134">
        <v>210.0</v>
      </c>
      <c r="M6" s="135" t="s">
        <v>1594</v>
      </c>
    </row>
    <row r="7">
      <c r="A7" s="130" t="s">
        <v>150</v>
      </c>
      <c r="B7" s="131">
        <v>113.0</v>
      </c>
      <c r="C7" s="177">
        <v>4.6130006907002E13</v>
      </c>
      <c r="D7" s="131" t="s">
        <v>151</v>
      </c>
      <c r="E7" s="132">
        <v>44657.0</v>
      </c>
      <c r="F7" s="133">
        <v>2445.54</v>
      </c>
      <c r="G7" s="132">
        <v>44622.0</v>
      </c>
      <c r="H7" s="132">
        <v>44651.0</v>
      </c>
      <c r="I7" s="134">
        <v>29.0</v>
      </c>
      <c r="J7" s="133">
        <v>2256.78</v>
      </c>
      <c r="K7" s="136">
        <v>216172.0</v>
      </c>
      <c r="L7" s="134">
        <v>210.0</v>
      </c>
      <c r="M7" s="135" t="s">
        <v>1595</v>
      </c>
    </row>
    <row r="8">
      <c r="A8" s="130" t="s">
        <v>150</v>
      </c>
      <c r="B8" s="131">
        <v>113.0</v>
      </c>
      <c r="C8" s="177">
        <v>4.6130006907003E13</v>
      </c>
      <c r="D8" s="131" t="s">
        <v>151</v>
      </c>
      <c r="E8" s="132">
        <v>44657.0</v>
      </c>
      <c r="F8" s="133">
        <v>1862.47</v>
      </c>
      <c r="G8" s="132">
        <v>44622.0</v>
      </c>
      <c r="H8" s="132">
        <v>44651.0</v>
      </c>
      <c r="I8" s="134">
        <v>29.0</v>
      </c>
      <c r="J8" s="133">
        <v>1673.71</v>
      </c>
      <c r="K8" s="136">
        <v>159324.0</v>
      </c>
      <c r="L8" s="134">
        <v>210.0</v>
      </c>
      <c r="M8" s="135" t="s">
        <v>1596</v>
      </c>
    </row>
    <row r="9">
      <c r="A9" s="130" t="s">
        <v>150</v>
      </c>
      <c r="B9" s="131">
        <v>113.0</v>
      </c>
      <c r="C9" s="177">
        <v>4.6130006907004E13</v>
      </c>
      <c r="D9" s="131" t="s">
        <v>151</v>
      </c>
      <c r="E9" s="132">
        <v>44657.0</v>
      </c>
      <c r="F9" s="133">
        <v>1655.32</v>
      </c>
      <c r="G9" s="132">
        <v>44622.0</v>
      </c>
      <c r="H9" s="132">
        <v>44651.0</v>
      </c>
      <c r="I9" s="134">
        <v>29.0</v>
      </c>
      <c r="J9" s="133">
        <v>1466.56</v>
      </c>
      <c r="K9" s="136">
        <v>139128.0</v>
      </c>
      <c r="L9" s="134">
        <v>210.0</v>
      </c>
      <c r="M9" s="135" t="s">
        <v>1597</v>
      </c>
    </row>
    <row r="10">
      <c r="A10" s="130" t="s">
        <v>156</v>
      </c>
      <c r="B10" s="131">
        <v>114.0</v>
      </c>
      <c r="C10" s="177">
        <v>5.96922007400001E14</v>
      </c>
      <c r="D10" s="131" t="s">
        <v>151</v>
      </c>
      <c r="E10" s="132">
        <v>44648.0</v>
      </c>
      <c r="F10" s="133">
        <v>8576.31</v>
      </c>
      <c r="G10" s="132">
        <v>44617.0</v>
      </c>
      <c r="H10" s="132">
        <v>44643.0</v>
      </c>
      <c r="I10" s="134">
        <v>26.0</v>
      </c>
      <c r="J10" s="133">
        <v>7134.71</v>
      </c>
      <c r="K10" s="136">
        <v>686664.0</v>
      </c>
      <c r="L10" s="134">
        <v>43.0</v>
      </c>
      <c r="M10" s="135" t="s">
        <v>1598</v>
      </c>
    </row>
    <row r="11">
      <c r="A11" s="130" t="s">
        <v>158</v>
      </c>
      <c r="B11" s="131">
        <v>116.0</v>
      </c>
      <c r="C11" s="177">
        <v>4.8795006344001E13</v>
      </c>
      <c r="D11" s="131" t="s">
        <v>151</v>
      </c>
      <c r="E11" s="132">
        <v>44657.0</v>
      </c>
      <c r="F11" s="133">
        <v>2019.43</v>
      </c>
      <c r="G11" s="132">
        <v>44622.0</v>
      </c>
      <c r="H11" s="132">
        <v>44651.0</v>
      </c>
      <c r="I11" s="134">
        <v>29.0</v>
      </c>
      <c r="J11" s="133">
        <v>1697.61</v>
      </c>
      <c r="K11" s="136">
        <v>160072.0</v>
      </c>
      <c r="L11" s="134">
        <v>43.0</v>
      </c>
      <c r="M11" s="135" t="s">
        <v>1599</v>
      </c>
    </row>
    <row r="12">
      <c r="A12" s="130" t="s">
        <v>160</v>
      </c>
      <c r="B12" s="131">
        <v>120.0</v>
      </c>
      <c r="C12" s="177">
        <v>3.44620000900001E14</v>
      </c>
      <c r="D12" s="131" t="s">
        <v>151</v>
      </c>
      <c r="E12" s="132">
        <v>44641.0</v>
      </c>
      <c r="F12" s="133">
        <v>1331.11</v>
      </c>
      <c r="G12" s="132">
        <v>44604.0</v>
      </c>
      <c r="H12" s="132">
        <v>44635.0</v>
      </c>
      <c r="I12" s="134">
        <v>31.0</v>
      </c>
      <c r="J12" s="133">
        <v>1030.14</v>
      </c>
      <c r="K12" s="136">
        <v>94996.0</v>
      </c>
      <c r="L12" s="134">
        <v>66.0</v>
      </c>
      <c r="M12" s="135" t="s">
        <v>1600</v>
      </c>
    </row>
    <row r="13">
      <c r="A13" s="130" t="s">
        <v>160</v>
      </c>
      <c r="B13" s="131">
        <v>120.0</v>
      </c>
      <c r="C13" s="177">
        <v>3.44620000900002E14</v>
      </c>
      <c r="D13" s="131" t="s">
        <v>151</v>
      </c>
      <c r="E13" s="132">
        <v>44641.0</v>
      </c>
      <c r="F13" s="133">
        <v>1185.35</v>
      </c>
      <c r="G13" s="132">
        <v>44603.0</v>
      </c>
      <c r="H13" s="132">
        <v>44634.0</v>
      </c>
      <c r="I13" s="134">
        <v>31.0</v>
      </c>
      <c r="J13" s="133">
        <v>884.38</v>
      </c>
      <c r="K13" s="136">
        <v>80784.0</v>
      </c>
      <c r="L13" s="134">
        <v>66.0</v>
      </c>
      <c r="M13" s="135" t="s">
        <v>1601</v>
      </c>
    </row>
    <row r="14">
      <c r="A14" s="130" t="s">
        <v>160</v>
      </c>
      <c r="B14" s="131">
        <v>120.0</v>
      </c>
      <c r="C14" s="177">
        <v>3.44620000900003E14</v>
      </c>
      <c r="D14" s="131" t="s">
        <v>151</v>
      </c>
      <c r="E14" s="132">
        <v>44641.0</v>
      </c>
      <c r="F14" s="133">
        <v>1100.95</v>
      </c>
      <c r="G14" s="132">
        <v>44603.0</v>
      </c>
      <c r="H14" s="132">
        <v>44634.0</v>
      </c>
      <c r="I14" s="134">
        <v>31.0</v>
      </c>
      <c r="J14" s="133">
        <v>799.98</v>
      </c>
      <c r="K14" s="136">
        <v>72556.0</v>
      </c>
      <c r="L14" s="134">
        <v>66.0</v>
      </c>
      <c r="M14" s="135" t="s">
        <v>1602</v>
      </c>
    </row>
    <row r="15">
      <c r="A15" s="130" t="s">
        <v>165</v>
      </c>
      <c r="B15" s="131">
        <v>122.0</v>
      </c>
      <c r="C15" s="177">
        <v>4.45464006905001E14</v>
      </c>
      <c r="D15" s="131" t="s">
        <v>151</v>
      </c>
      <c r="E15" s="132">
        <v>44657.0</v>
      </c>
      <c r="F15" s="133">
        <v>53.07</v>
      </c>
      <c r="G15" s="132">
        <v>44623.0</v>
      </c>
      <c r="H15" s="132">
        <v>44650.0</v>
      </c>
      <c r="I15" s="134">
        <v>27.0</v>
      </c>
      <c r="J15" s="133">
        <v>36.21</v>
      </c>
      <c r="K15" s="136">
        <v>2244.0</v>
      </c>
      <c r="L15" s="134">
        <v>67.0</v>
      </c>
      <c r="M15" s="135" t="s">
        <v>1603</v>
      </c>
    </row>
    <row r="16">
      <c r="A16" s="130" t="s">
        <v>165</v>
      </c>
      <c r="B16" s="131">
        <v>122.0</v>
      </c>
      <c r="C16" s="177">
        <v>4.45464006907001E14</v>
      </c>
      <c r="D16" s="131" t="s">
        <v>151</v>
      </c>
      <c r="E16" s="132">
        <v>44657.0</v>
      </c>
      <c r="F16" s="133">
        <v>587.81</v>
      </c>
      <c r="G16" s="132">
        <v>44623.0</v>
      </c>
      <c r="H16" s="132">
        <v>44650.0</v>
      </c>
      <c r="I16" s="134">
        <v>27.0</v>
      </c>
      <c r="J16" s="133">
        <v>410.78</v>
      </c>
      <c r="K16" s="136">
        <v>37400.0</v>
      </c>
      <c r="L16" s="134">
        <v>67.0</v>
      </c>
      <c r="M16" s="135" t="s">
        <v>1604</v>
      </c>
    </row>
    <row r="17">
      <c r="A17" s="130" t="s">
        <v>165</v>
      </c>
      <c r="B17" s="131">
        <v>122.0</v>
      </c>
      <c r="C17" s="177">
        <v>4.45464006907002E14</v>
      </c>
      <c r="D17" s="131" t="s">
        <v>151</v>
      </c>
      <c r="E17" s="132">
        <v>44657.0</v>
      </c>
      <c r="F17" s="133">
        <v>1247.6</v>
      </c>
      <c r="G17" s="132">
        <v>44623.0</v>
      </c>
      <c r="H17" s="132">
        <v>44650.0</v>
      </c>
      <c r="I17" s="134">
        <v>27.0</v>
      </c>
      <c r="J17" s="133">
        <v>1070.57</v>
      </c>
      <c r="K17" s="136">
        <v>101728.0</v>
      </c>
      <c r="L17" s="134">
        <v>67.0</v>
      </c>
      <c r="M17" s="135" t="s">
        <v>1605</v>
      </c>
    </row>
    <row r="18">
      <c r="A18" s="130" t="s">
        <v>169</v>
      </c>
      <c r="B18" s="131">
        <v>123.0</v>
      </c>
      <c r="C18" s="177">
        <v>3.57156000540001E14</v>
      </c>
      <c r="D18" s="131" t="s">
        <v>151</v>
      </c>
      <c r="E18" s="132">
        <v>44642.0</v>
      </c>
      <c r="F18" s="133">
        <v>997.53</v>
      </c>
      <c r="G18" s="132">
        <v>44606.0</v>
      </c>
      <c r="H18" s="132">
        <v>44636.0</v>
      </c>
      <c r="I18" s="134">
        <v>30.0</v>
      </c>
      <c r="J18" s="133">
        <v>855.76</v>
      </c>
      <c r="K18" s="136">
        <v>80784.0</v>
      </c>
      <c r="L18" s="134">
        <v>18.0</v>
      </c>
      <c r="M18" s="135" t="s">
        <v>1606</v>
      </c>
    </row>
    <row r="19">
      <c r="A19" s="130" t="s">
        <v>171</v>
      </c>
      <c r="B19" s="131">
        <v>125.0</v>
      </c>
      <c r="C19" s="177">
        <v>1.95740001133001E14</v>
      </c>
      <c r="D19" s="131" t="s">
        <v>151</v>
      </c>
      <c r="E19" s="132">
        <v>44648.0</v>
      </c>
      <c r="F19" s="133">
        <v>2474.27</v>
      </c>
      <c r="G19" s="132">
        <v>44616.0</v>
      </c>
      <c r="H19" s="132">
        <v>44644.0</v>
      </c>
      <c r="I19" s="134">
        <v>28.0</v>
      </c>
      <c r="J19" s="133">
        <v>2072.65</v>
      </c>
      <c r="K19" s="136">
        <v>198220.0</v>
      </c>
      <c r="L19" s="134">
        <v>63.0</v>
      </c>
      <c r="M19" s="135" t="s">
        <v>1607</v>
      </c>
    </row>
    <row r="20">
      <c r="A20" s="130" t="s">
        <v>173</v>
      </c>
      <c r="B20" s="131">
        <v>127.0</v>
      </c>
      <c r="C20" s="177">
        <v>4.792300277215E12</v>
      </c>
      <c r="D20" s="131" t="s">
        <v>144</v>
      </c>
      <c r="E20" s="132">
        <v>44664.0</v>
      </c>
      <c r="F20" s="133">
        <v>104.56</v>
      </c>
      <c r="G20" s="132">
        <v>44629.0</v>
      </c>
      <c r="H20" s="132">
        <v>44662.0</v>
      </c>
      <c r="I20" s="134">
        <v>33.0</v>
      </c>
      <c r="J20" s="133">
        <v>151.77</v>
      </c>
      <c r="K20" s="136">
        <v>10400.0</v>
      </c>
      <c r="L20" s="134">
        <v>3.0</v>
      </c>
      <c r="M20" s="135" t="s">
        <v>1608</v>
      </c>
    </row>
    <row r="21">
      <c r="A21" s="130" t="s">
        <v>175</v>
      </c>
      <c r="B21" s="131">
        <v>129.0</v>
      </c>
      <c r="C21" s="177">
        <v>4.17234003900001E14</v>
      </c>
      <c r="D21" s="131" t="s">
        <v>151</v>
      </c>
      <c r="E21" s="132">
        <v>44652.0</v>
      </c>
      <c r="F21" s="133">
        <v>370.57</v>
      </c>
      <c r="G21" s="132">
        <v>44616.0</v>
      </c>
      <c r="H21" s="132">
        <v>44646.0</v>
      </c>
      <c r="I21" s="134">
        <v>30.0</v>
      </c>
      <c r="J21" s="133">
        <v>60.33</v>
      </c>
      <c r="K21" s="136">
        <v>4488.0</v>
      </c>
      <c r="L21" s="134">
        <v>216.0</v>
      </c>
      <c r="M21" s="135" t="s">
        <v>1609</v>
      </c>
    </row>
    <row r="22">
      <c r="A22" s="130" t="s">
        <v>175</v>
      </c>
      <c r="B22" s="131">
        <v>129.0</v>
      </c>
      <c r="C22" s="177">
        <v>4.17234003900002E14</v>
      </c>
      <c r="D22" s="131" t="s">
        <v>151</v>
      </c>
      <c r="E22" s="132">
        <v>44652.0</v>
      </c>
      <c r="F22" s="133">
        <v>6478.86</v>
      </c>
      <c r="G22" s="132">
        <v>44616.0</v>
      </c>
      <c r="H22" s="132">
        <v>44646.0</v>
      </c>
      <c r="I22" s="134">
        <v>30.0</v>
      </c>
      <c r="J22" s="133">
        <v>4994.74</v>
      </c>
      <c r="K22" s="136">
        <v>471988.0</v>
      </c>
      <c r="L22" s="134">
        <v>216.0</v>
      </c>
      <c r="M22" s="135" t="s">
        <v>1610</v>
      </c>
    </row>
    <row r="23">
      <c r="A23" s="130" t="s">
        <v>180</v>
      </c>
      <c r="B23" s="131">
        <v>131.0</v>
      </c>
      <c r="C23" s="177">
        <v>3.94124007400002E14</v>
      </c>
      <c r="D23" s="131" t="s">
        <v>151</v>
      </c>
      <c r="E23" s="132">
        <v>44650.0</v>
      </c>
      <c r="F23" s="133">
        <v>9007.68</v>
      </c>
      <c r="G23" s="132">
        <v>44620.0</v>
      </c>
      <c r="H23" s="132">
        <v>44648.0</v>
      </c>
      <c r="I23" s="134">
        <v>28.0</v>
      </c>
      <c r="J23" s="133">
        <v>7557.19</v>
      </c>
      <c r="K23" s="136">
        <v>721820.0</v>
      </c>
      <c r="L23" s="134">
        <v>159.0</v>
      </c>
      <c r="M23" s="135" t="s">
        <v>1611</v>
      </c>
    </row>
    <row r="24">
      <c r="A24" s="130" t="s">
        <v>182</v>
      </c>
      <c r="B24" s="131">
        <v>135.0</v>
      </c>
      <c r="C24" s="177">
        <v>5.91698002370001E14</v>
      </c>
      <c r="D24" s="131" t="s">
        <v>151</v>
      </c>
      <c r="E24" s="132">
        <v>44650.0</v>
      </c>
      <c r="F24" s="133">
        <v>1430.91</v>
      </c>
      <c r="G24" s="132">
        <v>44620.0</v>
      </c>
      <c r="H24" s="132">
        <v>44648.0</v>
      </c>
      <c r="I24" s="134">
        <v>28.0</v>
      </c>
      <c r="J24" s="133">
        <v>1275.65</v>
      </c>
      <c r="K24" s="136">
        <v>118932.0</v>
      </c>
      <c r="L24" s="134">
        <v>120.0</v>
      </c>
      <c r="M24" s="135" t="s">
        <v>1612</v>
      </c>
    </row>
    <row r="25">
      <c r="A25" s="130" t="s">
        <v>182</v>
      </c>
      <c r="B25" s="131">
        <v>135.0</v>
      </c>
      <c r="C25" s="177">
        <v>5.91698002371001E14</v>
      </c>
      <c r="D25" s="131" t="s">
        <v>151</v>
      </c>
      <c r="E25" s="132">
        <v>44648.0</v>
      </c>
      <c r="F25" s="133">
        <v>2144.4</v>
      </c>
      <c r="G25" s="132">
        <v>44610.0</v>
      </c>
      <c r="H25" s="132">
        <v>44642.0</v>
      </c>
      <c r="I25" s="134">
        <v>32.0</v>
      </c>
      <c r="J25" s="133">
        <v>1989.14</v>
      </c>
      <c r="K25" s="136">
        <v>188496.0</v>
      </c>
      <c r="L25" s="134">
        <v>120.0</v>
      </c>
      <c r="M25" s="135" t="s">
        <v>1613</v>
      </c>
    </row>
    <row r="26">
      <c r="A26" s="130" t="s">
        <v>182</v>
      </c>
      <c r="B26" s="131">
        <v>135.0</v>
      </c>
      <c r="C26" s="177">
        <v>5.91698002400001E14</v>
      </c>
      <c r="D26" s="131" t="s">
        <v>151</v>
      </c>
      <c r="E26" s="132">
        <v>44648.0</v>
      </c>
      <c r="F26" s="133">
        <v>2360.8</v>
      </c>
      <c r="G26" s="132">
        <v>44610.0</v>
      </c>
      <c r="H26" s="132">
        <v>44642.0</v>
      </c>
      <c r="I26" s="134">
        <v>32.0</v>
      </c>
      <c r="J26" s="133">
        <v>1720.62</v>
      </c>
      <c r="K26" s="136">
        <v>162316.0</v>
      </c>
      <c r="L26" s="134">
        <v>120.0</v>
      </c>
      <c r="M26" s="135" t="s">
        <v>1614</v>
      </c>
    </row>
    <row r="27">
      <c r="A27" s="130" t="s">
        <v>186</v>
      </c>
      <c r="B27" s="131">
        <v>136.0</v>
      </c>
      <c r="C27" s="189" t="s">
        <v>1508</v>
      </c>
      <c r="D27" s="131" t="s">
        <v>151</v>
      </c>
      <c r="E27" s="132">
        <v>44655.0</v>
      </c>
      <c r="F27" s="133">
        <v>1043.93</v>
      </c>
      <c r="G27" s="132">
        <v>44616.0</v>
      </c>
      <c r="H27" s="132">
        <v>44646.0</v>
      </c>
      <c r="I27" s="134">
        <v>30.0</v>
      </c>
      <c r="J27" s="133">
        <v>84.86</v>
      </c>
      <c r="K27" s="134">
        <v>0.0</v>
      </c>
      <c r="L27" s="134">
        <v>402.0</v>
      </c>
      <c r="M27" s="135" t="s">
        <v>1615</v>
      </c>
    </row>
    <row r="28">
      <c r="A28" s="130" t="s">
        <v>186</v>
      </c>
      <c r="B28" s="131">
        <v>136.0</v>
      </c>
      <c r="C28" s="177">
        <v>4.17234003700001E14</v>
      </c>
      <c r="D28" s="131" t="s">
        <v>151</v>
      </c>
      <c r="E28" s="132">
        <v>44652.0</v>
      </c>
      <c r="F28" s="133">
        <v>5970.1</v>
      </c>
      <c r="G28" s="132">
        <v>44616.0</v>
      </c>
      <c r="H28" s="132">
        <v>44646.0</v>
      </c>
      <c r="I28" s="134">
        <v>30.0</v>
      </c>
      <c r="J28" s="133">
        <v>5040.62</v>
      </c>
      <c r="K28" s="136">
        <v>482460.0</v>
      </c>
      <c r="L28" s="134">
        <v>402.0</v>
      </c>
      <c r="M28" s="135" t="s">
        <v>1616</v>
      </c>
    </row>
    <row r="29">
      <c r="A29" s="130" t="s">
        <v>186</v>
      </c>
      <c r="B29" s="131">
        <v>136.0</v>
      </c>
      <c r="C29" s="177">
        <v>4.17234003800001E14</v>
      </c>
      <c r="D29" s="131" t="s">
        <v>151</v>
      </c>
      <c r="E29" s="132">
        <v>44652.0</v>
      </c>
      <c r="F29" s="133">
        <v>4685.94</v>
      </c>
      <c r="G29" s="132">
        <v>44616.0</v>
      </c>
      <c r="H29" s="132">
        <v>44646.0</v>
      </c>
      <c r="I29" s="134">
        <v>30.0</v>
      </c>
      <c r="J29" s="133">
        <v>3851.46</v>
      </c>
      <c r="K29" s="136">
        <v>366520.0</v>
      </c>
      <c r="L29" s="134">
        <v>402.0</v>
      </c>
      <c r="M29" s="135" t="s">
        <v>1617</v>
      </c>
    </row>
    <row r="30">
      <c r="A30" s="130" t="s">
        <v>244</v>
      </c>
      <c r="B30" s="131">
        <v>141.0</v>
      </c>
      <c r="C30" s="177">
        <v>6.7334001320001E13</v>
      </c>
      <c r="D30" s="131" t="s">
        <v>151</v>
      </c>
      <c r="E30" s="132">
        <v>44659.0</v>
      </c>
      <c r="F30" s="133">
        <v>10257.1</v>
      </c>
      <c r="G30" s="132">
        <v>44625.0</v>
      </c>
      <c r="H30" s="132">
        <v>44656.0</v>
      </c>
      <c r="I30" s="134">
        <v>31.0</v>
      </c>
      <c r="J30" s="133">
        <v>9514.16</v>
      </c>
      <c r="K30" s="136">
        <v>935748.0</v>
      </c>
      <c r="L30" s="134">
        <v>222.0</v>
      </c>
      <c r="M30" s="135" t="s">
        <v>1618</v>
      </c>
    </row>
    <row r="31">
      <c r="A31" s="130" t="s">
        <v>244</v>
      </c>
      <c r="B31" s="131">
        <v>141.0</v>
      </c>
      <c r="C31" s="177">
        <v>4.20733400132E15</v>
      </c>
      <c r="D31" s="131" t="s">
        <v>151</v>
      </c>
      <c r="E31" s="132">
        <v>44652.0</v>
      </c>
      <c r="F31" s="133">
        <v>40.59</v>
      </c>
      <c r="G31" s="132">
        <v>44622.0</v>
      </c>
      <c r="H31" s="132">
        <v>44652.0</v>
      </c>
      <c r="I31" s="134">
        <v>30.0</v>
      </c>
      <c r="J31" s="133">
        <v>40.59</v>
      </c>
      <c r="K31" s="134">
        <v>0.0</v>
      </c>
      <c r="L31" s="134">
        <v>222.0</v>
      </c>
      <c r="M31" s="135" t="s">
        <v>1619</v>
      </c>
    </row>
    <row r="32">
      <c r="A32" s="130" t="s">
        <v>248</v>
      </c>
      <c r="B32" s="131">
        <v>142.0</v>
      </c>
      <c r="C32" s="177">
        <v>6.6130005325001E13</v>
      </c>
      <c r="D32" s="131" t="s">
        <v>151</v>
      </c>
      <c r="E32" s="132">
        <v>44659.0</v>
      </c>
      <c r="F32" s="133">
        <v>10575.04</v>
      </c>
      <c r="G32" s="132">
        <v>44628.0</v>
      </c>
      <c r="H32" s="132">
        <v>44658.0</v>
      </c>
      <c r="I32" s="134">
        <v>30.0</v>
      </c>
      <c r="J32" s="133">
        <v>9924.49</v>
      </c>
      <c r="K32" s="136">
        <v>981376.0</v>
      </c>
      <c r="L32" s="134">
        <v>203.0</v>
      </c>
      <c r="M32" s="135" t="s">
        <v>1620</v>
      </c>
    </row>
    <row r="33">
      <c r="A33" s="130" t="s">
        <v>250</v>
      </c>
      <c r="B33" s="131">
        <v>145.0</v>
      </c>
      <c r="C33" s="177">
        <v>3.28224002607001E14</v>
      </c>
      <c r="D33" s="131" t="s">
        <v>151</v>
      </c>
      <c r="E33" s="132">
        <v>44637.0</v>
      </c>
      <c r="F33" s="133">
        <v>13696.94</v>
      </c>
      <c r="G33" s="132">
        <v>44607.0</v>
      </c>
      <c r="H33" s="132">
        <v>44631.0</v>
      </c>
      <c r="I33" s="134">
        <v>24.0</v>
      </c>
      <c r="J33" s="133">
        <v>10564.11</v>
      </c>
      <c r="K33" s="136">
        <v>1052436.0</v>
      </c>
      <c r="L33" s="134">
        <v>312.0</v>
      </c>
      <c r="M33" s="135" t="s">
        <v>1621</v>
      </c>
    </row>
    <row r="34">
      <c r="A34" s="130" t="s">
        <v>253</v>
      </c>
      <c r="B34" s="131">
        <v>147.0</v>
      </c>
      <c r="C34" s="177">
        <v>3.28224002901001E14</v>
      </c>
      <c r="D34" s="131" t="s">
        <v>151</v>
      </c>
      <c r="E34" s="132">
        <v>44637.0</v>
      </c>
      <c r="F34" s="133">
        <v>4394.18</v>
      </c>
      <c r="G34" s="132">
        <v>44608.0</v>
      </c>
      <c r="H34" s="132">
        <v>44630.0</v>
      </c>
      <c r="I34" s="134">
        <v>22.0</v>
      </c>
      <c r="J34" s="133">
        <v>3324.58</v>
      </c>
      <c r="K34" s="136">
        <v>295460.0</v>
      </c>
      <c r="L34" s="134">
        <v>115.0</v>
      </c>
      <c r="M34" s="135" t="s">
        <v>1622</v>
      </c>
    </row>
    <row r="35">
      <c r="A35" s="130" t="s">
        <v>255</v>
      </c>
      <c r="B35" s="131">
        <v>152.0</v>
      </c>
      <c r="C35" s="177">
        <v>4.3750001100001E13</v>
      </c>
      <c r="D35" s="131" t="s">
        <v>151</v>
      </c>
      <c r="E35" s="132">
        <v>44657.0</v>
      </c>
      <c r="F35" s="133">
        <v>3119.71</v>
      </c>
      <c r="G35" s="132">
        <v>44625.0</v>
      </c>
      <c r="H35" s="132">
        <v>44656.0</v>
      </c>
      <c r="I35" s="134">
        <v>31.0</v>
      </c>
      <c r="J35" s="133">
        <v>2700.66</v>
      </c>
      <c r="K35" s="136">
        <v>254320.0</v>
      </c>
      <c r="L35" s="134">
        <v>111.0</v>
      </c>
      <c r="M35" s="135" t="s">
        <v>1623</v>
      </c>
    </row>
    <row r="36">
      <c r="A36" s="130" t="s">
        <v>259</v>
      </c>
      <c r="B36" s="131">
        <v>157.0</v>
      </c>
      <c r="C36" s="177">
        <v>1.9677290117812E13</v>
      </c>
      <c r="D36" s="131" t="s">
        <v>144</v>
      </c>
      <c r="E36" s="132">
        <v>44663.0</v>
      </c>
      <c r="F36" s="133">
        <v>19.35</v>
      </c>
      <c r="G36" s="132">
        <v>44628.0</v>
      </c>
      <c r="H36" s="132">
        <v>44659.0</v>
      </c>
      <c r="I36" s="134">
        <v>31.0</v>
      </c>
      <c r="J36" s="133">
        <v>19.35</v>
      </c>
      <c r="K36" s="134">
        <v>0.0</v>
      </c>
      <c r="L36" s="134">
        <v>534.0</v>
      </c>
      <c r="M36" s="135" t="s">
        <v>1624</v>
      </c>
    </row>
    <row r="37">
      <c r="A37" s="130" t="s">
        <v>259</v>
      </c>
      <c r="B37" s="131">
        <v>157.0</v>
      </c>
      <c r="C37" s="177">
        <v>1.9677290348716E13</v>
      </c>
      <c r="D37" s="131" t="s">
        <v>144</v>
      </c>
      <c r="E37" s="132">
        <v>44652.0</v>
      </c>
      <c r="F37" s="133">
        <v>346.15</v>
      </c>
      <c r="G37" s="132">
        <v>44620.0</v>
      </c>
      <c r="H37" s="132">
        <v>44651.0</v>
      </c>
      <c r="I37" s="134">
        <v>31.0</v>
      </c>
      <c r="J37" s="133">
        <v>346.15</v>
      </c>
      <c r="K37" s="134">
        <v>0.0</v>
      </c>
      <c r="L37" s="134">
        <v>534.0</v>
      </c>
      <c r="M37" s="135" t="s">
        <v>1625</v>
      </c>
    </row>
    <row r="38">
      <c r="A38" s="130" t="s">
        <v>259</v>
      </c>
      <c r="B38" s="131">
        <v>157.0</v>
      </c>
      <c r="C38" s="177">
        <v>1.9677290349305E13</v>
      </c>
      <c r="D38" s="131" t="s">
        <v>144</v>
      </c>
      <c r="E38" s="132">
        <v>44663.0</v>
      </c>
      <c r="F38" s="133">
        <v>7862.34</v>
      </c>
      <c r="G38" s="132">
        <v>44628.0</v>
      </c>
      <c r="H38" s="132">
        <v>44659.0</v>
      </c>
      <c r="I38" s="134">
        <v>31.0</v>
      </c>
      <c r="J38" s="133">
        <v>7862.34</v>
      </c>
      <c r="K38" s="136">
        <v>822000.0</v>
      </c>
      <c r="L38" s="134">
        <v>534.0</v>
      </c>
      <c r="M38" s="135" t="s">
        <v>1626</v>
      </c>
    </row>
    <row r="39">
      <c r="A39" s="130" t="s">
        <v>259</v>
      </c>
      <c r="B39" s="131">
        <v>157.0</v>
      </c>
      <c r="C39" s="177">
        <v>1.9677290349306E13</v>
      </c>
      <c r="D39" s="131" t="s">
        <v>144</v>
      </c>
      <c r="E39" s="132">
        <v>44663.0</v>
      </c>
      <c r="F39" s="133">
        <v>5416.84</v>
      </c>
      <c r="G39" s="132">
        <v>44628.0</v>
      </c>
      <c r="H39" s="132">
        <v>44659.0</v>
      </c>
      <c r="I39" s="134">
        <v>31.0</v>
      </c>
      <c r="J39" s="133">
        <v>5416.84</v>
      </c>
      <c r="K39" s="136">
        <v>576500.0</v>
      </c>
      <c r="L39" s="134">
        <v>534.0</v>
      </c>
      <c r="M39" s="135" t="s">
        <v>1627</v>
      </c>
    </row>
    <row r="40">
      <c r="A40" s="130" t="s">
        <v>259</v>
      </c>
      <c r="B40" s="131">
        <v>157.0</v>
      </c>
      <c r="C40" s="177">
        <v>1.9677290349307E13</v>
      </c>
      <c r="D40" s="131" t="s">
        <v>144</v>
      </c>
      <c r="E40" s="132">
        <v>44663.0</v>
      </c>
      <c r="F40" s="133">
        <v>2287.59</v>
      </c>
      <c r="G40" s="132">
        <v>44628.0</v>
      </c>
      <c r="H40" s="132">
        <v>44659.0</v>
      </c>
      <c r="I40" s="134">
        <v>31.0</v>
      </c>
      <c r="J40" s="133">
        <v>2287.59</v>
      </c>
      <c r="K40" s="136">
        <v>200600.0</v>
      </c>
      <c r="L40" s="134">
        <v>534.0</v>
      </c>
      <c r="M40" s="135" t="s">
        <v>1628</v>
      </c>
    </row>
    <row r="41">
      <c r="A41" s="130" t="s">
        <v>259</v>
      </c>
      <c r="B41" s="131">
        <v>157.0</v>
      </c>
      <c r="C41" s="177">
        <v>1.9677290349308E13</v>
      </c>
      <c r="D41" s="131" t="s">
        <v>144</v>
      </c>
      <c r="E41" s="132">
        <v>44663.0</v>
      </c>
      <c r="F41" s="133">
        <v>8771.98</v>
      </c>
      <c r="G41" s="132">
        <v>44628.0</v>
      </c>
      <c r="H41" s="132">
        <v>44659.0</v>
      </c>
      <c r="I41" s="134">
        <v>31.0</v>
      </c>
      <c r="J41" s="133">
        <v>8771.98</v>
      </c>
      <c r="K41" s="136">
        <v>951400.0</v>
      </c>
      <c r="L41" s="134">
        <v>534.0</v>
      </c>
      <c r="M41" s="135" t="s">
        <v>1629</v>
      </c>
    </row>
    <row r="42">
      <c r="A42" s="130" t="s">
        <v>259</v>
      </c>
      <c r="B42" s="131">
        <v>157.0</v>
      </c>
      <c r="C42" s="177">
        <v>1.9677290349309E13</v>
      </c>
      <c r="D42" s="131" t="s">
        <v>144</v>
      </c>
      <c r="E42" s="132">
        <v>44663.0</v>
      </c>
      <c r="F42" s="133">
        <v>2395.48</v>
      </c>
      <c r="G42" s="132">
        <v>44628.0</v>
      </c>
      <c r="H42" s="132">
        <v>44659.0</v>
      </c>
      <c r="I42" s="134">
        <v>31.0</v>
      </c>
      <c r="J42" s="133">
        <v>2395.48</v>
      </c>
      <c r="K42" s="136">
        <v>215100.0</v>
      </c>
      <c r="L42" s="134">
        <v>534.0</v>
      </c>
      <c r="M42" s="135" t="s">
        <v>1630</v>
      </c>
    </row>
    <row r="43">
      <c r="A43" s="130" t="s">
        <v>267</v>
      </c>
      <c r="B43" s="131">
        <v>170.0</v>
      </c>
      <c r="C43" s="177">
        <v>1.95740001601001E14</v>
      </c>
      <c r="D43" s="131" t="s">
        <v>151</v>
      </c>
      <c r="E43" s="132">
        <v>44649.0</v>
      </c>
      <c r="F43" s="133">
        <v>389.36</v>
      </c>
      <c r="G43" s="132">
        <v>44614.0</v>
      </c>
      <c r="H43" s="132">
        <v>44644.0</v>
      </c>
      <c r="I43" s="134">
        <v>30.0</v>
      </c>
      <c r="J43" s="133">
        <v>84.86</v>
      </c>
      <c r="K43" s="134">
        <v>0.0</v>
      </c>
      <c r="L43" s="134">
        <v>100.0</v>
      </c>
      <c r="M43" s="135" t="s">
        <v>1631</v>
      </c>
    </row>
    <row r="44">
      <c r="A44" s="130" t="s">
        <v>274</v>
      </c>
      <c r="B44" s="131">
        <v>175.0</v>
      </c>
      <c r="C44" s="177">
        <v>2.1150240128111E13</v>
      </c>
      <c r="D44" s="131" t="s">
        <v>144</v>
      </c>
      <c r="E44" s="132">
        <v>44665.0</v>
      </c>
      <c r="F44" s="133">
        <v>221.88</v>
      </c>
      <c r="G44" s="132">
        <v>44630.0</v>
      </c>
      <c r="H44" s="132">
        <v>44663.0</v>
      </c>
      <c r="I44" s="134">
        <v>33.0</v>
      </c>
      <c r="J44" s="133">
        <v>221.88</v>
      </c>
      <c r="K44" s="134">
        <v>0.0</v>
      </c>
      <c r="L44" s="134">
        <v>1112.0</v>
      </c>
      <c r="M44" s="135" t="s">
        <v>1632</v>
      </c>
    </row>
    <row r="45">
      <c r="A45" s="130" t="s">
        <v>274</v>
      </c>
      <c r="B45" s="131">
        <v>175.0</v>
      </c>
      <c r="C45" s="177">
        <v>2.1150240128113E13</v>
      </c>
      <c r="D45" s="131" t="s">
        <v>144</v>
      </c>
      <c r="E45" s="132">
        <v>44665.0</v>
      </c>
      <c r="F45" s="133">
        <v>403.22</v>
      </c>
      <c r="G45" s="132">
        <v>44630.0</v>
      </c>
      <c r="H45" s="132">
        <v>44663.0</v>
      </c>
      <c r="I45" s="134">
        <v>33.0</v>
      </c>
      <c r="J45" s="133">
        <v>403.22</v>
      </c>
      <c r="K45" s="136">
        <v>1200.0</v>
      </c>
      <c r="L45" s="134">
        <v>1112.0</v>
      </c>
      <c r="M45" s="135" t="s">
        <v>1633</v>
      </c>
    </row>
    <row r="46">
      <c r="A46" s="130" t="s">
        <v>274</v>
      </c>
      <c r="B46" s="131">
        <v>175.0</v>
      </c>
      <c r="C46" s="177">
        <v>2.1150240128117E13</v>
      </c>
      <c r="D46" s="131" t="s">
        <v>144</v>
      </c>
      <c r="E46" s="132">
        <v>44665.0</v>
      </c>
      <c r="F46" s="133">
        <v>387.11</v>
      </c>
      <c r="G46" s="132">
        <v>44630.0</v>
      </c>
      <c r="H46" s="132">
        <v>44663.0</v>
      </c>
      <c r="I46" s="134">
        <v>33.0</v>
      </c>
      <c r="J46" s="133">
        <v>387.11</v>
      </c>
      <c r="K46" s="134">
        <v>0.0</v>
      </c>
      <c r="L46" s="134">
        <v>1112.0</v>
      </c>
      <c r="M46" s="135" t="s">
        <v>1634</v>
      </c>
    </row>
    <row r="47">
      <c r="A47" s="130" t="s">
        <v>274</v>
      </c>
      <c r="B47" s="131">
        <v>175.0</v>
      </c>
      <c r="C47" s="177">
        <v>2.1150240348703E13</v>
      </c>
      <c r="D47" s="131" t="s">
        <v>144</v>
      </c>
      <c r="E47" s="132">
        <v>44652.0</v>
      </c>
      <c r="F47" s="133">
        <v>148.35</v>
      </c>
      <c r="G47" s="132">
        <v>44620.0</v>
      </c>
      <c r="H47" s="132">
        <v>44651.0</v>
      </c>
      <c r="I47" s="134">
        <v>31.0</v>
      </c>
      <c r="J47" s="133">
        <v>148.35</v>
      </c>
      <c r="K47" s="134">
        <v>0.0</v>
      </c>
      <c r="L47" s="134">
        <v>1112.0</v>
      </c>
      <c r="M47" s="135" t="s">
        <v>1635</v>
      </c>
    </row>
    <row r="48">
      <c r="A48" s="130" t="s">
        <v>274</v>
      </c>
      <c r="B48" s="131">
        <v>175.0</v>
      </c>
      <c r="C48" s="177">
        <v>2.1150240349265E13</v>
      </c>
      <c r="D48" s="131" t="s">
        <v>144</v>
      </c>
      <c r="E48" s="132">
        <v>44665.0</v>
      </c>
      <c r="F48" s="133">
        <v>23339.44</v>
      </c>
      <c r="G48" s="132">
        <v>44630.0</v>
      </c>
      <c r="H48" s="132">
        <v>44663.0</v>
      </c>
      <c r="I48" s="134">
        <v>33.0</v>
      </c>
      <c r="J48" s="133">
        <v>11616.16</v>
      </c>
      <c r="K48" s="136">
        <v>1261900.0</v>
      </c>
      <c r="L48" s="134">
        <v>1112.0</v>
      </c>
      <c r="M48" s="135" t="s">
        <v>1636</v>
      </c>
    </row>
    <row r="49">
      <c r="A49" s="130" t="s">
        <v>274</v>
      </c>
      <c r="B49" s="131">
        <v>175.0</v>
      </c>
      <c r="C49" s="177">
        <v>2.1150240349266E13</v>
      </c>
      <c r="D49" s="131" t="s">
        <v>144</v>
      </c>
      <c r="E49" s="132">
        <v>44665.0</v>
      </c>
      <c r="F49" s="133">
        <v>24881.53</v>
      </c>
      <c r="G49" s="132">
        <v>44630.0</v>
      </c>
      <c r="H49" s="132">
        <v>44663.0</v>
      </c>
      <c r="I49" s="134">
        <v>33.0</v>
      </c>
      <c r="J49" s="133">
        <v>11341.38</v>
      </c>
      <c r="K49" s="136">
        <v>1967400.0</v>
      </c>
      <c r="L49" s="134">
        <v>1112.0</v>
      </c>
      <c r="M49" s="135" t="s">
        <v>1637</v>
      </c>
    </row>
    <row r="50">
      <c r="A50" s="130" t="s">
        <v>274</v>
      </c>
      <c r="B50" s="131">
        <v>175.0</v>
      </c>
      <c r="C50" s="177">
        <v>2.1150240349268E13</v>
      </c>
      <c r="D50" s="131" t="s">
        <v>144</v>
      </c>
      <c r="E50" s="132">
        <v>44665.0</v>
      </c>
      <c r="F50" s="133">
        <v>25244.14</v>
      </c>
      <c r="G50" s="132">
        <v>44630.0</v>
      </c>
      <c r="H50" s="132">
        <v>44663.0</v>
      </c>
      <c r="I50" s="134">
        <v>33.0</v>
      </c>
      <c r="J50" s="133">
        <v>12564.21</v>
      </c>
      <c r="K50" s="136">
        <v>1373000.0</v>
      </c>
      <c r="L50" s="134">
        <v>1112.0</v>
      </c>
      <c r="M50" s="135" t="s">
        <v>1638</v>
      </c>
    </row>
    <row r="51">
      <c r="A51" s="130" t="s">
        <v>274</v>
      </c>
      <c r="B51" s="131">
        <v>175.0</v>
      </c>
      <c r="C51" s="177">
        <v>2.1150240390742E13</v>
      </c>
      <c r="D51" s="131" t="s">
        <v>144</v>
      </c>
      <c r="E51" s="132">
        <v>44665.0</v>
      </c>
      <c r="F51" s="133">
        <v>446.26</v>
      </c>
      <c r="G51" s="132">
        <v>44630.0</v>
      </c>
      <c r="H51" s="132">
        <v>44663.0</v>
      </c>
      <c r="I51" s="134">
        <v>33.0</v>
      </c>
      <c r="J51" s="133">
        <v>234.01</v>
      </c>
      <c r="K51" s="136">
        <v>6200.0</v>
      </c>
      <c r="L51" s="134">
        <v>1112.0</v>
      </c>
      <c r="M51" s="135" t="s">
        <v>1639</v>
      </c>
    </row>
    <row r="52">
      <c r="A52" s="130" t="s">
        <v>274</v>
      </c>
      <c r="B52" s="131">
        <v>175.0</v>
      </c>
      <c r="C52" s="177">
        <v>2.1150240390743E13</v>
      </c>
      <c r="D52" s="131" t="s">
        <v>144</v>
      </c>
      <c r="E52" s="132">
        <v>44665.0</v>
      </c>
      <c r="F52" s="133">
        <v>221.88</v>
      </c>
      <c r="G52" s="132">
        <v>44630.0</v>
      </c>
      <c r="H52" s="132">
        <v>44663.0</v>
      </c>
      <c r="I52" s="134">
        <v>33.0</v>
      </c>
      <c r="J52" s="133">
        <v>221.88</v>
      </c>
      <c r="K52" s="134">
        <v>0.0</v>
      </c>
      <c r="L52" s="134">
        <v>1112.0</v>
      </c>
      <c r="M52" s="135" t="s">
        <v>1640</v>
      </c>
    </row>
    <row r="53">
      <c r="A53" s="130" t="s">
        <v>284</v>
      </c>
      <c r="B53" s="131">
        <v>183.0</v>
      </c>
      <c r="C53" s="177">
        <v>1.9732750276007E13</v>
      </c>
      <c r="D53" s="131" t="s">
        <v>144</v>
      </c>
      <c r="E53" s="132">
        <v>44664.0</v>
      </c>
      <c r="F53" s="133">
        <v>35.38</v>
      </c>
      <c r="G53" s="132">
        <v>44629.0</v>
      </c>
      <c r="H53" s="132">
        <v>44662.0</v>
      </c>
      <c r="I53" s="134">
        <v>33.0</v>
      </c>
      <c r="J53" s="133">
        <v>35.38</v>
      </c>
      <c r="K53" s="136">
        <v>1400.0</v>
      </c>
      <c r="L53" s="134">
        <v>31.0</v>
      </c>
      <c r="M53" s="135" t="s">
        <v>1641</v>
      </c>
    </row>
    <row r="54">
      <c r="A54" s="130" t="s">
        <v>284</v>
      </c>
      <c r="B54" s="131">
        <v>183.0</v>
      </c>
      <c r="C54" s="177">
        <v>1.973275027988E13</v>
      </c>
      <c r="D54" s="131" t="s">
        <v>144</v>
      </c>
      <c r="E54" s="132">
        <v>44664.0</v>
      </c>
      <c r="F54" s="133">
        <v>221.88</v>
      </c>
      <c r="G54" s="132">
        <v>44629.0</v>
      </c>
      <c r="H54" s="132">
        <v>44662.0</v>
      </c>
      <c r="I54" s="134">
        <v>33.0</v>
      </c>
      <c r="J54" s="133">
        <v>221.88</v>
      </c>
      <c r="K54" s="134">
        <v>0.0</v>
      </c>
      <c r="L54" s="134">
        <v>31.0</v>
      </c>
      <c r="M54" s="135" t="s">
        <v>1642</v>
      </c>
    </row>
    <row r="55">
      <c r="A55" s="130" t="s">
        <v>284</v>
      </c>
      <c r="B55" s="131">
        <v>183.0</v>
      </c>
      <c r="C55" s="177">
        <v>1.9837910277272E13</v>
      </c>
      <c r="D55" s="131" t="s">
        <v>144</v>
      </c>
      <c r="E55" s="132">
        <v>44664.0</v>
      </c>
      <c r="F55" s="133">
        <v>742.75</v>
      </c>
      <c r="G55" s="132">
        <v>44629.0</v>
      </c>
      <c r="H55" s="132">
        <v>44662.0</v>
      </c>
      <c r="I55" s="134">
        <v>33.0</v>
      </c>
      <c r="J55" s="133">
        <v>742.75</v>
      </c>
      <c r="K55" s="136">
        <v>59500.0</v>
      </c>
      <c r="L55" s="134">
        <v>31.0</v>
      </c>
      <c r="M55" s="135" t="s">
        <v>1643</v>
      </c>
    </row>
    <row r="56">
      <c r="A56" s="130" t="s">
        <v>438</v>
      </c>
      <c r="B56" s="131">
        <v>188.0</v>
      </c>
      <c r="C56" s="177">
        <v>5.29457135776E11</v>
      </c>
      <c r="D56" s="131" t="s">
        <v>439</v>
      </c>
      <c r="E56" s="132">
        <v>44641.0</v>
      </c>
      <c r="F56" s="133">
        <v>3564.43</v>
      </c>
      <c r="G56" s="132">
        <v>44586.0</v>
      </c>
      <c r="H56" s="132">
        <v>44617.0</v>
      </c>
      <c r="I56" s="134">
        <v>31.0</v>
      </c>
      <c r="J56" s="133">
        <v>3564.43</v>
      </c>
      <c r="K56" s="136">
        <v>653303.2</v>
      </c>
      <c r="L56" s="134">
        <v>149.0</v>
      </c>
      <c r="M56" s="135" t="s">
        <v>1644</v>
      </c>
    </row>
    <row r="57">
      <c r="A57" s="130" t="s">
        <v>297</v>
      </c>
      <c r="B57" s="131">
        <v>190.0</v>
      </c>
      <c r="C57" s="177">
        <v>4.8799006301001E13</v>
      </c>
      <c r="D57" s="131" t="s">
        <v>151</v>
      </c>
      <c r="E57" s="132">
        <v>44657.0</v>
      </c>
      <c r="F57" s="133">
        <v>2345.13</v>
      </c>
      <c r="G57" s="132">
        <v>44626.0</v>
      </c>
      <c r="H57" s="132">
        <v>44657.0</v>
      </c>
      <c r="I57" s="134">
        <v>31.0</v>
      </c>
      <c r="J57" s="133">
        <v>2201.98</v>
      </c>
      <c r="K57" s="136">
        <v>205700.0</v>
      </c>
      <c r="L57" s="134">
        <v>93.0</v>
      </c>
      <c r="M57" s="135" t="s">
        <v>1645</v>
      </c>
    </row>
    <row r="58">
      <c r="A58" s="130" t="s">
        <v>297</v>
      </c>
      <c r="B58" s="131">
        <v>190.0</v>
      </c>
      <c r="C58" s="177">
        <v>4.8799006301002E13</v>
      </c>
      <c r="D58" s="131" t="s">
        <v>151</v>
      </c>
      <c r="E58" s="132">
        <v>44657.0</v>
      </c>
      <c r="F58" s="133">
        <v>597.01</v>
      </c>
      <c r="G58" s="132">
        <v>44621.0</v>
      </c>
      <c r="H58" s="132">
        <v>44651.0</v>
      </c>
      <c r="I58" s="134">
        <v>30.0</v>
      </c>
      <c r="J58" s="133">
        <v>453.86</v>
      </c>
      <c r="K58" s="136">
        <v>40392.0</v>
      </c>
      <c r="L58" s="134">
        <v>93.0</v>
      </c>
      <c r="M58" s="135" t="s">
        <v>1646</v>
      </c>
    </row>
    <row r="59">
      <c r="A59" s="130" t="s">
        <v>300</v>
      </c>
      <c r="B59" s="131">
        <v>191.0</v>
      </c>
      <c r="C59" s="177">
        <v>1.02421003367439E15</v>
      </c>
      <c r="D59" s="131" t="s">
        <v>301</v>
      </c>
      <c r="E59" s="132">
        <v>44662.0</v>
      </c>
      <c r="F59" s="133">
        <v>4862.92</v>
      </c>
      <c r="G59" s="132">
        <v>44629.0</v>
      </c>
      <c r="H59" s="132">
        <v>44659.0</v>
      </c>
      <c r="I59" s="134">
        <v>30.0</v>
      </c>
      <c r="J59" s="133">
        <v>4862.92</v>
      </c>
      <c r="K59" s="136">
        <v>477700.0</v>
      </c>
      <c r="L59" s="134">
        <v>196.0</v>
      </c>
      <c r="M59" s="135" t="s">
        <v>1647</v>
      </c>
    </row>
    <row r="60">
      <c r="A60" s="130" t="s">
        <v>305</v>
      </c>
      <c r="B60" s="131">
        <v>192.0</v>
      </c>
      <c r="C60" s="177">
        <v>1.02421003530761E15</v>
      </c>
      <c r="D60" s="131" t="s">
        <v>301</v>
      </c>
      <c r="E60" s="132">
        <v>44665.0</v>
      </c>
      <c r="F60" s="133">
        <v>1679.11</v>
      </c>
      <c r="G60" s="132">
        <v>44632.0</v>
      </c>
      <c r="H60" s="132">
        <v>44664.0</v>
      </c>
      <c r="I60" s="134">
        <v>32.0</v>
      </c>
      <c r="J60" s="133">
        <v>1679.11</v>
      </c>
      <c r="K60" s="136">
        <v>158900.0</v>
      </c>
      <c r="L60" s="134">
        <v>49.0</v>
      </c>
      <c r="M60" s="135" t="s">
        <v>1648</v>
      </c>
    </row>
    <row r="61">
      <c r="A61" s="130" t="s">
        <v>309</v>
      </c>
      <c r="B61" s="131">
        <v>510.0</v>
      </c>
      <c r="C61" s="177">
        <v>2.77203027569E12</v>
      </c>
      <c r="D61" s="131" t="s">
        <v>144</v>
      </c>
      <c r="E61" s="132">
        <v>44664.0</v>
      </c>
      <c r="F61" s="133">
        <v>78.84</v>
      </c>
      <c r="G61" s="132">
        <v>44629.0</v>
      </c>
      <c r="H61" s="132">
        <v>44662.0</v>
      </c>
      <c r="I61" s="134">
        <v>33.0</v>
      </c>
      <c r="J61" s="133">
        <v>78.84</v>
      </c>
      <c r="K61" s="136">
        <v>4700.0</v>
      </c>
      <c r="L61" s="134">
        <v>0.0</v>
      </c>
      <c r="M61" s="135" t="s">
        <v>1649</v>
      </c>
    </row>
    <row r="62">
      <c r="A62" s="130" t="s">
        <v>309</v>
      </c>
      <c r="B62" s="131">
        <v>510.0</v>
      </c>
      <c r="C62" s="177">
        <v>1.9732750277275E13</v>
      </c>
      <c r="D62" s="131" t="s">
        <v>144</v>
      </c>
      <c r="E62" s="132">
        <v>44664.0</v>
      </c>
      <c r="F62" s="133">
        <v>143.43</v>
      </c>
      <c r="G62" s="132">
        <v>44629.0</v>
      </c>
      <c r="H62" s="132">
        <v>44662.0</v>
      </c>
      <c r="I62" s="134">
        <v>33.0</v>
      </c>
      <c r="J62" s="133">
        <v>143.43</v>
      </c>
      <c r="K62" s="136">
        <v>6800.0</v>
      </c>
      <c r="L62" s="134">
        <v>0.0</v>
      </c>
      <c r="M62" s="135" t="s">
        <v>1650</v>
      </c>
    </row>
    <row r="63">
      <c r="A63" s="130" t="s">
        <v>309</v>
      </c>
      <c r="B63" s="131">
        <v>510.0</v>
      </c>
      <c r="C63" s="177">
        <v>1.9732750279889E13</v>
      </c>
      <c r="D63" s="131" t="s">
        <v>144</v>
      </c>
      <c r="E63" s="132">
        <v>44664.0</v>
      </c>
      <c r="F63" s="133">
        <v>221.88</v>
      </c>
      <c r="G63" s="132">
        <v>44629.0</v>
      </c>
      <c r="H63" s="132">
        <v>44662.0</v>
      </c>
      <c r="I63" s="134">
        <v>33.0</v>
      </c>
      <c r="J63" s="133">
        <v>221.88</v>
      </c>
      <c r="K63" s="134">
        <v>0.0</v>
      </c>
      <c r="L63" s="134">
        <v>0.0</v>
      </c>
      <c r="M63" s="135" t="s">
        <v>1651</v>
      </c>
    </row>
    <row r="64">
      <c r="A64" s="130" t="s">
        <v>309</v>
      </c>
      <c r="B64" s="131">
        <v>510.0</v>
      </c>
      <c r="C64" s="177">
        <v>2.0556260276069E13</v>
      </c>
      <c r="D64" s="131" t="s">
        <v>144</v>
      </c>
      <c r="E64" s="132">
        <v>44664.0</v>
      </c>
      <c r="F64" s="133">
        <v>49.02</v>
      </c>
      <c r="G64" s="132">
        <v>44629.0</v>
      </c>
      <c r="H64" s="132">
        <v>44662.0</v>
      </c>
      <c r="I64" s="134">
        <v>33.0</v>
      </c>
      <c r="J64" s="133">
        <v>49.02</v>
      </c>
      <c r="K64" s="136">
        <v>2500.0</v>
      </c>
      <c r="L64" s="134">
        <v>0.0</v>
      </c>
      <c r="M64" s="135" t="s">
        <v>1652</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s>
  <drawing r:id="rId6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0"/>
  <cols>
    <col customWidth="1" min="1" max="1" width="30.29"/>
    <col customWidth="1" min="2" max="2" width="12.0"/>
    <col customWidth="1" min="3" max="3" width="18.71"/>
    <col customWidth="1" min="4" max="4" width="17.86"/>
    <col customWidth="1" min="5" max="5" width="23.29"/>
    <col customWidth="1" min="6" max="6" width="17.71"/>
    <col customWidth="1" min="7" max="7" width="13.29"/>
    <col customWidth="1" min="8" max="8" width="5.14"/>
    <col customWidth="1" min="9" max="9" width="14.29"/>
    <col customWidth="1" min="10" max="10" width="11.29"/>
    <col customWidth="1" min="11" max="11" width="10.29"/>
    <col customWidth="1" min="12" max="12" width="46.0"/>
    <col customWidth="1" min="13" max="13" width="10.71"/>
    <col customWidth="1" min="14" max="14" width="1.57"/>
    <col customWidth="1" min="15" max="15" width="30.29"/>
    <col customWidth="1" min="16" max="25" width="8.0"/>
  </cols>
  <sheetData>
    <row r="1">
      <c r="A1" s="1" t="s">
        <v>0</v>
      </c>
      <c r="B1" s="2" t="s">
        <v>1</v>
      </c>
      <c r="C1" s="3" t="s">
        <v>2</v>
      </c>
      <c r="D1" s="4" t="s">
        <v>3</v>
      </c>
      <c r="E1" s="5" t="s">
        <v>4</v>
      </c>
      <c r="F1" s="6" t="s">
        <v>5</v>
      </c>
      <c r="G1" s="7" t="s">
        <v>6</v>
      </c>
      <c r="H1" s="1" t="s">
        <v>7</v>
      </c>
      <c r="I1" s="1" t="s">
        <v>8</v>
      </c>
      <c r="J1" s="8" t="s">
        <v>9</v>
      </c>
      <c r="K1" s="1" t="s">
        <v>10</v>
      </c>
      <c r="L1" s="9" t="s">
        <v>11</v>
      </c>
      <c r="M1" s="10" t="s">
        <v>12</v>
      </c>
      <c r="O1" s="11" t="s">
        <v>13</v>
      </c>
      <c r="P1" s="12"/>
      <c r="Q1" s="12"/>
      <c r="R1" s="12"/>
      <c r="S1" s="13"/>
    </row>
    <row r="2">
      <c r="A2" s="14" t="s">
        <v>14</v>
      </c>
      <c r="B2" s="15">
        <f>vlookup(C2,'Oct Data 2023'!$C:$M,4,false)</f>
        <v>836.71</v>
      </c>
      <c r="C2" s="16">
        <v>2.220180222018E12</v>
      </c>
      <c r="D2" s="17">
        <v>1.8142067E7</v>
      </c>
      <c r="E2" s="18">
        <f>vlookup(C2,'Oct Data 2023'!$C:$H,5,false)</f>
        <v>45180</v>
      </c>
      <c r="F2" s="19">
        <f>vlookup(C2,'Oct Data 2023'!$C:$H,6,false)</f>
        <v>45208</v>
      </c>
      <c r="G2" s="20">
        <f>VLOOKUP(C2,'Oct Data 2023'!C:K,9,FALSE)/'Oct Data 2023'!I5</f>
        <v>2178.571429</v>
      </c>
      <c r="H2" s="21">
        <v>31.0</v>
      </c>
      <c r="I2" s="22">
        <f>G2/H2</f>
        <v>70.2764977</v>
      </c>
      <c r="J2" s="22">
        <f>125-I2</f>
        <v>54.7235023</v>
      </c>
      <c r="K2" s="23">
        <f>(J2/125)*100</f>
        <v>43.77880184</v>
      </c>
      <c r="L2" s="24"/>
      <c r="M2" s="25" t="s">
        <v>15</v>
      </c>
    </row>
    <row r="3">
      <c r="A3" s="26" t="s">
        <v>16</v>
      </c>
      <c r="B3" s="15" t="str">
        <f>vlookup(C3,'Oct Data 2023'!$C:$M,4,false)</f>
        <v>#N/A</v>
      </c>
      <c r="C3" s="27"/>
      <c r="D3" s="28"/>
      <c r="E3" s="29" t="str">
        <f>vlookup(C3,'Oct Data 2023'!$C:$H,5,false)</f>
        <v>#N/A</v>
      </c>
      <c r="F3" s="19" t="str">
        <f>vlookup(C3,'Oct Data 2023'!$C:$H,6,false)</f>
        <v>#N/A</v>
      </c>
      <c r="G3" s="20" t="str">
        <f>VLOOKUP(C3,'Oct Data 2023'!C:K,9,FALSE)/'Oct Data 2023'!I6</f>
        <v>#N/A</v>
      </c>
      <c r="H3" s="30"/>
      <c r="I3" s="31"/>
      <c r="J3" s="31"/>
      <c r="K3" s="32"/>
      <c r="L3" s="24"/>
      <c r="M3" s="33" t="s">
        <v>17</v>
      </c>
      <c r="O3" s="34" t="s">
        <v>18</v>
      </c>
      <c r="P3" s="35"/>
      <c r="Q3" s="35"/>
      <c r="R3" s="35"/>
    </row>
    <row r="4">
      <c r="A4" s="14"/>
      <c r="B4" s="15">
        <f>vlookup(C4,'Oct Data 2023'!$C:$M,4,false)</f>
        <v>3041.3</v>
      </c>
      <c r="C4" s="36">
        <v>4.6130006907001E13</v>
      </c>
      <c r="D4" s="37" t="s">
        <v>19</v>
      </c>
      <c r="E4" s="18">
        <f>vlookup(C4,'Oct Data 2023'!$C:$H,5,false)</f>
        <v>45169</v>
      </c>
      <c r="F4" s="19">
        <f>vlookup(C4,'Oct Data 2023'!$C:$H,6,false)</f>
        <v>45202</v>
      </c>
      <c r="G4" s="20">
        <f>VLOOKUP(C4,'Oct Data 2023'!C:K,9,FALSE)/'Oct Data 2023'!I7</f>
        <v>6890.666667</v>
      </c>
      <c r="H4" s="21">
        <v>59.0</v>
      </c>
      <c r="I4" s="22">
        <f t="shared" ref="I4:I9" si="1">G4/H4</f>
        <v>116.7909605</v>
      </c>
      <c r="J4" s="22">
        <f t="shared" ref="J4:J9" si="2">125-I4</f>
        <v>8.209039548</v>
      </c>
      <c r="K4" s="23">
        <f t="shared" ref="K4:K9" si="3">(J4/125)*100</f>
        <v>6.567231638</v>
      </c>
      <c r="L4" s="38"/>
      <c r="M4" s="33"/>
    </row>
    <row r="5">
      <c r="A5" s="14"/>
      <c r="B5" s="15">
        <f>vlookup(C5,'Oct Data 2023'!$C:$M,4,false)</f>
        <v>4288.28</v>
      </c>
      <c r="C5" s="36">
        <v>4.6130006907002E13</v>
      </c>
      <c r="D5" s="37" t="s">
        <v>20</v>
      </c>
      <c r="E5" s="18">
        <f>vlookup(C5,'Oct Data 2023'!$C:$H,5,false)</f>
        <v>45169</v>
      </c>
      <c r="F5" s="19">
        <f>vlookup(C5,'Oct Data 2023'!$C:$H,6,false)</f>
        <v>45202</v>
      </c>
      <c r="G5" s="20">
        <f>VLOOKUP(C5,'Oct Data 2023'!C:K,9,FALSE)/'Oct Data 2023'!I8</f>
        <v>9973.333333</v>
      </c>
      <c r="H5" s="21">
        <v>59.0</v>
      </c>
      <c r="I5" s="22">
        <f t="shared" si="1"/>
        <v>169.039548</v>
      </c>
      <c r="J5" s="22">
        <f t="shared" si="2"/>
        <v>-44.03954802</v>
      </c>
      <c r="K5" s="23">
        <f t="shared" si="3"/>
        <v>-35.23163842</v>
      </c>
      <c r="L5" s="39" t="s">
        <v>311</v>
      </c>
      <c r="M5" s="33"/>
    </row>
    <row r="6">
      <c r="A6" s="14"/>
      <c r="B6" s="15">
        <f>vlookup(C6,'Oct Data 2023'!$C:$M,4,false)</f>
        <v>2912.93</v>
      </c>
      <c r="C6" s="36">
        <v>4.6130006907004E13</v>
      </c>
      <c r="D6" s="37" t="s">
        <v>21</v>
      </c>
      <c r="E6" s="18">
        <f>vlookup(C6,'Oct Data 2023'!$C:$H,5,false)</f>
        <v>45169</v>
      </c>
      <c r="F6" s="19">
        <f>vlookup(C6,'Oct Data 2023'!$C:$H,6,false)</f>
        <v>45202</v>
      </c>
      <c r="G6" s="20">
        <f>VLOOKUP(C6,'Oct Data 2023'!C:K,9,FALSE)/'Oct Data 2023'!I9</f>
        <v>6573.333333</v>
      </c>
      <c r="H6" s="21">
        <v>46.0</v>
      </c>
      <c r="I6" s="22">
        <f t="shared" si="1"/>
        <v>142.8985507</v>
      </c>
      <c r="J6" s="22">
        <f t="shared" si="2"/>
        <v>-17.89855072</v>
      </c>
      <c r="K6" s="23">
        <f t="shared" si="3"/>
        <v>-14.31884058</v>
      </c>
      <c r="L6" s="39" t="s">
        <v>312</v>
      </c>
      <c r="M6" s="33"/>
    </row>
    <row r="7">
      <c r="A7" s="40"/>
      <c r="B7" s="15">
        <f>vlookup(C7,'Oct Data 2023'!$C:$M,4,false)</f>
        <v>2454.48</v>
      </c>
      <c r="C7" s="41">
        <v>4.6130006907003E13</v>
      </c>
      <c r="D7" s="42" t="s">
        <v>22</v>
      </c>
      <c r="E7" s="18">
        <f>vlookup(C7,'Oct Data 2023'!$C:$H,5,false)</f>
        <v>45169</v>
      </c>
      <c r="F7" s="19">
        <f>vlookup(C7,'Oct Data 2023'!$C:$H,6,false)</f>
        <v>45202</v>
      </c>
      <c r="G7" s="20">
        <f>VLOOKUP(C7,'Oct Data 2023'!C:K,9,FALSE)/'Oct Data 2023'!I10</f>
        <v>5440</v>
      </c>
      <c r="H7" s="21">
        <v>46.0</v>
      </c>
      <c r="I7" s="22">
        <f t="shared" si="1"/>
        <v>118.2608696</v>
      </c>
      <c r="J7" s="22">
        <f t="shared" si="2"/>
        <v>6.739130435</v>
      </c>
      <c r="K7" s="23">
        <f t="shared" si="3"/>
        <v>5.391304348</v>
      </c>
      <c r="L7" s="38"/>
      <c r="M7" s="33"/>
    </row>
    <row r="8">
      <c r="A8" s="43" t="s">
        <v>23</v>
      </c>
      <c r="B8" s="15">
        <f>vlookup(C8,'Oct Data 2023'!$C:$M,4,false)</f>
        <v>13296.98</v>
      </c>
      <c r="C8" s="44">
        <v>5.96922007400001E14</v>
      </c>
      <c r="D8" s="17" t="s">
        <v>24</v>
      </c>
      <c r="E8" s="18">
        <f>vlookup(C8,'Oct Data 2023'!$C:$H,5,false)</f>
        <v>45176</v>
      </c>
      <c r="F8" s="19">
        <f>vlookup(C8,'Oct Data 2023'!$C:$H,6,false)</f>
        <v>45194</v>
      </c>
      <c r="G8" s="20">
        <f>VLOOKUP(C8,'Oct Data 2023'!C:K,9,FALSE)/'Oct Data 2023'!I11</f>
        <v>56349.33333</v>
      </c>
      <c r="H8" s="45">
        <v>196.0</v>
      </c>
      <c r="I8" s="46">
        <f t="shared" si="1"/>
        <v>287.4965986</v>
      </c>
      <c r="J8" s="46">
        <f t="shared" si="2"/>
        <v>-162.4965986</v>
      </c>
      <c r="K8" s="47">
        <f t="shared" si="3"/>
        <v>-129.9972789</v>
      </c>
      <c r="L8" s="48"/>
      <c r="M8" s="33" t="s">
        <v>25</v>
      </c>
    </row>
    <row r="9" ht="27.0" customHeight="1">
      <c r="A9" s="49" t="s">
        <v>26</v>
      </c>
      <c r="B9" s="15">
        <f>vlookup(C9,'Oct Data 2023'!$C:$M,4,false)</f>
        <v>2957.48</v>
      </c>
      <c r="C9" s="44">
        <v>4.8795006344001E13</v>
      </c>
      <c r="D9" s="50" t="s">
        <v>27</v>
      </c>
      <c r="E9" s="18">
        <f>vlookup(C9,'Oct Data 2023'!$C:$H,5,false)</f>
        <v>45169</v>
      </c>
      <c r="F9" s="19">
        <f>vlookup(C9,'Oct Data 2023'!$C:$H,6,false)</f>
        <v>45202</v>
      </c>
      <c r="G9" s="20">
        <f>VLOOKUP(C9,'Oct Data 2023'!C:K,9,FALSE)/'Oct Data 2023'!I12</f>
        <v>6278.666667</v>
      </c>
      <c r="H9" s="30">
        <v>43.0</v>
      </c>
      <c r="I9" s="31">
        <f t="shared" si="1"/>
        <v>146.0155039</v>
      </c>
      <c r="J9" s="31">
        <f t="shared" si="2"/>
        <v>-21.01550388</v>
      </c>
      <c r="K9" s="32">
        <f t="shared" si="3"/>
        <v>-16.8124031</v>
      </c>
      <c r="L9" s="39" t="s">
        <v>312</v>
      </c>
      <c r="M9" s="33" t="s">
        <v>17</v>
      </c>
    </row>
    <row r="10">
      <c r="A10" s="26" t="s">
        <v>28</v>
      </c>
      <c r="B10" s="15" t="str">
        <f>vlookup(C10,'Oct Data 2023'!$C:$M,4,false)</f>
        <v>#N/A</v>
      </c>
      <c r="C10" s="27"/>
      <c r="D10" s="28"/>
      <c r="E10" s="29" t="str">
        <f>vlookup(C10,'Oct Data 2023'!$C:$H,5,false)</f>
        <v>#N/A</v>
      </c>
      <c r="F10" s="19" t="str">
        <f>vlookup(C10,'Oct Data 2023'!$C:$H,6,false)</f>
        <v>#N/A</v>
      </c>
      <c r="G10" s="20" t="str">
        <f>VLOOKUP(C10,'Oct Data 2023'!C:K,9,FALSE)/'Oct Data 2023'!I13</f>
        <v>#N/A</v>
      </c>
      <c r="H10" s="30"/>
      <c r="I10" s="31"/>
      <c r="J10" s="31"/>
      <c r="K10" s="32"/>
      <c r="L10" s="24"/>
      <c r="M10" s="25" t="s">
        <v>29</v>
      </c>
    </row>
    <row r="11">
      <c r="A11" s="14"/>
      <c r="B11" s="15" t="str">
        <f>vlookup(C11,'Oct Data 2023'!$C:$M,4,false)</f>
        <v>#N/A</v>
      </c>
      <c r="C11" s="51">
        <v>9.005688331901E12</v>
      </c>
      <c r="D11" s="37" t="s">
        <v>30</v>
      </c>
      <c r="E11" s="29" t="str">
        <f>vlookup(C11,'Oct Data 2023'!$C:$H,5,false)</f>
        <v>#N/A</v>
      </c>
      <c r="F11" s="19" t="str">
        <f>vlookup(C11,'Oct Data 2023'!$C:$H,6,false)</f>
        <v>#N/A</v>
      </c>
      <c r="G11" s="20" t="str">
        <f>VLOOKUP(C11,'Oct Data 2023'!C:K,9,FALSE)/'Oct Data 2023'!I14</f>
        <v>#N/A</v>
      </c>
      <c r="H11" s="21">
        <v>12.0</v>
      </c>
      <c r="I11" s="22" t="str">
        <f t="shared" ref="I11:I24" si="4">G11/H11</f>
        <v>#N/A</v>
      </c>
      <c r="J11" s="22" t="str">
        <f t="shared" ref="J11:J24" si="5">125-I11</f>
        <v>#N/A</v>
      </c>
      <c r="K11" s="23" t="str">
        <f t="shared" ref="K11:K24" si="6">(J11/125)*100</f>
        <v>#N/A</v>
      </c>
      <c r="L11" s="24"/>
      <c r="M11" s="33"/>
    </row>
    <row r="12">
      <c r="A12" s="14"/>
      <c r="B12" s="15" t="str">
        <f>vlookup(C12,'Oct Data 2023'!$C:$M,4,false)</f>
        <v>#N/A</v>
      </c>
      <c r="C12" s="51">
        <v>9.005688331902E12</v>
      </c>
      <c r="D12" s="37" t="s">
        <v>31</v>
      </c>
      <c r="E12" s="29" t="str">
        <f>vlookup(C12,'Oct Data 2023'!$C:$H,5,false)</f>
        <v>#N/A</v>
      </c>
      <c r="F12" s="19" t="str">
        <f>vlookup(C12,'Oct Data 2023'!$C:$H,6,false)</f>
        <v>#N/A</v>
      </c>
      <c r="G12" s="20" t="str">
        <f>VLOOKUP(C12,'Oct Data 2023'!C:K,9,FALSE)/'Oct Data 2023'!I15</f>
        <v>#N/A</v>
      </c>
      <c r="H12" s="21">
        <v>12.0</v>
      </c>
      <c r="I12" s="22" t="str">
        <f t="shared" si="4"/>
        <v>#N/A</v>
      </c>
      <c r="J12" s="22" t="str">
        <f t="shared" si="5"/>
        <v>#N/A</v>
      </c>
      <c r="K12" s="23" t="str">
        <f t="shared" si="6"/>
        <v>#N/A</v>
      </c>
      <c r="L12" s="24"/>
      <c r="M12" s="33"/>
    </row>
    <row r="13">
      <c r="A13" s="14"/>
      <c r="B13" s="15" t="str">
        <f>vlookup(C13,'Oct Data 2023'!$C:$M,4,false)</f>
        <v>#N/A</v>
      </c>
      <c r="C13" s="51">
        <v>9.005688331903E12</v>
      </c>
      <c r="D13" s="37" t="s">
        <v>32</v>
      </c>
      <c r="E13" s="29" t="str">
        <f>vlookup(C13,'Oct Data 2023'!$C:$H,5,false)</f>
        <v>#N/A</v>
      </c>
      <c r="F13" s="19" t="str">
        <f>vlookup(C13,'Oct Data 2023'!$C:$H,6,false)</f>
        <v>#N/A</v>
      </c>
      <c r="G13" s="20" t="str">
        <f>VLOOKUP(C13,'Oct Data 2023'!C:K,9,FALSE)/'Oct Data 2023'!I16</f>
        <v>#N/A</v>
      </c>
      <c r="H13" s="21">
        <v>24.0</v>
      </c>
      <c r="I13" s="22" t="str">
        <f t="shared" si="4"/>
        <v>#N/A</v>
      </c>
      <c r="J13" s="22" t="str">
        <f t="shared" si="5"/>
        <v>#N/A</v>
      </c>
      <c r="K13" s="23" t="str">
        <f t="shared" si="6"/>
        <v>#N/A</v>
      </c>
      <c r="L13" s="24"/>
      <c r="M13" s="33"/>
    </row>
    <row r="14">
      <c r="A14" s="14"/>
      <c r="B14" s="15" t="str">
        <f>vlookup(C14,'Oct Data 2023'!$C:$M,4,false)</f>
        <v>#N/A</v>
      </c>
      <c r="C14" s="51">
        <v>9.005688331904E12</v>
      </c>
      <c r="D14" s="37" t="s">
        <v>33</v>
      </c>
      <c r="E14" s="29" t="str">
        <f>vlookup(C14,'Oct Data 2023'!$C:$H,5,false)</f>
        <v>#N/A</v>
      </c>
      <c r="F14" s="19" t="str">
        <f>vlookup(C14,'Oct Data 2023'!$C:$H,6,false)</f>
        <v>#N/A</v>
      </c>
      <c r="G14" s="20" t="str">
        <f>VLOOKUP(C14,'Oct Data 2023'!C:K,9,FALSE)/'Oct Data 2023'!I17</f>
        <v>#N/A</v>
      </c>
      <c r="H14" s="21">
        <v>24.0</v>
      </c>
      <c r="I14" s="22" t="str">
        <f t="shared" si="4"/>
        <v>#N/A</v>
      </c>
      <c r="J14" s="22" t="str">
        <f t="shared" si="5"/>
        <v>#N/A</v>
      </c>
      <c r="K14" s="23" t="str">
        <f t="shared" si="6"/>
        <v>#N/A</v>
      </c>
      <c r="L14" s="24"/>
      <c r="M14" s="33"/>
    </row>
    <row r="15">
      <c r="A15" s="14"/>
      <c r="B15" s="15" t="str">
        <f>vlookup(C15,'Oct Data 2023'!$C:$M,4,false)</f>
        <v>#N/A</v>
      </c>
      <c r="C15" s="51">
        <v>9.005688331905E12</v>
      </c>
      <c r="D15" s="37" t="s">
        <v>34</v>
      </c>
      <c r="E15" s="29" t="str">
        <f>vlookup(C15,'Oct Data 2023'!$C:$H,5,false)</f>
        <v>#N/A</v>
      </c>
      <c r="F15" s="19" t="str">
        <f>vlookup(C15,'Oct Data 2023'!$C:$H,6,false)</f>
        <v>#N/A</v>
      </c>
      <c r="G15" s="20" t="str">
        <f>VLOOKUP(C15,'Oct Data 2023'!C:K,9,FALSE)/'Oct Data 2023'!I18</f>
        <v>#N/A</v>
      </c>
      <c r="H15" s="21">
        <v>12.0</v>
      </c>
      <c r="I15" s="22" t="str">
        <f t="shared" si="4"/>
        <v>#N/A</v>
      </c>
      <c r="J15" s="22" t="str">
        <f t="shared" si="5"/>
        <v>#N/A</v>
      </c>
      <c r="K15" s="23" t="str">
        <f t="shared" si="6"/>
        <v>#N/A</v>
      </c>
      <c r="L15" s="24"/>
      <c r="M15" s="33"/>
    </row>
    <row r="16">
      <c r="A16" s="14"/>
      <c r="B16" s="15" t="str">
        <f>vlookup(C16,'Oct Data 2023'!$C:$M,4,false)</f>
        <v>#N/A</v>
      </c>
      <c r="C16" s="51">
        <v>9.005688331906E12</v>
      </c>
      <c r="D16" s="37" t="s">
        <v>35</v>
      </c>
      <c r="E16" s="29" t="str">
        <f>vlookup(C16,'Oct Data 2023'!$C:$H,5,false)</f>
        <v>#N/A</v>
      </c>
      <c r="F16" s="19" t="str">
        <f>vlookup(C16,'Oct Data 2023'!$C:$H,6,false)</f>
        <v>#N/A</v>
      </c>
      <c r="G16" s="20" t="str">
        <f>VLOOKUP(C16,'Oct Data 2023'!C:K,9,FALSE)/'Oct Data 2023'!I19</f>
        <v>#N/A</v>
      </c>
      <c r="H16" s="21">
        <v>12.0</v>
      </c>
      <c r="I16" s="22" t="str">
        <f t="shared" si="4"/>
        <v>#N/A</v>
      </c>
      <c r="J16" s="22" t="str">
        <f t="shared" si="5"/>
        <v>#N/A</v>
      </c>
      <c r="K16" s="23" t="str">
        <f t="shared" si="6"/>
        <v>#N/A</v>
      </c>
      <c r="L16" s="24"/>
      <c r="M16" s="33"/>
    </row>
    <row r="17">
      <c r="A17" s="14"/>
      <c r="B17" s="15" t="str">
        <f>vlookup(C17,'Oct Data 2023'!$C:$M,4,false)</f>
        <v>#N/A</v>
      </c>
      <c r="C17" s="51">
        <v>9.005688331907E12</v>
      </c>
      <c r="D17" s="37" t="s">
        <v>36</v>
      </c>
      <c r="E17" s="29" t="str">
        <f>vlookup(C17,'Oct Data 2023'!$C:$H,5,false)</f>
        <v>#N/A</v>
      </c>
      <c r="F17" s="19" t="str">
        <f>vlookup(C17,'Oct Data 2023'!$C:$H,6,false)</f>
        <v>#N/A</v>
      </c>
      <c r="G17" s="20" t="str">
        <f>VLOOKUP(C17,'Oct Data 2023'!C:K,9,FALSE)/'Oct Data 2023'!I20</f>
        <v>#N/A</v>
      </c>
      <c r="H17" s="21">
        <v>24.0</v>
      </c>
      <c r="I17" s="22" t="str">
        <f t="shared" si="4"/>
        <v>#N/A</v>
      </c>
      <c r="J17" s="22" t="str">
        <f t="shared" si="5"/>
        <v>#N/A</v>
      </c>
      <c r="K17" s="23" t="str">
        <f t="shared" si="6"/>
        <v>#N/A</v>
      </c>
      <c r="L17" s="24"/>
      <c r="M17" s="33"/>
    </row>
    <row r="18">
      <c r="A18" s="14"/>
      <c r="B18" s="15" t="str">
        <f>vlookup(C18,'Oct Data 2023'!$C:$M,4,false)</f>
        <v>#N/A</v>
      </c>
      <c r="C18" s="51">
        <v>9.005688331908E12</v>
      </c>
      <c r="D18" s="37" t="s">
        <v>37</v>
      </c>
      <c r="E18" s="29" t="str">
        <f>vlookup(C18,'Oct Data 2023'!$C:$H,5,false)</f>
        <v>#N/A</v>
      </c>
      <c r="F18" s="19" t="str">
        <f>vlookup(C18,'Oct Data 2023'!$C:$H,6,false)</f>
        <v>#N/A</v>
      </c>
      <c r="G18" s="20" t="str">
        <f>VLOOKUP(C18,'Oct Data 2023'!C:K,9,FALSE)/'Oct Data 2023'!I21</f>
        <v>#N/A</v>
      </c>
      <c r="H18" s="21">
        <v>12.0</v>
      </c>
      <c r="I18" s="22" t="str">
        <f t="shared" si="4"/>
        <v>#N/A</v>
      </c>
      <c r="J18" s="22" t="str">
        <f t="shared" si="5"/>
        <v>#N/A</v>
      </c>
      <c r="K18" s="23" t="str">
        <f t="shared" si="6"/>
        <v>#N/A</v>
      </c>
      <c r="L18" s="24"/>
      <c r="M18" s="33"/>
    </row>
    <row r="19">
      <c r="A19" s="14"/>
      <c r="B19" s="15" t="str">
        <f>vlookup(C19,'Oct Data 2023'!$C:$M,4,false)</f>
        <v>#N/A</v>
      </c>
      <c r="C19" s="51">
        <v>9.005688331909E12</v>
      </c>
      <c r="D19" s="37" t="s">
        <v>38</v>
      </c>
      <c r="E19" s="29" t="str">
        <f>vlookup(C19,'Oct Data 2023'!$C:$H,5,false)</f>
        <v>#N/A</v>
      </c>
      <c r="F19" s="19" t="str">
        <f>vlookup(C19,'Oct Data 2023'!$C:$H,6,false)</f>
        <v>#N/A</v>
      </c>
      <c r="G19" s="20" t="str">
        <f>VLOOKUP(C19,'Oct Data 2023'!C:K,9,FALSE)/'Oct Data 2023'!I22</f>
        <v>#N/A</v>
      </c>
      <c r="H19" s="21">
        <v>24.0</v>
      </c>
      <c r="I19" s="22" t="str">
        <f t="shared" si="4"/>
        <v>#N/A</v>
      </c>
      <c r="J19" s="22" t="str">
        <f t="shared" si="5"/>
        <v>#N/A</v>
      </c>
      <c r="K19" s="23" t="str">
        <f t="shared" si="6"/>
        <v>#N/A</v>
      </c>
      <c r="L19" s="24"/>
      <c r="M19" s="33"/>
    </row>
    <row r="20">
      <c r="A20" s="14"/>
      <c r="B20" s="15" t="str">
        <f>vlookup(C20,'Oct Data 2023'!$C:$M,4,false)</f>
        <v>#N/A</v>
      </c>
      <c r="C20" s="51">
        <v>9.00568833191E12</v>
      </c>
      <c r="D20" s="37" t="s">
        <v>39</v>
      </c>
      <c r="E20" s="29" t="str">
        <f>vlookup(C20,'Oct Data 2023'!$C:$H,5,false)</f>
        <v>#N/A</v>
      </c>
      <c r="F20" s="19" t="str">
        <f>vlookup(C20,'Oct Data 2023'!$C:$H,6,false)</f>
        <v>#N/A</v>
      </c>
      <c r="G20" s="20" t="str">
        <f>VLOOKUP(C20,'Oct Data 2023'!C:K,9,FALSE)/'Oct Data 2023'!I23</f>
        <v>#N/A</v>
      </c>
      <c r="H20" s="21">
        <v>13.0</v>
      </c>
      <c r="I20" s="22" t="str">
        <f t="shared" si="4"/>
        <v>#N/A</v>
      </c>
      <c r="J20" s="22" t="str">
        <f t="shared" si="5"/>
        <v>#N/A</v>
      </c>
      <c r="K20" s="23" t="str">
        <f t="shared" si="6"/>
        <v>#N/A</v>
      </c>
      <c r="L20" s="24"/>
      <c r="M20" s="33"/>
    </row>
    <row r="21">
      <c r="A21" s="14"/>
      <c r="B21" s="15" t="str">
        <f>vlookup(C21,'Oct Data 2023'!$C:$M,4,false)</f>
        <v>#N/A</v>
      </c>
      <c r="C21" s="51">
        <v>9.005688331911E12</v>
      </c>
      <c r="D21" s="37" t="s">
        <v>40</v>
      </c>
      <c r="E21" s="29" t="str">
        <f>vlookup(C21,'Oct Data 2023'!$C:$H,5,false)</f>
        <v>#N/A</v>
      </c>
      <c r="F21" s="19" t="str">
        <f>vlookup(C21,'Oct Data 2023'!$C:$H,6,false)</f>
        <v>#N/A</v>
      </c>
      <c r="G21" s="20" t="str">
        <f>VLOOKUP(C21,'Oct Data 2023'!C:K,9,FALSE)/'Oct Data 2023'!I24</f>
        <v>#N/A</v>
      </c>
      <c r="H21" s="21">
        <v>24.0</v>
      </c>
      <c r="I21" s="22" t="str">
        <f t="shared" si="4"/>
        <v>#N/A</v>
      </c>
      <c r="J21" s="22" t="str">
        <f t="shared" si="5"/>
        <v>#N/A</v>
      </c>
      <c r="K21" s="23" t="str">
        <f t="shared" si="6"/>
        <v>#N/A</v>
      </c>
      <c r="L21" s="24"/>
      <c r="M21" s="33"/>
    </row>
    <row r="22">
      <c r="A22" s="14"/>
      <c r="B22" s="15" t="str">
        <f>vlookup(C22,'Oct Data 2023'!$C:$M,4,false)</f>
        <v>#N/A</v>
      </c>
      <c r="C22" s="51">
        <v>9.005688331912E12</v>
      </c>
      <c r="D22" s="37" t="s">
        <v>41</v>
      </c>
      <c r="E22" s="29" t="str">
        <f>vlookup(C22,'Oct Data 2023'!$C:$H,5,false)</f>
        <v>#N/A</v>
      </c>
      <c r="F22" s="19" t="str">
        <f>vlookup(C22,'Oct Data 2023'!$C:$H,6,false)</f>
        <v>#N/A</v>
      </c>
      <c r="G22" s="20" t="str">
        <f>VLOOKUP(C22,'Oct Data 2023'!C:K,9,FALSE)/'Oct Data 2023'!I25</f>
        <v>#N/A</v>
      </c>
      <c r="H22" s="21">
        <v>12.0</v>
      </c>
      <c r="I22" s="22" t="str">
        <f t="shared" si="4"/>
        <v>#N/A</v>
      </c>
      <c r="J22" s="22" t="str">
        <f t="shared" si="5"/>
        <v>#N/A</v>
      </c>
      <c r="K22" s="23" t="str">
        <f t="shared" si="6"/>
        <v>#N/A</v>
      </c>
      <c r="L22" s="24"/>
      <c r="M22" s="33"/>
    </row>
    <row r="23">
      <c r="A23" s="14"/>
      <c r="B23" s="15" t="str">
        <f>vlookup(C23,'Oct Data 2023'!$C:$M,4,false)</f>
        <v>#N/A</v>
      </c>
      <c r="C23" s="51">
        <v>9.005688331914E12</v>
      </c>
      <c r="D23" s="37" t="s">
        <v>42</v>
      </c>
      <c r="E23" s="29" t="str">
        <f>vlookup(C23,'Oct Data 2023'!$C:$H,5,false)</f>
        <v>#N/A</v>
      </c>
      <c r="F23" s="19" t="str">
        <f>vlookup(C23,'Oct Data 2023'!$C:$H,6,false)</f>
        <v>#N/A</v>
      </c>
      <c r="G23" s="20" t="str">
        <f>VLOOKUP(C23,'Oct Data 2023'!C:K,9,FALSE)/'Oct Data 2023'!I26</f>
        <v>#N/A</v>
      </c>
      <c r="H23" s="21">
        <v>12.0</v>
      </c>
      <c r="I23" s="22" t="str">
        <f t="shared" si="4"/>
        <v>#N/A</v>
      </c>
      <c r="J23" s="22" t="str">
        <f t="shared" si="5"/>
        <v>#N/A</v>
      </c>
      <c r="K23" s="23" t="str">
        <f t="shared" si="6"/>
        <v>#N/A</v>
      </c>
      <c r="L23" s="24"/>
      <c r="M23" s="33"/>
    </row>
    <row r="24">
      <c r="A24" s="14"/>
      <c r="B24" s="15" t="str">
        <f>vlookup(C24,'Oct Data 2023'!$C:$M,4,false)</f>
        <v>#N/A</v>
      </c>
      <c r="C24" s="51">
        <v>9.005688331915E12</v>
      </c>
      <c r="D24" s="37" t="s">
        <v>43</v>
      </c>
      <c r="E24" s="29" t="str">
        <f>vlookup(C24,'Oct Data 2023'!$C:$H,5,false)</f>
        <v>#N/A</v>
      </c>
      <c r="F24" s="19" t="str">
        <f>vlookup(C24,'Oct Data 2023'!$C:$H,6,false)</f>
        <v>#N/A</v>
      </c>
      <c r="G24" s="20" t="str">
        <f>VLOOKUP(C24,'Oct Data 2023'!C:K,9,FALSE)/'Oct Data 2023'!I27</f>
        <v>#N/A</v>
      </c>
      <c r="H24" s="21">
        <v>12.0</v>
      </c>
      <c r="I24" s="52" t="str">
        <f t="shared" si="4"/>
        <v>#N/A</v>
      </c>
      <c r="J24" s="52" t="str">
        <f t="shared" si="5"/>
        <v>#N/A</v>
      </c>
      <c r="K24" s="53" t="str">
        <f t="shared" si="6"/>
        <v>#N/A</v>
      </c>
      <c r="L24" s="24"/>
      <c r="M24" s="33"/>
    </row>
    <row r="25">
      <c r="A25" s="49" t="s">
        <v>44</v>
      </c>
      <c r="B25" s="15" t="str">
        <f>vlookup(C25,'Oct Data 2023'!$C:$M,4,false)</f>
        <v>#N/A</v>
      </c>
      <c r="C25" s="27"/>
      <c r="D25" s="28"/>
      <c r="E25" s="29" t="str">
        <f>vlookup(C25,'Oct Data 2023'!$C:$H,5,false)</f>
        <v>#N/A</v>
      </c>
      <c r="F25" s="19" t="str">
        <f>vlookup(C25,'Oct Data 2023'!$C:$H,6,false)</f>
        <v>#N/A</v>
      </c>
      <c r="G25" s="20" t="str">
        <f>VLOOKUP(C25,'Oct Data 2023'!C:K,9,FALSE)/'Oct Data 2023'!I28</f>
        <v>#N/A</v>
      </c>
      <c r="H25" s="30"/>
      <c r="I25" s="22"/>
      <c r="J25" s="22"/>
      <c r="K25" s="23"/>
      <c r="L25" s="24"/>
      <c r="M25" s="33" t="s">
        <v>45</v>
      </c>
    </row>
    <row r="26">
      <c r="A26" s="14"/>
      <c r="B26" s="15">
        <f>vlookup(C26,'Oct Data 2023'!$C:$M,4,false)</f>
        <v>1133.91</v>
      </c>
      <c r="C26" s="54">
        <v>3.44620000900001E14</v>
      </c>
      <c r="D26" s="37" t="s">
        <v>46</v>
      </c>
      <c r="E26" s="18">
        <f>vlookup(C26,'Oct Data 2023'!$C:$H,5,false)</f>
        <v>45155</v>
      </c>
      <c r="F26" s="19">
        <f>vlookup(C26,'Oct Data 2023'!$C:$H,6,false)</f>
        <v>45188</v>
      </c>
      <c r="G26" s="20">
        <f>VLOOKUP(C26,'Oct Data 2023'!C:K,9,FALSE)/'Oct Data 2023'!I29</f>
        <v>2026.83871</v>
      </c>
      <c r="H26" s="21">
        <v>22.0</v>
      </c>
      <c r="I26" s="22">
        <f t="shared" ref="I26:I28" si="7">G26/H26</f>
        <v>92.12903226</v>
      </c>
      <c r="J26" s="22">
        <f t="shared" ref="J26:J28" si="8">125-I26</f>
        <v>32.87096774</v>
      </c>
      <c r="K26" s="23">
        <f t="shared" ref="K26:K28" si="9">(J26/125)*100</f>
        <v>26.29677419</v>
      </c>
      <c r="L26" s="24"/>
      <c r="M26" s="33"/>
    </row>
    <row r="27">
      <c r="A27" s="40"/>
      <c r="B27" s="15">
        <f>vlookup(C27,'Oct Data 2023'!$C:$M,4,false)</f>
        <v>1683.73</v>
      </c>
      <c r="C27" s="54">
        <v>3.44620000900002E14</v>
      </c>
      <c r="D27" s="37" t="s">
        <v>47</v>
      </c>
      <c r="E27" s="18">
        <f>vlookup(C27,'Oct Data 2023'!$C:$H,5,false)</f>
        <v>45156</v>
      </c>
      <c r="F27" s="19">
        <f>vlookup(C27,'Oct Data 2023'!$C:$H,6,false)</f>
        <v>45190</v>
      </c>
      <c r="G27" s="20">
        <f>VLOOKUP(C27,'Oct Data 2023'!C:K,9,FALSE)/'Oct Data 2023'!I30</f>
        <v>3402.193548</v>
      </c>
      <c r="H27" s="21">
        <v>22.0</v>
      </c>
      <c r="I27" s="22">
        <f t="shared" si="7"/>
        <v>154.6451613</v>
      </c>
      <c r="J27" s="22">
        <f t="shared" si="8"/>
        <v>-29.64516129</v>
      </c>
      <c r="K27" s="23">
        <f t="shared" si="9"/>
        <v>-23.71612903</v>
      </c>
      <c r="L27" s="24"/>
      <c r="M27" s="33"/>
    </row>
    <row r="28">
      <c r="A28" s="40"/>
      <c r="B28" s="15">
        <f>vlookup(C28,'Oct Data 2023'!$C:$M,4,false)</f>
        <v>1424.79</v>
      </c>
      <c r="C28" s="54">
        <v>3.44620000900003E14</v>
      </c>
      <c r="D28" s="37" t="s">
        <v>48</v>
      </c>
      <c r="E28" s="18">
        <f>vlookup(C28,'Oct Data 2023'!$C:$H,5,false)</f>
        <v>45156</v>
      </c>
      <c r="F28" s="19">
        <f>vlookup(C28,'Oct Data 2023'!$C:$H,6,false)</f>
        <v>45190</v>
      </c>
      <c r="G28" s="20">
        <f>VLOOKUP(C28,'Oct Data 2023'!C:K,9,FALSE)/'Oct Data 2023'!I31</f>
        <v>2750.709677</v>
      </c>
      <c r="H28" s="21">
        <v>22.0</v>
      </c>
      <c r="I28" s="22">
        <f t="shared" si="7"/>
        <v>125.0322581</v>
      </c>
      <c r="J28" s="22">
        <f t="shared" si="8"/>
        <v>-0.03225806452</v>
      </c>
      <c r="K28" s="23">
        <f t="shared" si="9"/>
        <v>-0.02580645161</v>
      </c>
      <c r="L28" s="24"/>
      <c r="M28" s="33"/>
    </row>
    <row r="29">
      <c r="A29" s="26" t="s">
        <v>49</v>
      </c>
      <c r="B29" s="15" t="str">
        <f>vlookup(C29,'Oct Data 2023'!$C:$M,4,false)</f>
        <v>#N/A</v>
      </c>
      <c r="C29" s="27"/>
      <c r="D29" s="28"/>
      <c r="E29" s="29" t="str">
        <f>vlookup(C29,'Oct Data 2023'!$C:$H,5,false)</f>
        <v>#N/A</v>
      </c>
      <c r="F29" s="19" t="str">
        <f>vlookup(C29,'Oct Data 2023'!$C:$H,6,false)</f>
        <v>#N/A</v>
      </c>
      <c r="G29" s="20" t="str">
        <f>VLOOKUP(C29,'Oct Data 2023'!C:K,9,FALSE)/'Oct Data 2023'!I32</f>
        <v>#N/A</v>
      </c>
      <c r="H29" s="30"/>
      <c r="I29" s="31"/>
      <c r="J29" s="31"/>
      <c r="K29" s="32"/>
      <c r="L29" s="24"/>
      <c r="M29" s="33" t="s">
        <v>45</v>
      </c>
    </row>
    <row r="30">
      <c r="A30" s="14"/>
      <c r="B30" s="15">
        <f>vlookup(C30,'Oct Data 2023'!$C:$M,4,false)</f>
        <v>792.96</v>
      </c>
      <c r="C30" s="54">
        <v>4.45464006907001E14</v>
      </c>
      <c r="D30" s="37" t="s">
        <v>50</v>
      </c>
      <c r="E30" s="18">
        <f>vlookup(C30,'Oct Data 2023'!$C:$H,5,false)</f>
        <v>45175</v>
      </c>
      <c r="F30" s="19">
        <f>vlookup(C30,'Oct Data 2023'!$C:$H,6,false)</f>
        <v>45197</v>
      </c>
      <c r="G30" s="20">
        <f>VLOOKUP(C30,'Oct Data 2023'!C:K,9,FALSE)/'Oct Data 2023'!I33</f>
        <v>1325.028571</v>
      </c>
      <c r="H30" s="21">
        <v>38.0</v>
      </c>
      <c r="I30" s="22">
        <f t="shared" ref="I30:I33" si="10">G30/H30</f>
        <v>34.86917293</v>
      </c>
      <c r="J30" s="22">
        <f t="shared" ref="J30:J33" si="11">125-I30</f>
        <v>90.13082707</v>
      </c>
      <c r="K30" s="23">
        <f t="shared" ref="K30:K33" si="12">(J30/125)*100</f>
        <v>72.10466165</v>
      </c>
      <c r="L30" s="48"/>
      <c r="M30" s="33"/>
    </row>
    <row r="31">
      <c r="A31" s="55"/>
      <c r="B31" s="15">
        <f>vlookup(C31,'Oct Data 2023'!$C:$M,4,false)</f>
        <v>1031.36</v>
      </c>
      <c r="C31" s="54">
        <v>4.45464006907002E14</v>
      </c>
      <c r="D31" s="37" t="s">
        <v>51</v>
      </c>
      <c r="E31" s="18">
        <f>vlookup(C31,'Oct Data 2023'!$C:$H,5,false)</f>
        <v>45175</v>
      </c>
      <c r="F31" s="19">
        <f>vlookup(C31,'Oct Data 2023'!$C:$H,6,false)</f>
        <v>45198</v>
      </c>
      <c r="G31" s="20">
        <f>VLOOKUP(C31,'Oct Data 2023'!C:K,9,FALSE)/'Oct Data 2023'!I34</f>
        <v>1880.685714</v>
      </c>
      <c r="H31" s="21">
        <v>30.0</v>
      </c>
      <c r="I31" s="22">
        <f t="shared" si="10"/>
        <v>62.68952381</v>
      </c>
      <c r="J31" s="22">
        <f t="shared" si="11"/>
        <v>62.31047619</v>
      </c>
      <c r="K31" s="23">
        <f t="shared" si="12"/>
        <v>49.84838095</v>
      </c>
      <c r="L31" s="38"/>
      <c r="M31" s="25"/>
    </row>
    <row r="32">
      <c r="A32" s="56" t="s">
        <v>52</v>
      </c>
      <c r="B32" s="15">
        <f>vlookup(C32,'Oct Data 2023'!$C:$M,4,false)</f>
        <v>2412.92</v>
      </c>
      <c r="C32" s="57">
        <v>3.57156000540001E14</v>
      </c>
      <c r="D32" s="58">
        <v>555661.0</v>
      </c>
      <c r="E32" s="18">
        <f>vlookup(C32,'Oct Data 2023'!$C:$H,5,false)</f>
        <v>45159</v>
      </c>
      <c r="F32" s="19">
        <f>vlookup(C32,'Oct Data 2023'!$C:$H,6,false)</f>
        <v>45191</v>
      </c>
      <c r="G32" s="20">
        <f>VLOOKUP(C32,'Oct Data 2023'!C:K,9,FALSE)/'Oct Data 2023'!I35</f>
        <v>5364.228571</v>
      </c>
      <c r="H32" s="59">
        <v>18.0</v>
      </c>
      <c r="I32" s="46">
        <f t="shared" si="10"/>
        <v>298.0126984</v>
      </c>
      <c r="J32" s="46">
        <f t="shared" si="11"/>
        <v>-173.0126984</v>
      </c>
      <c r="K32" s="47">
        <f t="shared" si="12"/>
        <v>-138.4101587</v>
      </c>
      <c r="L32" s="38"/>
      <c r="M32" s="25" t="s">
        <v>45</v>
      </c>
    </row>
    <row r="33">
      <c r="A33" s="40" t="s">
        <v>53</v>
      </c>
      <c r="B33" s="15">
        <f>vlookup(C33,'Oct Data 2023'!$C:$M,4,false)</f>
        <v>3572.86</v>
      </c>
      <c r="C33" s="54">
        <v>1.95740001133001E14</v>
      </c>
      <c r="D33" s="17" t="s">
        <v>54</v>
      </c>
      <c r="E33" s="18">
        <f>vlookup(C33,'Oct Data 2023'!$C:$H,5,false)</f>
        <v>45159</v>
      </c>
      <c r="F33" s="19">
        <f>vlookup(C33,'Oct Data 2023'!$C:$H,6,false)</f>
        <v>45191</v>
      </c>
      <c r="G33" s="20">
        <f>VLOOKUP(C33,'Oct Data 2023'!C:K,9,FALSE)/'Oct Data 2023'!I36</f>
        <v>7501.371429</v>
      </c>
      <c r="H33" s="21">
        <v>61.0</v>
      </c>
      <c r="I33" s="22">
        <f t="shared" si="10"/>
        <v>122.9733021</v>
      </c>
      <c r="J33" s="22">
        <f t="shared" si="11"/>
        <v>2.026697892</v>
      </c>
      <c r="K33" s="23">
        <f t="shared" si="12"/>
        <v>1.621358314</v>
      </c>
      <c r="L33" s="48"/>
      <c r="M33" s="33" t="s">
        <v>45</v>
      </c>
    </row>
    <row r="34">
      <c r="A34" s="49" t="s">
        <v>55</v>
      </c>
      <c r="B34" s="15" t="str">
        <f>vlookup(C34,'Oct Data 2023'!$C:$M,4,false)</f>
        <v>#N/A</v>
      </c>
      <c r="C34" s="27"/>
      <c r="D34" s="28"/>
      <c r="E34" s="29" t="str">
        <f>vlookup(C34,'Oct Data 2023'!$C:$H,5,false)</f>
        <v>#N/A</v>
      </c>
      <c r="F34" s="19" t="str">
        <f>vlookup(C34,'Oct Data 2023'!$C:$H,6,false)</f>
        <v>#N/A</v>
      </c>
      <c r="G34" s="20" t="str">
        <f>VLOOKUP(C34,'Oct Data 2023'!C:K,9,FALSE)/'Oct Data 2023'!I37</f>
        <v>#N/A</v>
      </c>
      <c r="H34" s="30"/>
      <c r="I34" s="31"/>
      <c r="J34" s="31"/>
      <c r="K34" s="32"/>
      <c r="L34" s="48"/>
      <c r="M34" s="33" t="s">
        <v>56</v>
      </c>
    </row>
    <row r="35">
      <c r="A35" s="14"/>
      <c r="B35" s="15">
        <f>vlookup(C35,'Oct Data 2023'!$C:$M,4,false)</f>
        <v>449.86</v>
      </c>
      <c r="C35" s="54">
        <v>4.17234003900001E14</v>
      </c>
      <c r="D35" s="37" t="s">
        <v>57</v>
      </c>
      <c r="E35" s="18">
        <f>vlookup(C35,'Oct Data 2023'!$C:$H,5,false)</f>
        <v>45163</v>
      </c>
      <c r="F35" s="19">
        <f>vlookup(C35,'Oct Data 2023'!$C:$H,6,false)</f>
        <v>45196</v>
      </c>
      <c r="G35" s="20">
        <f>VLOOKUP(C35,'Oct Data 2023'!C:K,9,FALSE)/'Oct Data 2023'!I38</f>
        <v>213.7142857</v>
      </c>
      <c r="H35" s="21">
        <v>48.0</v>
      </c>
      <c r="I35" s="22">
        <f t="shared" ref="I35:I37" si="13">G35/H35</f>
        <v>4.452380952</v>
      </c>
      <c r="J35" s="22">
        <f t="shared" ref="J35:J37" si="14">125-I35</f>
        <v>120.547619</v>
      </c>
      <c r="K35" s="23">
        <f t="shared" ref="K35:K37" si="15">(J35/125)*100</f>
        <v>96.43809524</v>
      </c>
      <c r="L35" s="60"/>
      <c r="M35" s="33"/>
    </row>
    <row r="36">
      <c r="A36" s="61"/>
      <c r="B36" s="15">
        <f>vlookup(C36,'Oct Data 2023'!$C:$M,4,false)</f>
        <v>9037.02</v>
      </c>
      <c r="C36" s="54">
        <v>4.17234003900002E14</v>
      </c>
      <c r="D36" s="42" t="s">
        <v>58</v>
      </c>
      <c r="E36" s="18">
        <f>vlookup(C36,'Oct Data 2023'!$C:$H,5,false)</f>
        <v>45163</v>
      </c>
      <c r="F36" s="19">
        <f>vlookup(C36,'Oct Data 2023'!$C:$H,6,false)</f>
        <v>45196</v>
      </c>
      <c r="G36" s="20">
        <f>VLOOKUP(C36,'Oct Data 2023'!C:K,9,FALSE)/'Oct Data 2023'!I39</f>
        <v>17182.62857</v>
      </c>
      <c r="H36" s="62">
        <v>168.0</v>
      </c>
      <c r="I36" s="52">
        <f t="shared" si="13"/>
        <v>102.277551</v>
      </c>
      <c r="J36" s="52">
        <f t="shared" si="14"/>
        <v>22.72244898</v>
      </c>
      <c r="K36" s="53">
        <f t="shared" si="15"/>
        <v>18.17795918</v>
      </c>
      <c r="L36" s="60"/>
      <c r="M36" s="33"/>
    </row>
    <row r="37">
      <c r="A37" s="14" t="s">
        <v>59</v>
      </c>
      <c r="B37" s="15">
        <f>vlookup(C37,'Oct Data 2023'!$C:$M,4,false)</f>
        <v>10638.14</v>
      </c>
      <c r="C37" s="63">
        <v>3.94124007400002E14</v>
      </c>
      <c r="D37" s="64" t="s">
        <v>60</v>
      </c>
      <c r="E37" s="18">
        <f>vlookup(C37,'Oct Data 2023'!$C:$H,5,false)</f>
        <v>45162</v>
      </c>
      <c r="F37" s="19">
        <f>vlookup(C37,'Oct Data 2023'!$C:$H,6,false)</f>
        <v>45195</v>
      </c>
      <c r="G37" s="20">
        <f>VLOOKUP(C37,'Oct Data 2023'!C:K,9,FALSE)/'Oct Data 2023'!I40</f>
        <v>22689.33333</v>
      </c>
      <c r="H37" s="21">
        <v>158.0</v>
      </c>
      <c r="I37" s="22">
        <f t="shared" si="13"/>
        <v>143.6033755</v>
      </c>
      <c r="J37" s="46">
        <f t="shared" si="14"/>
        <v>-18.60337553</v>
      </c>
      <c r="K37" s="47">
        <f t="shared" si="15"/>
        <v>-14.88270042</v>
      </c>
      <c r="L37" s="48"/>
      <c r="M37" s="25" t="s">
        <v>61</v>
      </c>
    </row>
    <row r="38">
      <c r="A38" s="49" t="s">
        <v>62</v>
      </c>
      <c r="B38" s="15" t="str">
        <f>vlookup(C38,'Oct Data 2023'!$C:$M,4,false)</f>
        <v>#N/A</v>
      </c>
      <c r="C38" s="27"/>
      <c r="D38" s="28"/>
      <c r="E38" s="29" t="str">
        <f>vlookup(C38,'Oct Data 2023'!$C:$H,5,false)</f>
        <v>#N/A</v>
      </c>
      <c r="F38" s="19" t="str">
        <f>vlookup(C38,'Oct Data 2023'!$C:$H,6,false)</f>
        <v>#N/A</v>
      </c>
      <c r="G38" s="20" t="str">
        <f>VLOOKUP(C38,'Oct Data 2023'!C:K,9,FALSE)/'Oct Data 2023'!I41</f>
        <v>#N/A</v>
      </c>
      <c r="H38" s="30"/>
      <c r="I38" s="31"/>
      <c r="J38" s="22"/>
      <c r="K38" s="23"/>
      <c r="L38" s="48"/>
      <c r="M38" s="33" t="s">
        <v>63</v>
      </c>
    </row>
    <row r="39">
      <c r="A39" s="14"/>
      <c r="B39" s="15">
        <f>vlookup(C39,'Oct Data 2023'!$C:$M,4,false)</f>
        <v>1954.58</v>
      </c>
      <c r="C39" s="54">
        <v>5.91698002370001E14</v>
      </c>
      <c r="D39" s="37" t="s">
        <v>64</v>
      </c>
      <c r="E39" s="18">
        <f>vlookup(C39,'Oct Data 2023'!$C:$H,5,false)</f>
        <v>45163</v>
      </c>
      <c r="F39" s="19">
        <f>vlookup(C39,'Oct Data 2023'!$C:$H,6,false)</f>
        <v>45197</v>
      </c>
      <c r="G39" s="20">
        <f>VLOOKUP(C39,'Oct Data 2023'!C:K,9,FALSE)/'Oct Data 2023'!I42</f>
        <v>4060.571429</v>
      </c>
      <c r="H39" s="21">
        <v>37.0</v>
      </c>
      <c r="I39" s="22">
        <f t="shared" ref="I39:I41" si="16">G39/H39</f>
        <v>109.7451737</v>
      </c>
      <c r="J39" s="22">
        <f t="shared" ref="J39:J41" si="17">125-I39</f>
        <v>15.25482625</v>
      </c>
      <c r="K39" s="23">
        <f t="shared" ref="K39:K41" si="18">(J39/125)*100</f>
        <v>12.203861</v>
      </c>
      <c r="L39" s="48"/>
      <c r="M39" s="33"/>
    </row>
    <row r="40">
      <c r="A40" s="14"/>
      <c r="B40" s="15">
        <f>vlookup(C40,'Oct Data 2023'!$C:$M,4,false)</f>
        <v>2456.06</v>
      </c>
      <c r="C40" s="54">
        <v>5.91698002400001E14</v>
      </c>
      <c r="D40" s="37" t="s">
        <v>65</v>
      </c>
      <c r="E40" s="18">
        <f>vlookup(C40,'Oct Data 2023'!$C:$H,5,false)</f>
        <v>45161</v>
      </c>
      <c r="F40" s="19">
        <f>vlookup(C40,'Oct Data 2023'!$C:$H,6,false)</f>
        <v>45194</v>
      </c>
      <c r="G40" s="20">
        <f>VLOOKUP(C40,'Oct Data 2023'!C:K,9,FALSE)/'Oct Data 2023'!I43</f>
        <v>4397.333333</v>
      </c>
      <c r="H40" s="21">
        <v>41.0</v>
      </c>
      <c r="I40" s="22">
        <f t="shared" si="16"/>
        <v>107.2520325</v>
      </c>
      <c r="J40" s="22">
        <f t="shared" si="17"/>
        <v>17.74796748</v>
      </c>
      <c r="K40" s="23">
        <f t="shared" si="18"/>
        <v>14.19837398</v>
      </c>
      <c r="L40" s="48"/>
      <c r="M40" s="33"/>
    </row>
    <row r="41">
      <c r="A41" s="61"/>
      <c r="B41" s="15">
        <f>vlookup(C41,'Oct Data 2023'!$C:$M,4,false)</f>
        <v>2113.73</v>
      </c>
      <c r="C41" s="54">
        <v>5.91698002371001E14</v>
      </c>
      <c r="D41" s="37" t="s">
        <v>66</v>
      </c>
      <c r="E41" s="18">
        <f>vlookup(C41,'Oct Data 2023'!$C:$H,5,false)</f>
        <v>45161</v>
      </c>
      <c r="F41" s="19">
        <f>vlookup(C41,'Oct Data 2023'!$C:$H,6,false)</f>
        <v>45192</v>
      </c>
      <c r="G41" s="20">
        <f>VLOOKUP(C41,'Oct Data 2023'!C:K,9,FALSE)/'Oct Data 2023'!I44</f>
        <v>4530.742857</v>
      </c>
      <c r="H41" s="21">
        <v>41.0</v>
      </c>
      <c r="I41" s="52">
        <f t="shared" si="16"/>
        <v>110.5059233</v>
      </c>
      <c r="J41" s="52">
        <f t="shared" si="17"/>
        <v>14.49407666</v>
      </c>
      <c r="K41" s="53">
        <f t="shared" si="18"/>
        <v>11.59526132</v>
      </c>
      <c r="L41" s="48"/>
      <c r="M41" s="33"/>
      <c r="P41" s="65"/>
      <c r="Q41" s="66"/>
      <c r="R41" s="67"/>
      <c r="S41" s="68"/>
    </row>
    <row r="42">
      <c r="A42" s="49" t="s">
        <v>67</v>
      </c>
      <c r="B42" s="15" t="str">
        <f>vlookup(C42,'Oct Data 2023'!$C:$M,4,false)</f>
        <v>#N/A</v>
      </c>
      <c r="C42" s="27"/>
      <c r="D42" s="28"/>
      <c r="E42" s="29" t="str">
        <f>vlookup(C42,'Oct Data 2023'!$C:$H,5,false)</f>
        <v>#N/A</v>
      </c>
      <c r="F42" s="19" t="str">
        <f>vlookup(C42,'Oct Data 2023'!$C:$H,6,false)</f>
        <v>#N/A</v>
      </c>
      <c r="G42" s="20" t="str">
        <f>VLOOKUP(C42,'Oct Data 2023'!C:K,9,FALSE)/'Oct Data 2023'!I45</f>
        <v>#N/A</v>
      </c>
      <c r="H42" s="30"/>
      <c r="I42" s="31"/>
      <c r="J42" s="22"/>
      <c r="K42" s="23"/>
      <c r="L42" s="48"/>
      <c r="M42" s="33" t="s">
        <v>56</v>
      </c>
      <c r="P42" s="65"/>
      <c r="Q42" s="66"/>
      <c r="R42" s="67"/>
      <c r="S42" s="68"/>
    </row>
    <row r="43">
      <c r="A43" s="14"/>
      <c r="B43" s="15">
        <f>vlookup(C43,'Oct Data 2023'!$C:$M,4,false)</f>
        <v>11046.83</v>
      </c>
      <c r="C43" s="69">
        <v>4.17234003600001E14</v>
      </c>
      <c r="D43" s="37" t="s">
        <v>68</v>
      </c>
      <c r="E43" s="18">
        <f>vlookup(C43,'Oct Data 2023'!$C:$H,5,false)</f>
        <v>45170</v>
      </c>
      <c r="F43" s="19">
        <f>vlookup(C43,'Oct Data 2023'!$C:$H,6,false)</f>
        <v>45201</v>
      </c>
      <c r="G43" s="20">
        <f>VLOOKUP(C43,'Oct Data 2023'!C:K,9,FALSE)/'Oct Data 2023'!I46</f>
        <v>24706.66667</v>
      </c>
      <c r="H43" s="21">
        <v>150.0</v>
      </c>
      <c r="I43" s="22">
        <f t="shared" ref="I43:I63" si="19">G43/H43</f>
        <v>164.7111111</v>
      </c>
      <c r="J43" s="22">
        <f t="shared" ref="J43:J63" si="20">125-I43</f>
        <v>-39.71111111</v>
      </c>
      <c r="K43" s="23">
        <f t="shared" ref="K43:K63" si="21">(J43/125)*100</f>
        <v>-31.76888889</v>
      </c>
      <c r="L43" s="24"/>
      <c r="M43" s="33"/>
      <c r="P43" s="65"/>
      <c r="Q43" s="66"/>
      <c r="R43" s="67"/>
      <c r="S43" s="68"/>
    </row>
    <row r="44">
      <c r="A44" s="14"/>
      <c r="B44" s="15">
        <f>vlookup(C44,'Oct Data 2023'!$C:$M,4,false)</f>
        <v>8776.48</v>
      </c>
      <c r="C44" s="54">
        <v>4.17234003700001E14</v>
      </c>
      <c r="D44" s="37" t="s">
        <v>69</v>
      </c>
      <c r="E44" s="18">
        <f>vlookup(C44,'Oct Data 2023'!$C:$H,5,false)</f>
        <v>45170</v>
      </c>
      <c r="F44" s="19">
        <f>vlookup(C44,'Oct Data 2023'!$C:$H,6,false)</f>
        <v>45201</v>
      </c>
      <c r="G44" s="20">
        <f>VLOOKUP(C44,'Oct Data 2023'!C:K,9,FALSE)/'Oct Data 2023'!I47</f>
        <v>17823.77143</v>
      </c>
      <c r="H44" s="21">
        <v>147.0</v>
      </c>
      <c r="I44" s="22">
        <f t="shared" si="19"/>
        <v>121.2501458</v>
      </c>
      <c r="J44" s="22">
        <f t="shared" si="20"/>
        <v>3.749854227</v>
      </c>
      <c r="K44" s="23">
        <f t="shared" si="21"/>
        <v>2.999883382</v>
      </c>
      <c r="L44" s="48"/>
      <c r="M44" s="33"/>
    </row>
    <row r="45">
      <c r="A45" s="61"/>
      <c r="B45" s="15">
        <f>vlookup(C45,'Oct Data 2023'!$C:$M,4,false)</f>
        <v>5718.61</v>
      </c>
      <c r="C45" s="70">
        <v>4.17234003800001E14</v>
      </c>
      <c r="D45" s="42" t="s">
        <v>70</v>
      </c>
      <c r="E45" s="18">
        <f>vlookup(C45,'Oct Data 2023'!$C:$H,5,false)</f>
        <v>45170</v>
      </c>
      <c r="F45" s="19">
        <f>vlookup(C45,'Oct Data 2023'!$C:$H,6,false)</f>
        <v>45201</v>
      </c>
      <c r="G45" s="20">
        <f>VLOOKUP(C45,'Oct Data 2023'!C:K,9,FALSE)/'Oct Data 2023'!I48</f>
        <v>10942.17143</v>
      </c>
      <c r="H45" s="62">
        <v>100.0</v>
      </c>
      <c r="I45" s="52">
        <f t="shared" si="19"/>
        <v>109.4217143</v>
      </c>
      <c r="J45" s="52">
        <f t="shared" si="20"/>
        <v>15.57828571</v>
      </c>
      <c r="K45" s="53">
        <f t="shared" si="21"/>
        <v>12.46262857</v>
      </c>
      <c r="L45" s="48"/>
      <c r="M45" s="33"/>
    </row>
    <row r="46">
      <c r="A46" s="49" t="s">
        <v>71</v>
      </c>
      <c r="B46" s="15">
        <f>vlookup(C46,'Oct Data 2023'!$C:$M,4,false)</f>
        <v>9944.34</v>
      </c>
      <c r="C46" s="44">
        <v>6.7334001320001E13</v>
      </c>
      <c r="D46" s="28" t="s">
        <v>72</v>
      </c>
      <c r="E46" s="18">
        <f>vlookup(C46,'Oct Data 2023'!$C:$H,5,false)</f>
        <v>45179</v>
      </c>
      <c r="F46" s="19">
        <f>vlookup(C46,'Oct Data 2023'!$C:$H,6,false)</f>
        <v>45206</v>
      </c>
      <c r="G46" s="20">
        <f>VLOOKUP(C46,'Oct Data 2023'!C:K,9,FALSE)/'Oct Data 2023'!I49</f>
        <v>20879.88571</v>
      </c>
      <c r="H46" s="30">
        <v>224.0</v>
      </c>
      <c r="I46" s="31">
        <f t="shared" si="19"/>
        <v>93.21377551</v>
      </c>
      <c r="J46" s="31">
        <f t="shared" si="20"/>
        <v>31.78622449</v>
      </c>
      <c r="K46" s="32">
        <f t="shared" si="21"/>
        <v>25.42897959</v>
      </c>
      <c r="L46" s="38"/>
      <c r="M46" s="25" t="s">
        <v>73</v>
      </c>
    </row>
    <row r="47">
      <c r="A47" s="26" t="s">
        <v>74</v>
      </c>
      <c r="B47" s="15">
        <f>vlookup(C47,'Oct Data 2023'!$C:$M,4,false)</f>
        <v>11679.4</v>
      </c>
      <c r="C47" s="44">
        <v>6.6130005325001E13</v>
      </c>
      <c r="D47" s="28" t="s">
        <v>75</v>
      </c>
      <c r="E47" s="18">
        <f>vlookup(C47,'Oct Data 2023'!$C:$H,5,false)</f>
        <v>45179</v>
      </c>
      <c r="F47" s="19">
        <f>vlookup(C47,'Oct Data 2023'!$C:$H,6,false)</f>
        <v>45208</v>
      </c>
      <c r="G47" s="20">
        <f>VLOOKUP(C47,'Oct Data 2023'!C:K,9,FALSE)/'Oct Data 2023'!I50</f>
        <v>27290.66667</v>
      </c>
      <c r="H47" s="30">
        <v>210.0</v>
      </c>
      <c r="I47" s="31">
        <f t="shared" si="19"/>
        <v>129.9555556</v>
      </c>
      <c r="J47" s="31">
        <f t="shared" si="20"/>
        <v>-4.955555556</v>
      </c>
      <c r="K47" s="32">
        <f t="shared" si="21"/>
        <v>-3.964444444</v>
      </c>
      <c r="L47" s="38"/>
      <c r="M47" s="33" t="s">
        <v>76</v>
      </c>
    </row>
    <row r="48">
      <c r="A48" s="26" t="s">
        <v>77</v>
      </c>
      <c r="B48" s="15">
        <f>vlookup(C48,'Oct Data 2023'!$C:$M,4,false)</f>
        <v>20506.13</v>
      </c>
      <c r="C48" s="44">
        <v>3.28224002607001E14</v>
      </c>
      <c r="D48" s="28" t="s">
        <v>78</v>
      </c>
      <c r="E48" s="18">
        <f>vlookup(C48,'Oct Data 2023'!$C:$H,5,false)</f>
        <v>45154</v>
      </c>
      <c r="F48" s="19">
        <f>vlookup(C48,'Oct Data 2023'!$C:$H,6,false)</f>
        <v>45184</v>
      </c>
      <c r="G48" s="20">
        <f>VLOOKUP(C48,'Oct Data 2023'!C:K,9,FALSE)/'Oct Data 2023'!I51</f>
        <v>43576.34286</v>
      </c>
      <c r="H48" s="30">
        <v>312.0</v>
      </c>
      <c r="I48" s="31">
        <f t="shared" si="19"/>
        <v>139.6677656</v>
      </c>
      <c r="J48" s="31">
        <f t="shared" si="20"/>
        <v>-14.66776557</v>
      </c>
      <c r="K48" s="32">
        <f t="shared" si="21"/>
        <v>-11.73421245</v>
      </c>
      <c r="L48" s="38"/>
      <c r="M48" s="33" t="s">
        <v>25</v>
      </c>
    </row>
    <row r="49">
      <c r="A49" s="26" t="s">
        <v>79</v>
      </c>
      <c r="B49" s="15">
        <f>vlookup(C49,'Oct Data 2023'!$C:$M,4,false)</f>
        <v>5226.08</v>
      </c>
      <c r="C49" s="44">
        <v>3.28224002901001E14</v>
      </c>
      <c r="D49" s="28" t="s">
        <v>80</v>
      </c>
      <c r="E49" s="18">
        <f>vlookup(C49,'Oct Data 2023'!$C:$H,5,false)</f>
        <v>45184</v>
      </c>
      <c r="F49" s="19">
        <f>vlookup(C49,'Oct Data 2023'!$C:$H,6,false)</f>
        <v>45211</v>
      </c>
      <c r="G49" s="20">
        <f>VLOOKUP(C49,'Oct Data 2023'!C:K,9,FALSE)/'Oct Data 2023'!I52</f>
        <v>9360.685714</v>
      </c>
      <c r="H49" s="30">
        <v>115.0</v>
      </c>
      <c r="I49" s="31">
        <f t="shared" si="19"/>
        <v>81.39726708</v>
      </c>
      <c r="J49" s="31">
        <f t="shared" si="20"/>
        <v>43.60273292</v>
      </c>
      <c r="K49" s="32">
        <f t="shared" si="21"/>
        <v>34.88218634</v>
      </c>
      <c r="L49" s="38"/>
      <c r="M49" s="25" t="s">
        <v>25</v>
      </c>
    </row>
    <row r="50">
      <c r="A50" s="26" t="s">
        <v>81</v>
      </c>
      <c r="B50" s="15">
        <f>vlookup(C50,'Oct Data 2023'!$C:$M,4,false)</f>
        <v>2352.47</v>
      </c>
      <c r="C50" s="44">
        <v>4.3750001100001E13</v>
      </c>
      <c r="D50" s="28" t="s">
        <v>82</v>
      </c>
      <c r="E50" s="18">
        <f>vlookup(C50,'Oct Data 2023'!$C:$H,5,false)</f>
        <v>45175</v>
      </c>
      <c r="F50" s="19">
        <f>vlookup(C50,'Oct Data 2023'!$C:$H,6,false)</f>
        <v>45202</v>
      </c>
      <c r="G50" s="20">
        <f>VLOOKUP(C50,'Oct Data 2023'!C:K,9,FALSE)/'Oct Data 2023'!I53</f>
        <v>4167.428571</v>
      </c>
      <c r="H50" s="30">
        <v>112.0</v>
      </c>
      <c r="I50" s="31">
        <f t="shared" si="19"/>
        <v>37.20918367</v>
      </c>
      <c r="J50" s="31">
        <f t="shared" si="20"/>
        <v>87.79081633</v>
      </c>
      <c r="K50" s="32">
        <f t="shared" si="21"/>
        <v>70.23265306</v>
      </c>
      <c r="L50" s="38"/>
      <c r="M50" s="25" t="s">
        <v>73</v>
      </c>
    </row>
    <row r="51">
      <c r="A51" s="26" t="s">
        <v>83</v>
      </c>
      <c r="B51" s="15">
        <f>vlookup(C51,'Oct Data 2023'!$C:$M,4,false)</f>
        <v>3755.97</v>
      </c>
      <c r="C51" s="44">
        <v>1.250110125011E12</v>
      </c>
      <c r="D51" s="28" t="s">
        <v>84</v>
      </c>
      <c r="E51" s="18">
        <f>vlookup(C51,'Oct Data 2023'!$C:$H,5,false)</f>
        <v>45183</v>
      </c>
      <c r="F51" s="19">
        <f>vlookup(C51,'Oct Data 2023'!$C:$H,6,false)</f>
        <v>45211</v>
      </c>
      <c r="G51" s="20">
        <f>VLOOKUP(C51,'Oct Data 2023'!C:K,9,FALSE)/'Oct Data 2023'!I54</f>
        <v>10257.57576</v>
      </c>
      <c r="H51" s="30">
        <v>77.0</v>
      </c>
      <c r="I51" s="31">
        <f t="shared" si="19"/>
        <v>133.2152696</v>
      </c>
      <c r="J51" s="31">
        <f t="shared" si="20"/>
        <v>-8.215269579</v>
      </c>
      <c r="K51" s="32">
        <f t="shared" si="21"/>
        <v>-6.572215663</v>
      </c>
      <c r="L51" s="38"/>
      <c r="M51" s="25" t="s">
        <v>15</v>
      </c>
      <c r="O51" s="71"/>
    </row>
    <row r="52">
      <c r="A52" s="49" t="s">
        <v>85</v>
      </c>
      <c r="B52" s="15" t="str">
        <f>vlookup(C52,'Oct Data 2023'!$C:$M,4,false)</f>
        <v>#N/A</v>
      </c>
      <c r="C52" s="27"/>
      <c r="D52" s="28"/>
      <c r="E52" s="29" t="str">
        <f>vlookup(C52,'Oct Data 2023'!$C:$H,5,false)</f>
        <v>#N/A</v>
      </c>
      <c r="F52" s="19" t="str">
        <f>vlookup(C52,'Oct Data 2023'!$C:$H,6,false)</f>
        <v>#N/A</v>
      </c>
      <c r="G52" s="20" t="str">
        <f>VLOOKUP(C52,'Oct Data 2023'!C:K,9,FALSE)/'Oct Data 2023'!I55</f>
        <v>#N/A</v>
      </c>
      <c r="H52" s="30">
        <v>534.0</v>
      </c>
      <c r="I52" s="31" t="str">
        <f t="shared" si="19"/>
        <v>#N/A</v>
      </c>
      <c r="J52" s="31" t="str">
        <f t="shared" si="20"/>
        <v>#N/A</v>
      </c>
      <c r="K52" s="32" t="str">
        <f t="shared" si="21"/>
        <v>#N/A</v>
      </c>
      <c r="L52" s="72" t="s">
        <v>313</v>
      </c>
      <c r="M52" s="25" t="s">
        <v>86</v>
      </c>
    </row>
    <row r="53">
      <c r="A53" s="14" t="s">
        <v>87</v>
      </c>
      <c r="B53" s="15">
        <f>vlookup(C53,'Oct Data 2023'!$C:$M,4,false)</f>
        <v>1941.79</v>
      </c>
      <c r="C53" s="54">
        <v>1.9677290349306E13</v>
      </c>
      <c r="D53" s="64" t="s">
        <v>88</v>
      </c>
      <c r="E53" s="18">
        <f>vlookup(C53,'Oct Data 2023'!$C:$H,5,false)</f>
        <v>45180</v>
      </c>
      <c r="F53" s="19">
        <f>vlookup(C53,'Oct Data 2023'!$C:$H,6,false)</f>
        <v>45208</v>
      </c>
      <c r="G53" s="20">
        <f>VLOOKUP(C53,'Oct Data 2023'!C:K,9,FALSE)/'Oct Data 2023'!I56</f>
        <v>5128.571429</v>
      </c>
      <c r="H53" s="21"/>
      <c r="I53" s="22" t="str">
        <f t="shared" si="19"/>
        <v>#DIV/0!</v>
      </c>
      <c r="J53" s="22" t="str">
        <f t="shared" si="20"/>
        <v>#DIV/0!</v>
      </c>
      <c r="K53" s="23" t="str">
        <f t="shared" si="21"/>
        <v>#DIV/0!</v>
      </c>
      <c r="L53" s="73"/>
      <c r="M53" s="33"/>
      <c r="N53" s="74" t="s">
        <v>89</v>
      </c>
    </row>
    <row r="54">
      <c r="A54" s="14"/>
      <c r="B54" s="15">
        <f>vlookup(C54,'Oct Data 2023'!$C:$M,4,false)</f>
        <v>2734.57</v>
      </c>
      <c r="C54" s="54">
        <v>1.9677290349307E13</v>
      </c>
      <c r="D54" s="64" t="s">
        <v>90</v>
      </c>
      <c r="E54" s="18">
        <f>vlookup(C54,'Oct Data 2023'!$C:$H,5,false)</f>
        <v>45180</v>
      </c>
      <c r="F54" s="19">
        <f>vlookup(C54,'Oct Data 2023'!$C:$H,6,false)</f>
        <v>45208</v>
      </c>
      <c r="G54" s="20">
        <f>VLOOKUP(C54,'Oct Data 2023'!C:K,9,FALSE)/'Oct Data 2023'!I57</f>
        <v>6380</v>
      </c>
      <c r="H54" s="21"/>
      <c r="I54" s="22" t="str">
        <f t="shared" si="19"/>
        <v>#DIV/0!</v>
      </c>
      <c r="J54" s="22" t="str">
        <f t="shared" si="20"/>
        <v>#DIV/0!</v>
      </c>
      <c r="K54" s="23" t="str">
        <f t="shared" si="21"/>
        <v>#DIV/0!</v>
      </c>
      <c r="L54" s="73"/>
      <c r="M54" s="33"/>
    </row>
    <row r="55">
      <c r="A55" s="14"/>
      <c r="B55" s="15">
        <f>vlookup(C55,'Oct Data 2023'!$C:$M,4,false)</f>
        <v>4320.45</v>
      </c>
      <c r="C55" s="54">
        <v>1.9677290349309E13</v>
      </c>
      <c r="D55" s="64" t="s">
        <v>91</v>
      </c>
      <c r="E55" s="18">
        <f>vlookup(C55,'Oct Data 2023'!$C:$H,5,false)</f>
        <v>45180</v>
      </c>
      <c r="F55" s="19">
        <f>vlookup(C55,'Oct Data 2023'!$C:$H,6,false)</f>
        <v>45208</v>
      </c>
      <c r="G55" s="20">
        <f>VLOOKUP(C55,'Oct Data 2023'!C:K,9,FALSE)/'Oct Data 2023'!I58</f>
        <v>10868.57143</v>
      </c>
      <c r="H55" s="21"/>
      <c r="I55" s="22" t="str">
        <f t="shared" si="19"/>
        <v>#DIV/0!</v>
      </c>
      <c r="J55" s="22" t="str">
        <f t="shared" si="20"/>
        <v>#DIV/0!</v>
      </c>
      <c r="K55" s="23" t="str">
        <f t="shared" si="21"/>
        <v>#DIV/0!</v>
      </c>
      <c r="L55" s="73"/>
      <c r="M55" s="33"/>
    </row>
    <row r="56">
      <c r="A56" s="14"/>
      <c r="B56" s="15">
        <f>vlookup(C56,'Oct Data 2023'!$C:$M,4,false)</f>
        <v>6809.91</v>
      </c>
      <c r="C56" s="54">
        <v>1.9677290349308E13</v>
      </c>
      <c r="D56" s="64" t="s">
        <v>92</v>
      </c>
      <c r="E56" s="18">
        <f>vlookup(C56,'Oct Data 2023'!$C:$H,5,false)</f>
        <v>45180</v>
      </c>
      <c r="F56" s="19">
        <f>vlookup(C56,'Oct Data 2023'!$C:$H,6,false)</f>
        <v>45208</v>
      </c>
      <c r="G56" s="20">
        <f>VLOOKUP(C56,'Oct Data 2023'!C:K,9,FALSE)/'Oct Data 2023'!I59</f>
        <v>18371.42857</v>
      </c>
      <c r="H56" s="21"/>
      <c r="I56" s="22" t="str">
        <f t="shared" si="19"/>
        <v>#DIV/0!</v>
      </c>
      <c r="J56" s="22" t="str">
        <f t="shared" si="20"/>
        <v>#DIV/0!</v>
      </c>
      <c r="K56" s="23" t="str">
        <f t="shared" si="21"/>
        <v>#DIV/0!</v>
      </c>
      <c r="L56" s="73"/>
      <c r="M56" s="33"/>
    </row>
    <row r="57">
      <c r="A57" s="61"/>
      <c r="B57" s="15">
        <f>vlookup(C57,'Oct Data 2023'!$C:$M,4,false)</f>
        <v>10159.56</v>
      </c>
      <c r="C57" s="70">
        <v>1.9677290349305E13</v>
      </c>
      <c r="D57" s="75" t="s">
        <v>93</v>
      </c>
      <c r="E57" s="18">
        <f>vlookup(C57,'Oct Data 2023'!$C:$H,5,false)</f>
        <v>45180</v>
      </c>
      <c r="F57" s="19">
        <f>vlookup(C57,'Oct Data 2023'!$C:$H,6,false)</f>
        <v>45208</v>
      </c>
      <c r="G57" s="20">
        <f>VLOOKUP(C57,'Oct Data 2023'!C:K,9,FALSE)/'Oct Data 2023'!I60</f>
        <v>27834.28571</v>
      </c>
      <c r="H57" s="62"/>
      <c r="I57" s="52" t="str">
        <f t="shared" si="19"/>
        <v>#DIV/0!</v>
      </c>
      <c r="J57" s="52" t="str">
        <f t="shared" si="20"/>
        <v>#DIV/0!</v>
      </c>
      <c r="K57" s="53" t="str">
        <f t="shared" si="21"/>
        <v>#DIV/0!</v>
      </c>
      <c r="L57" s="73"/>
      <c r="M57" s="33"/>
    </row>
    <row r="58">
      <c r="A58" s="14" t="s">
        <v>94</v>
      </c>
      <c r="B58" s="15">
        <f>vlookup(C58,'Oct Data 2023'!$C:$M,4,false)</f>
        <v>7683.05</v>
      </c>
      <c r="C58" s="54">
        <v>1.95740001601001E14</v>
      </c>
      <c r="D58" s="64" t="s">
        <v>95</v>
      </c>
      <c r="E58" s="18">
        <f>vlookup(C58,'Oct Data 2023'!$C:$H,5,false)</f>
        <v>45159</v>
      </c>
      <c r="F58" s="19">
        <f>vlookup(C58,'Oct Data 2023'!$C:$H,6,false)</f>
        <v>45195</v>
      </c>
      <c r="G58" s="20">
        <f>VLOOKUP(C58,'Oct Data 2023'!C:K,9,FALSE)/'Oct Data 2023'!I61</f>
        <v>17439.08571</v>
      </c>
      <c r="H58" s="21">
        <v>100.0</v>
      </c>
      <c r="I58" s="52">
        <f t="shared" si="19"/>
        <v>174.3908571</v>
      </c>
      <c r="J58" s="46">
        <f t="shared" si="20"/>
        <v>-49.39085714</v>
      </c>
      <c r="K58" s="47">
        <f t="shared" si="21"/>
        <v>-39.51268571</v>
      </c>
      <c r="L58" s="38"/>
      <c r="M58" s="33" t="s">
        <v>45</v>
      </c>
    </row>
    <row r="59">
      <c r="A59" s="49" t="s">
        <v>96</v>
      </c>
      <c r="B59" s="15" t="str">
        <f>vlookup(C59,'Oct Data 2023'!$C:$M,4,false)</f>
        <v>#N/A</v>
      </c>
      <c r="C59" s="27"/>
      <c r="D59" s="28"/>
      <c r="E59" s="29" t="str">
        <f>vlookup(C59,'Oct Data 2023'!$C:$H,5,false)</f>
        <v>#N/A</v>
      </c>
      <c r="F59" s="19" t="str">
        <f>vlookup(C59,'Oct Data 2023'!$C:$H,6,false)</f>
        <v>#N/A</v>
      </c>
      <c r="G59" s="20" t="str">
        <f>VLOOKUP(C59,'Oct Data 2023'!C:K,9,FALSE)/'Oct Data 2023'!I62</f>
        <v>#N/A</v>
      </c>
      <c r="H59" s="76">
        <v>38.0</v>
      </c>
      <c r="I59" s="22" t="str">
        <f t="shared" si="19"/>
        <v>#N/A</v>
      </c>
      <c r="J59" s="22" t="str">
        <f t="shared" si="20"/>
        <v>#N/A</v>
      </c>
      <c r="K59" s="23" t="str">
        <f t="shared" si="21"/>
        <v>#N/A</v>
      </c>
      <c r="L59" s="77"/>
      <c r="M59" s="25" t="s">
        <v>15</v>
      </c>
    </row>
    <row r="60">
      <c r="A60" s="14"/>
      <c r="B60" s="15">
        <f>vlookup(C60,'Oct Data 2023'!$C:$M,4,false)</f>
        <v>797.35</v>
      </c>
      <c r="C60" s="54">
        <v>1.8120070117915E13</v>
      </c>
      <c r="D60" s="37" t="s">
        <v>97</v>
      </c>
      <c r="E60" s="18">
        <f>vlookup(C60,'Oct Data 2023'!$C:$H,5,false)</f>
        <v>45184</v>
      </c>
      <c r="F60" s="19">
        <f>vlookup(C60,'Oct Data 2023'!$C:$H,6,false)</f>
        <v>45212</v>
      </c>
      <c r="G60" s="20">
        <f>VLOOKUP(C60,'Oct Data 2023'!C:K,9,FALSE)/'Oct Data 2023'!I63</f>
        <v>1787.5</v>
      </c>
      <c r="H60" s="21">
        <v>20.0</v>
      </c>
      <c r="I60" s="22">
        <f t="shared" si="19"/>
        <v>89.375</v>
      </c>
      <c r="J60" s="22">
        <f t="shared" si="20"/>
        <v>35.625</v>
      </c>
      <c r="K60" s="23">
        <f t="shared" si="21"/>
        <v>28.5</v>
      </c>
      <c r="L60" s="24"/>
      <c r="M60" s="33"/>
    </row>
    <row r="61">
      <c r="A61" s="14"/>
      <c r="B61" s="15">
        <f>vlookup(C61,'Oct Data 2023'!$C:$M,4,false)</f>
        <v>628.2</v>
      </c>
      <c r="C61" s="54">
        <v>1.8120070107445E13</v>
      </c>
      <c r="D61" s="37" t="s">
        <v>98</v>
      </c>
      <c r="E61" s="18">
        <f>vlookup(C61,'Oct Data 2023'!$C:$H,5,false)</f>
        <v>45184</v>
      </c>
      <c r="F61" s="19">
        <f>vlookup(C61,'Oct Data 2023'!$C:$H,6,false)</f>
        <v>45212</v>
      </c>
      <c r="G61" s="20">
        <f>VLOOKUP(C61,'Oct Data 2023'!C:K,9,FALSE)/'Oct Data 2023'!I64</f>
        <v>1391.428571</v>
      </c>
      <c r="H61" s="21">
        <v>6.0</v>
      </c>
      <c r="I61" s="22">
        <f t="shared" si="19"/>
        <v>231.9047619</v>
      </c>
      <c r="J61" s="22">
        <f t="shared" si="20"/>
        <v>-106.9047619</v>
      </c>
      <c r="K61" s="23">
        <f t="shared" si="21"/>
        <v>-85.52380952</v>
      </c>
      <c r="L61" s="24"/>
      <c r="M61" s="33"/>
    </row>
    <row r="62">
      <c r="A62" s="14"/>
      <c r="B62" s="15">
        <f>vlookup(C62,'Oct Data 2023'!$C:$M,4,false)</f>
        <v>216.43</v>
      </c>
      <c r="C62" s="54">
        <v>1.8120070107446E13</v>
      </c>
      <c r="D62" s="37" t="s">
        <v>99</v>
      </c>
      <c r="E62" s="18">
        <f>vlookup(C62,'Oct Data 2023'!$C:$H,5,false)</f>
        <v>45184</v>
      </c>
      <c r="F62" s="19">
        <f>vlookup(C62,'Oct Data 2023'!$C:$H,6,false)</f>
        <v>45212</v>
      </c>
      <c r="G62" s="20">
        <f>VLOOKUP(C62,'Oct Data 2023'!C:K,9,FALSE)/'Oct Data 2023'!I65</f>
        <v>365.7142857</v>
      </c>
      <c r="H62" s="21">
        <v>6.0</v>
      </c>
      <c r="I62" s="22">
        <f t="shared" si="19"/>
        <v>60.95238095</v>
      </c>
      <c r="J62" s="22">
        <f t="shared" si="20"/>
        <v>64.04761905</v>
      </c>
      <c r="K62" s="23">
        <f t="shared" si="21"/>
        <v>51.23809524</v>
      </c>
      <c r="L62" s="24"/>
      <c r="M62" s="33"/>
    </row>
    <row r="63">
      <c r="A63" s="40"/>
      <c r="B63" s="15">
        <f>vlookup(C63,'Oct Data 2023'!$C:$M,4,false)</f>
        <v>863.34</v>
      </c>
      <c r="C63" s="54">
        <v>1.8120070107444E13</v>
      </c>
      <c r="D63" s="37" t="s">
        <v>100</v>
      </c>
      <c r="E63" s="18">
        <f>vlookup(C63,'Oct Data 2023'!$C:$H,5,false)</f>
        <v>45184</v>
      </c>
      <c r="F63" s="19">
        <f>vlookup(C63,'Oct Data 2023'!$C:$H,6,false)</f>
        <v>45212</v>
      </c>
      <c r="G63" s="20">
        <f>VLOOKUP(C63,'Oct Data 2023'!C:K,9,FALSE)/'Oct Data 2023'!I66</f>
        <v>2163.636364</v>
      </c>
      <c r="H63" s="21">
        <v>6.0</v>
      </c>
      <c r="I63" s="22">
        <f t="shared" si="19"/>
        <v>360.6060606</v>
      </c>
      <c r="J63" s="22">
        <f t="shared" si="20"/>
        <v>-235.6060606</v>
      </c>
      <c r="K63" s="23">
        <f t="shared" si="21"/>
        <v>-188.4848485</v>
      </c>
      <c r="L63" s="38"/>
      <c r="M63" s="33"/>
    </row>
    <row r="64">
      <c r="A64" s="26" t="s">
        <v>101</v>
      </c>
      <c r="B64" s="15" t="str">
        <f>vlookup(C64,'Oct Data 2023'!$C:$M,4,false)</f>
        <v>#N/A</v>
      </c>
      <c r="C64" s="27"/>
      <c r="D64" s="28"/>
      <c r="E64" s="29" t="str">
        <f>vlookup(C64,'Oct Data 2023'!$C:$H,5,false)</f>
        <v>#N/A</v>
      </c>
      <c r="F64" s="19" t="str">
        <f>vlookup(C64,'Oct Data 2023'!$C:$H,6,false)</f>
        <v>#N/A</v>
      </c>
      <c r="G64" s="20" t="str">
        <f>VLOOKUP(C64,'Oct Data 2023'!C:K,9,FALSE)/'Oct Data 2023'!I67</f>
        <v>#N/A</v>
      </c>
      <c r="H64" s="30"/>
      <c r="I64" s="31"/>
      <c r="J64" s="31"/>
      <c r="K64" s="32"/>
      <c r="L64" s="24"/>
      <c r="M64" s="33" t="s">
        <v>102</v>
      </c>
    </row>
    <row r="65">
      <c r="A65" s="14"/>
      <c r="B65" s="15">
        <f>vlookup(C65,'Oct Data 2023'!$C:$M,4,false)</f>
        <v>36238.37</v>
      </c>
      <c r="C65" s="78">
        <v>2.1150240349266E13</v>
      </c>
      <c r="D65" s="37" t="s">
        <v>103</v>
      </c>
      <c r="E65" s="18">
        <f>vlookup(C65,'Oct Data 2023'!$C:$H,5,false)</f>
        <v>45182</v>
      </c>
      <c r="F65" s="19">
        <f>vlookup(C65,'Oct Data 2023'!$C:$H,6,false)</f>
        <v>45210</v>
      </c>
      <c r="G65" s="20">
        <f>VLOOKUP(C65,'Oct Data 2023'!C:K,9,FALSE)/'Oct Data 2023'!I68</f>
        <v>37617.14286</v>
      </c>
      <c r="H65" s="21">
        <v>422.0</v>
      </c>
      <c r="I65" s="22">
        <f t="shared" ref="I65:I73" si="22">G65/H65</f>
        <v>89.14014895</v>
      </c>
      <c r="J65" s="22">
        <f t="shared" ref="J65:J73" si="23">125-I65</f>
        <v>35.85985105</v>
      </c>
      <c r="K65" s="23">
        <f t="shared" ref="K65:K73" si="24">(J65/125)*100</f>
        <v>28.68788084</v>
      </c>
      <c r="L65" s="73"/>
      <c r="M65" s="33"/>
    </row>
    <row r="66">
      <c r="A66" s="14"/>
      <c r="B66" s="15">
        <f>vlookup(C66,'Oct Data 2023'!$C:$M,4,false)</f>
        <v>29868.46</v>
      </c>
      <c r="C66" s="54">
        <v>2.1150240349268E13</v>
      </c>
      <c r="D66" s="37" t="s">
        <v>104</v>
      </c>
      <c r="E66" s="18">
        <f>vlookup(C66,'Oct Data 2023'!$C:$H,5,false)</f>
        <v>45182</v>
      </c>
      <c r="F66" s="19">
        <f>vlookup(C66,'Oct Data 2023'!$C:$H,6,false)</f>
        <v>45210</v>
      </c>
      <c r="G66" s="20">
        <f>VLOOKUP(C66,'Oct Data 2023'!C:K,9,FALSE)/'Oct Data 2023'!I69</f>
        <v>30428.57143</v>
      </c>
      <c r="H66" s="21">
        <v>325.0</v>
      </c>
      <c r="I66" s="22">
        <f t="shared" si="22"/>
        <v>93.62637363</v>
      </c>
      <c r="J66" s="22">
        <f t="shared" si="23"/>
        <v>31.37362637</v>
      </c>
      <c r="K66" s="23">
        <f t="shared" si="24"/>
        <v>25.0989011</v>
      </c>
      <c r="L66" s="73"/>
      <c r="M66" s="33"/>
    </row>
    <row r="67">
      <c r="A67" s="79"/>
      <c r="B67" s="15">
        <f>vlookup(C67,'Oct Data 2023'!$C:$M,4,false)</f>
        <v>31388.61</v>
      </c>
      <c r="C67" s="80">
        <v>2.1150240349265E13</v>
      </c>
      <c r="D67" s="42" t="s">
        <v>105</v>
      </c>
      <c r="E67" s="18">
        <f>vlookup(C67,'Oct Data 2023'!$C:$H,5,false)</f>
        <v>45182</v>
      </c>
      <c r="F67" s="19">
        <f>vlookup(C67,'Oct Data 2023'!$C:$H,6,false)</f>
        <v>45210</v>
      </c>
      <c r="G67" s="20">
        <f>VLOOKUP(C67,'Oct Data 2023'!C:K,9,FALSE)/'Oct Data 2023'!I70</f>
        <v>34391.42857</v>
      </c>
      <c r="H67" s="62">
        <v>321.0</v>
      </c>
      <c r="I67" s="52">
        <f t="shared" si="22"/>
        <v>107.1384068</v>
      </c>
      <c r="J67" s="52">
        <f t="shared" si="23"/>
        <v>17.86159324</v>
      </c>
      <c r="K67" s="53">
        <f t="shared" si="24"/>
        <v>14.28927459</v>
      </c>
      <c r="L67" s="73"/>
      <c r="M67" s="33"/>
    </row>
    <row r="68">
      <c r="A68" s="55" t="s">
        <v>106</v>
      </c>
      <c r="B68" s="15" t="str">
        <f>vlookup(C68,'Oct Data 2023'!$C:$M,4,false)</f>
        <v>#N/A</v>
      </c>
      <c r="C68" s="69"/>
      <c r="D68" s="17"/>
      <c r="E68" s="29" t="str">
        <f>vlookup(C68,'Oct Data 2023'!$C:$H,5,false)</f>
        <v>#N/A</v>
      </c>
      <c r="F68" s="19" t="str">
        <f>vlookup(C68,'Oct Data 2023'!$C:$H,6,false)</f>
        <v>#N/A</v>
      </c>
      <c r="G68" s="20" t="str">
        <f>VLOOKUP(C68,'Oct Data 2023'!C:K,9,FALSE)/'Oct Data 2023'!I71</f>
        <v>#N/A</v>
      </c>
      <c r="H68" s="81">
        <v>628.0</v>
      </c>
      <c r="I68" s="31" t="str">
        <f t="shared" si="22"/>
        <v>#N/A</v>
      </c>
      <c r="J68" s="31" t="str">
        <f t="shared" si="23"/>
        <v>#N/A</v>
      </c>
      <c r="K68" s="32" t="str">
        <f t="shared" si="24"/>
        <v>#N/A</v>
      </c>
      <c r="L68" s="24"/>
      <c r="M68" s="25" t="s">
        <v>107</v>
      </c>
    </row>
    <row r="69">
      <c r="A69" s="40"/>
      <c r="B69" s="15">
        <f>vlookup(C69,'Oct Data 2023'!$C:$M,4,false)</f>
        <v>246.75</v>
      </c>
      <c r="C69" s="51">
        <v>2.7064640202845E13</v>
      </c>
      <c r="D69" s="29" t="s">
        <v>108</v>
      </c>
      <c r="E69" s="18">
        <f>vlookup(C69,'Oct Data 2023'!$C:$H,5,false)</f>
        <v>45183</v>
      </c>
      <c r="F69" s="19">
        <f>vlookup(C69,'Oct Data 2023'!$C:$H,6,false)</f>
        <v>45215</v>
      </c>
      <c r="G69" s="20">
        <f>VLOOKUP(C69,'Oct Data 2023'!C:K,9,FALSE)/'Oct Data 2023'!I72</f>
        <v>0</v>
      </c>
      <c r="H69" s="21"/>
      <c r="I69" s="22" t="str">
        <f t="shared" si="22"/>
        <v>#DIV/0!</v>
      </c>
      <c r="J69" s="22" t="str">
        <f t="shared" si="23"/>
        <v>#DIV/0!</v>
      </c>
      <c r="K69" s="23" t="str">
        <f t="shared" si="24"/>
        <v>#DIV/0!</v>
      </c>
      <c r="L69" s="48"/>
      <c r="M69" s="33"/>
    </row>
    <row r="70">
      <c r="A70" s="40"/>
      <c r="B70" s="15">
        <f>vlookup(C70,'Oct Data 2023'!$C:$M,4,false)</f>
        <v>15721.97</v>
      </c>
      <c r="C70" s="51">
        <v>2.7064640349496E13</v>
      </c>
      <c r="D70" s="29" t="s">
        <v>109</v>
      </c>
      <c r="E70" s="18">
        <f>vlookup(C70,'Oct Data 2023'!$C:$H,5,false)</f>
        <v>45183</v>
      </c>
      <c r="F70" s="19">
        <f>vlookup(C70,'Oct Data 2023'!$C:$H,6,false)</f>
        <v>45215</v>
      </c>
      <c r="G70" s="20">
        <f>VLOOKUP(C70,'Oct Data 2023'!C:K,9,FALSE)/'Oct Data 2023'!I73</f>
        <v>42860</v>
      </c>
      <c r="H70" s="21"/>
      <c r="I70" s="22" t="str">
        <f t="shared" si="22"/>
        <v>#DIV/0!</v>
      </c>
      <c r="J70" s="22" t="str">
        <f t="shared" si="23"/>
        <v>#DIV/0!</v>
      </c>
      <c r="K70" s="23" t="str">
        <f t="shared" si="24"/>
        <v>#DIV/0!</v>
      </c>
      <c r="L70" s="48"/>
      <c r="M70" s="33"/>
    </row>
    <row r="71">
      <c r="A71" s="40"/>
      <c r="B71" s="15">
        <f>vlookup(C71,'Oct Data 2023'!$C:$M,4,false)</f>
        <v>246.75</v>
      </c>
      <c r="C71" s="51">
        <v>2.7064640202966E13</v>
      </c>
      <c r="D71" s="29" t="s">
        <v>110</v>
      </c>
      <c r="E71" s="18">
        <f>vlookup(C71,'Oct Data 2023'!$C:$H,5,false)</f>
        <v>45183</v>
      </c>
      <c r="F71" s="19">
        <f>vlookup(C71,'Oct Data 2023'!$C:$H,6,false)</f>
        <v>45215</v>
      </c>
      <c r="G71" s="20">
        <f>VLOOKUP(C71,'Oct Data 2023'!C:K,9,FALSE)/'Oct Data 2023'!I74</f>
        <v>0</v>
      </c>
      <c r="H71" s="21"/>
      <c r="I71" s="22" t="str">
        <f t="shared" si="22"/>
        <v>#DIV/0!</v>
      </c>
      <c r="J71" s="22" t="str">
        <f t="shared" si="23"/>
        <v>#DIV/0!</v>
      </c>
      <c r="K71" s="23" t="str">
        <f t="shared" si="24"/>
        <v>#DIV/0!</v>
      </c>
      <c r="L71" s="48"/>
      <c r="M71" s="33"/>
    </row>
    <row r="72">
      <c r="A72" s="40"/>
      <c r="B72" s="15">
        <f>vlookup(C72,'Oct Data 2023'!$C:$M,4,false)</f>
        <v>5890.7</v>
      </c>
      <c r="C72" s="51">
        <v>2.7064640349495E13</v>
      </c>
      <c r="D72" s="29" t="s">
        <v>111</v>
      </c>
      <c r="E72" s="18">
        <f>vlookup(C72,'Oct Data 2023'!$C:$H,5,false)</f>
        <v>45183</v>
      </c>
      <c r="F72" s="19">
        <f>vlookup(C72,'Oct Data 2023'!$C:$H,6,false)</f>
        <v>45215</v>
      </c>
      <c r="G72" s="20">
        <f>VLOOKUP(C72,'Oct Data 2023'!C:K,9,FALSE)/'Oct Data 2023'!I75</f>
        <v>14968.57143</v>
      </c>
      <c r="H72" s="21"/>
      <c r="I72" s="22" t="str">
        <f t="shared" si="22"/>
        <v>#DIV/0!</v>
      </c>
      <c r="J72" s="22" t="str">
        <f t="shared" si="23"/>
        <v>#DIV/0!</v>
      </c>
      <c r="K72" s="23" t="str">
        <f t="shared" si="24"/>
        <v>#DIV/0!</v>
      </c>
      <c r="L72" s="48"/>
      <c r="M72" s="33"/>
    </row>
    <row r="73">
      <c r="A73" s="49" t="s">
        <v>112</v>
      </c>
      <c r="B73" s="15">
        <f>vlookup(C73,'Oct Data 2023'!$C:$M,4,false)</f>
        <v>2228.98</v>
      </c>
      <c r="C73" s="82">
        <v>5.29457135776E11</v>
      </c>
      <c r="D73" s="50">
        <v>6.1064633E7</v>
      </c>
      <c r="E73" s="18">
        <f>vlookup(C73,'Oct Data 2023'!$C:$H,5,false)</f>
        <v>45165</v>
      </c>
      <c r="F73" s="19">
        <f>vlookup(C73,'Oct Data 2023'!$C:$H,6,false)</f>
        <v>45196</v>
      </c>
      <c r="G73" s="20">
        <f>VLOOKUP(C73,'Oct Data 2023'!C:K,9,FALSE)/'Oct Data 2023'!I76</f>
        <v>11452.94857</v>
      </c>
      <c r="H73" s="30">
        <v>149.0</v>
      </c>
      <c r="I73" s="83">
        <f t="shared" si="22"/>
        <v>76.86542665</v>
      </c>
      <c r="J73" s="31">
        <f t="shared" si="23"/>
        <v>48.13457335</v>
      </c>
      <c r="K73" s="32">
        <f t="shared" si="24"/>
        <v>38.50765868</v>
      </c>
      <c r="L73" s="24"/>
      <c r="M73" s="33" t="s">
        <v>113</v>
      </c>
    </row>
    <row r="74">
      <c r="A74" s="26" t="s">
        <v>114</v>
      </c>
      <c r="B74" s="15" t="str">
        <f>vlookup(C74,'Oct Data 2023'!$C:$M,4,false)</f>
        <v>#N/A</v>
      </c>
      <c r="C74" s="27"/>
      <c r="D74" s="28"/>
      <c r="E74" s="29" t="str">
        <f>vlookup(C74,'Oct Data 2023'!$C:$H,5,false)</f>
        <v>#N/A</v>
      </c>
      <c r="F74" s="19" t="str">
        <f>vlookup(C74,'Oct Data 2023'!$C:$H,6,false)</f>
        <v>#N/A</v>
      </c>
      <c r="G74" s="20" t="str">
        <f>VLOOKUP(C74,'Oct Data 2023'!C:K,9,FALSE)/'Oct Data 2023'!I77</f>
        <v>#N/A</v>
      </c>
      <c r="H74" s="30"/>
      <c r="I74" s="31"/>
      <c r="J74" s="31"/>
      <c r="K74" s="32"/>
      <c r="L74" s="24"/>
      <c r="M74" s="33" t="s">
        <v>17</v>
      </c>
    </row>
    <row r="75">
      <c r="A75" s="14"/>
      <c r="B75" s="15">
        <f>vlookup(C75,'Oct Data 2023'!$C:$M,4,false)</f>
        <v>7255.56</v>
      </c>
      <c r="C75" s="54">
        <v>4.8799006301001E13</v>
      </c>
      <c r="D75" s="37" t="s">
        <v>115</v>
      </c>
      <c r="E75" s="18">
        <f>vlookup(C75,'Oct Data 2023'!$C:$H,5,false)</f>
        <v>45169</v>
      </c>
      <c r="F75" s="19">
        <f>vlookup(C75,'Oct Data 2023'!$C:$H,6,false)</f>
        <v>45202</v>
      </c>
      <c r="G75" s="20">
        <f>VLOOKUP(C75,'Oct Data 2023'!C:K,9,FALSE)/'Oct Data 2023'!I78</f>
        <v>16306.4</v>
      </c>
      <c r="H75" s="21">
        <v>76.0</v>
      </c>
      <c r="I75" s="22">
        <f t="shared" ref="I75:I76" si="25">G75/H75</f>
        <v>214.5578947</v>
      </c>
      <c r="J75" s="22">
        <f t="shared" ref="J75:J76" si="26">125-I75</f>
        <v>-89.55789474</v>
      </c>
      <c r="K75" s="23">
        <f t="shared" ref="K75:K76" si="27">(J75/125)*100</f>
        <v>-71.64631579</v>
      </c>
      <c r="L75" s="39" t="s">
        <v>314</v>
      </c>
      <c r="M75" s="33"/>
    </row>
    <row r="76">
      <c r="A76" s="40"/>
      <c r="B76" s="15">
        <f>vlookup(C76,'Oct Data 2023'!$C:$M,4,false)</f>
        <v>836.17</v>
      </c>
      <c r="C76" s="54">
        <v>4.8799006301002E13</v>
      </c>
      <c r="D76" s="37" t="s">
        <v>116</v>
      </c>
      <c r="E76" s="18">
        <f>vlookup(C76,'Oct Data 2023'!$C:$H,5,false)</f>
        <v>45190</v>
      </c>
      <c r="F76" s="19">
        <f>vlookup(C76,'Oct Data 2023'!$C:$H,6,false)</f>
        <v>45202</v>
      </c>
      <c r="G76" s="20">
        <f>VLOOKUP(C76,'Oct Data 2023'!C:K,9,FALSE)/'Oct Data 2023'!I79</f>
        <v>1474.628571</v>
      </c>
      <c r="H76" s="21">
        <v>17.0</v>
      </c>
      <c r="I76" s="22">
        <f t="shared" si="25"/>
        <v>86.74285714</v>
      </c>
      <c r="J76" s="22">
        <f t="shared" si="26"/>
        <v>38.25714286</v>
      </c>
      <c r="K76" s="23">
        <f t="shared" si="27"/>
        <v>30.60571429</v>
      </c>
      <c r="L76" s="38"/>
      <c r="M76" s="25"/>
    </row>
    <row r="77">
      <c r="A77" s="26" t="s">
        <v>117</v>
      </c>
      <c r="B77" s="15" t="str">
        <f>vlookup(C77,'Oct Data 2023'!$C:$M,4,false)</f>
        <v>#N/A</v>
      </c>
      <c r="C77" s="27"/>
      <c r="D77" s="28"/>
      <c r="E77" s="29" t="str">
        <f>vlookup(C77,'Oct Data 2023'!$C:$H,5,false)</f>
        <v>#N/A</v>
      </c>
      <c r="F77" s="19" t="str">
        <f>vlookup(C77,'Oct Data 2023'!$C:$H,6,false)</f>
        <v>#N/A</v>
      </c>
      <c r="G77" s="20" t="str">
        <f>VLOOKUP(C77,'Oct Data 2023'!C:K,9,FALSE)/'Oct Data 2023'!I80</f>
        <v>#N/A</v>
      </c>
      <c r="H77" s="30"/>
      <c r="I77" s="31"/>
      <c r="J77" s="31"/>
      <c r="K77" s="32"/>
      <c r="L77" s="24"/>
      <c r="M77" s="25" t="s">
        <v>118</v>
      </c>
    </row>
    <row r="78">
      <c r="A78" s="14"/>
      <c r="B78" s="15" t="str">
        <f>vlookup(C78,'Oct Data 2023'!$C:$M,4,false)</f>
        <v>#N/A</v>
      </c>
      <c r="C78" s="84">
        <v>1.02421003367459E15</v>
      </c>
      <c r="D78" s="37" t="s">
        <v>119</v>
      </c>
      <c r="E78" s="29" t="str">
        <f>vlookup(C78,'Oct Data 2023'!$C:$H,5,false)</f>
        <v>#N/A</v>
      </c>
      <c r="F78" s="19" t="str">
        <f>vlookup(C78,'Oct Data 2023'!$C:$H,6,false)</f>
        <v>#N/A</v>
      </c>
      <c r="G78" s="20" t="str">
        <f>VLOOKUP(C78,'Oct Data 2023'!C:K,9,FALSE)/'Oct Data 2023'!I81</f>
        <v>#N/A</v>
      </c>
      <c r="H78" s="21">
        <v>182.0</v>
      </c>
      <c r="I78" s="22" t="str">
        <f t="shared" ref="I78:I81" si="28">G78/H78</f>
        <v>#N/A</v>
      </c>
      <c r="J78" s="22" t="str">
        <f t="shared" ref="J78:J81" si="29">125-I78</f>
        <v>#N/A</v>
      </c>
      <c r="K78" s="23" t="str">
        <f t="shared" ref="K78:K81" si="30">(J78/125)*100</f>
        <v>#N/A</v>
      </c>
      <c r="L78" s="38"/>
      <c r="M78" s="33"/>
    </row>
    <row r="79">
      <c r="A79" s="40"/>
      <c r="B79" s="15" t="str">
        <f>vlookup(C79,'Oct Data 2023'!$C:$M,4,false)</f>
        <v>#N/A</v>
      </c>
      <c r="C79" s="84">
        <v>1.02421003367459E15</v>
      </c>
      <c r="D79" s="37" t="s">
        <v>119</v>
      </c>
      <c r="E79" s="29" t="str">
        <f>vlookup(C79,'Oct Data 2023'!$C:$H,5,false)</f>
        <v>#N/A</v>
      </c>
      <c r="F79" s="19" t="str">
        <f>vlookup(C79,'Oct Data 2023'!$C:$H,6,false)</f>
        <v>#N/A</v>
      </c>
      <c r="G79" s="20" t="str">
        <f>VLOOKUP(C79,'Oct Data 2023'!C:K,9,FALSE)/'Oct Data 2023'!I82</f>
        <v>#N/A</v>
      </c>
      <c r="H79" s="21">
        <v>182.0</v>
      </c>
      <c r="I79" s="22" t="str">
        <f t="shared" si="28"/>
        <v>#N/A</v>
      </c>
      <c r="J79" s="22" t="str">
        <f t="shared" si="29"/>
        <v>#N/A</v>
      </c>
      <c r="K79" s="23" t="str">
        <f t="shared" si="30"/>
        <v>#N/A</v>
      </c>
      <c r="L79" s="48"/>
      <c r="M79" s="25"/>
    </row>
    <row r="80">
      <c r="A80" s="40"/>
      <c r="B80" s="15">
        <f>vlookup(C80,'Oct Data 2023'!$C:$M,4,false)</f>
        <v>6299.8</v>
      </c>
      <c r="C80" s="54">
        <v>1.02421003367439E15</v>
      </c>
      <c r="D80" s="37" t="s">
        <v>120</v>
      </c>
      <c r="E80" s="18">
        <f>vlookup(C80,'Oct Data 2023'!$C:$H,5,false)</f>
        <v>45147</v>
      </c>
      <c r="F80" s="19">
        <f>vlookup(C80,'Oct Data 2023'!$C:$H,6,false)</f>
        <v>45180</v>
      </c>
      <c r="G80" s="20">
        <f>VLOOKUP(C80,'Oct Data 2023'!C:K,9,FALSE)/'Oct Data 2023'!I83</f>
        <v>14788.57143</v>
      </c>
      <c r="H80" s="21">
        <v>123.0</v>
      </c>
      <c r="I80" s="22">
        <f t="shared" si="28"/>
        <v>120.232288</v>
      </c>
      <c r="J80" s="22">
        <f t="shared" si="29"/>
        <v>4.767711963</v>
      </c>
      <c r="K80" s="23">
        <f t="shared" si="30"/>
        <v>3.81416957</v>
      </c>
      <c r="L80" s="48"/>
      <c r="M80" s="25"/>
    </row>
    <row r="81">
      <c r="A81" s="26" t="s">
        <v>121</v>
      </c>
      <c r="B81" s="15">
        <f>vlookup(C81,'Oct Data 2023'!$C:$M,4,false)</f>
        <v>2335.76</v>
      </c>
      <c r="C81" s="27">
        <v>1.02421003530761E15</v>
      </c>
      <c r="D81" s="28" t="s">
        <v>122</v>
      </c>
      <c r="E81" s="18">
        <f>vlookup(C81,'Oct Data 2023'!$C:$H,5,false)</f>
        <v>45184</v>
      </c>
      <c r="F81" s="19">
        <f>vlookup(C81,'Oct Data 2023'!$C:$H,6,false)</f>
        <v>45211</v>
      </c>
      <c r="G81" s="20">
        <f>VLOOKUP(C81,'Oct Data 2023'!C:K,9,FALSE)/'Oct Data 2023'!I84</f>
        <v>6444.827586</v>
      </c>
      <c r="H81" s="30">
        <v>49.0</v>
      </c>
      <c r="I81" s="31">
        <f t="shared" si="28"/>
        <v>131.5270936</v>
      </c>
      <c r="J81" s="31">
        <f t="shared" si="29"/>
        <v>-6.527093596</v>
      </c>
      <c r="K81" s="32">
        <f t="shared" si="30"/>
        <v>-5.221674877</v>
      </c>
      <c r="L81" s="24"/>
      <c r="M81" s="25" t="s">
        <v>118</v>
      </c>
    </row>
    <row r="82">
      <c r="A82" s="26" t="s">
        <v>123</v>
      </c>
      <c r="B82" s="15" t="str">
        <f>vlookup(C82,'Oct Data 2023'!$C:$M,4,false)</f>
        <v>#N/A</v>
      </c>
      <c r="C82" s="27"/>
      <c r="D82" s="28"/>
      <c r="E82" s="29" t="str">
        <f>vlookup(C82,'Oct Data 2023'!$C:$H,5,false)</f>
        <v>#N/A</v>
      </c>
      <c r="F82" s="19" t="str">
        <f>vlookup(C82,'Oct Data 2023'!$C:$H,6,false)</f>
        <v>#N/A</v>
      </c>
      <c r="G82" s="20" t="str">
        <f>VLOOKUP(C82,'Oct Data 2023'!C:K,9,FALSE)/'Oct Data 2023'!I85</f>
        <v>#N/A</v>
      </c>
      <c r="H82" s="30"/>
      <c r="I82" s="31"/>
      <c r="J82" s="31"/>
      <c r="K82" s="32"/>
      <c r="L82" s="24"/>
      <c r="M82" s="25" t="s">
        <v>29</v>
      </c>
    </row>
    <row r="83">
      <c r="A83" s="14"/>
      <c r="B83" s="15" t="str">
        <f>vlookup(C83,'Oct Data 2023'!$C:$M,4,false)</f>
        <v>#N/A</v>
      </c>
      <c r="C83" s="51">
        <v>9.005475438031E12</v>
      </c>
      <c r="D83" s="64" t="s">
        <v>124</v>
      </c>
      <c r="E83" s="29" t="str">
        <f>vlookup(C83,'Oct Data 2023'!$C:$H,5,false)</f>
        <v>#N/A</v>
      </c>
      <c r="F83" s="19" t="str">
        <f>vlookup(C83,'Oct Data 2023'!$C:$H,6,false)</f>
        <v>#N/A</v>
      </c>
      <c r="G83" s="20" t="str">
        <f>VLOOKUP(C83,'Oct Data 2023'!C:K,9,FALSE)/'Oct Data 2023'!I86</f>
        <v>#N/A</v>
      </c>
      <c r="H83" s="21">
        <v>54.0</v>
      </c>
      <c r="I83" s="85" t="str">
        <f t="shared" ref="I83:I87" si="31">G83/H83</f>
        <v>#N/A</v>
      </c>
      <c r="J83" s="22" t="str">
        <f t="shared" ref="J83:J87" si="32">125-I83</f>
        <v>#N/A</v>
      </c>
      <c r="K83" s="23" t="str">
        <f t="shared" ref="K83:K87" si="33">(J83/125)*100</f>
        <v>#N/A</v>
      </c>
      <c r="L83" s="48"/>
      <c r="M83" s="33"/>
    </row>
    <row r="84">
      <c r="A84" s="14"/>
      <c r="B84" s="15" t="str">
        <f>vlookup(C84,'Oct Data 2023'!$C:$M,4,false)</f>
        <v>#N/A</v>
      </c>
      <c r="C84" s="51">
        <v>9.005475438032E12</v>
      </c>
      <c r="D84" s="64" t="s">
        <v>125</v>
      </c>
      <c r="E84" s="29" t="str">
        <f>vlookup(C84,'Oct Data 2023'!$C:$H,5,false)</f>
        <v>#N/A</v>
      </c>
      <c r="F84" s="19" t="str">
        <f>vlookup(C84,'Oct Data 2023'!$C:$H,6,false)</f>
        <v>#N/A</v>
      </c>
      <c r="G84" s="20" t="str">
        <f>VLOOKUP(C84,'Oct Data 2023'!C:K,9,FALSE)/'Oct Data 2023'!I87</f>
        <v>#N/A</v>
      </c>
      <c r="H84" s="21">
        <v>54.0</v>
      </c>
      <c r="I84" s="85" t="str">
        <f t="shared" si="31"/>
        <v>#N/A</v>
      </c>
      <c r="J84" s="22" t="str">
        <f t="shared" si="32"/>
        <v>#N/A</v>
      </c>
      <c r="K84" s="23" t="str">
        <f t="shared" si="33"/>
        <v>#N/A</v>
      </c>
      <c r="L84" s="48"/>
      <c r="M84" s="33"/>
    </row>
    <row r="85">
      <c r="A85" s="14"/>
      <c r="B85" s="15" t="str">
        <f>vlookup(C85,'Oct Data 2023'!$C:$M,4,false)</f>
        <v>#N/A</v>
      </c>
      <c r="C85" s="51">
        <v>9.005475438033E12</v>
      </c>
      <c r="D85" s="64" t="s">
        <v>126</v>
      </c>
      <c r="E85" s="29" t="str">
        <f>vlookup(C85,'Oct Data 2023'!$C:$H,5,false)</f>
        <v>#N/A</v>
      </c>
      <c r="F85" s="19" t="str">
        <f>vlookup(C85,'Oct Data 2023'!$C:$H,6,false)</f>
        <v>#N/A</v>
      </c>
      <c r="G85" s="20" t="str">
        <f>VLOOKUP(C85,'Oct Data 2023'!C:K,9,FALSE)/'Oct Data 2023'!I88</f>
        <v>#N/A</v>
      </c>
      <c r="H85" s="21">
        <v>54.0</v>
      </c>
      <c r="I85" s="85" t="str">
        <f t="shared" si="31"/>
        <v>#N/A</v>
      </c>
      <c r="J85" s="22" t="str">
        <f t="shared" si="32"/>
        <v>#N/A</v>
      </c>
      <c r="K85" s="23" t="str">
        <f t="shared" si="33"/>
        <v>#N/A</v>
      </c>
      <c r="L85" s="48"/>
      <c r="M85" s="33"/>
    </row>
    <row r="86">
      <c r="A86" s="14"/>
      <c r="B86" s="15" t="str">
        <f>vlookup(C86,'Oct Data 2023'!$C:$M,4,false)</f>
        <v>#N/A</v>
      </c>
      <c r="C86" s="51">
        <v>9.005475438034E12</v>
      </c>
      <c r="D86" s="64" t="s">
        <v>127</v>
      </c>
      <c r="E86" s="29" t="str">
        <f>vlookup(C86,'Oct Data 2023'!$C:$H,5,false)</f>
        <v>#N/A</v>
      </c>
      <c r="F86" s="19" t="str">
        <f>vlookup(C86,'Oct Data 2023'!$C:$H,6,false)</f>
        <v>#N/A</v>
      </c>
      <c r="G86" s="20" t="str">
        <f>VLOOKUP(C86,'Oct Data 2023'!C:K,9,FALSE)/'Oct Data 2023'!I89</f>
        <v>#N/A</v>
      </c>
      <c r="H86" s="21">
        <v>54.0</v>
      </c>
      <c r="I86" s="85" t="str">
        <f t="shared" si="31"/>
        <v>#N/A</v>
      </c>
      <c r="J86" s="22" t="str">
        <f t="shared" si="32"/>
        <v>#N/A</v>
      </c>
      <c r="K86" s="23" t="str">
        <f t="shared" si="33"/>
        <v>#N/A</v>
      </c>
      <c r="L86" s="48"/>
      <c r="M86" s="33"/>
    </row>
    <row r="87">
      <c r="A87" s="61"/>
      <c r="B87" s="15" t="str">
        <f>vlookup(C87,'Oct Data 2023'!$C:$M,4,false)</f>
        <v>#N/A</v>
      </c>
      <c r="C87" s="86">
        <v>9.005475438035E12</v>
      </c>
      <c r="D87" s="75" t="s">
        <v>128</v>
      </c>
      <c r="E87" s="29" t="str">
        <f>vlookup(C87,'Oct Data 2023'!$C:$H,5,false)</f>
        <v>#N/A</v>
      </c>
      <c r="F87" s="19" t="str">
        <f>vlookup(C87,'Oct Data 2023'!$C:$H,6,false)</f>
        <v>#N/A</v>
      </c>
      <c r="G87" s="20" t="str">
        <f>VLOOKUP(C87,'Oct Data 2023'!C:K,9,FALSE)/'Oct Data 2023'!I90</f>
        <v>#N/A</v>
      </c>
      <c r="H87" s="62">
        <v>54.0</v>
      </c>
      <c r="I87" s="20" t="str">
        <f t="shared" si="31"/>
        <v>#N/A</v>
      </c>
      <c r="J87" s="52" t="str">
        <f t="shared" si="32"/>
        <v>#N/A</v>
      </c>
      <c r="K87" s="53" t="str">
        <f t="shared" si="33"/>
        <v>#N/A</v>
      </c>
      <c r="L87" s="48"/>
      <c r="M87" s="33"/>
    </row>
    <row r="88">
      <c r="A88" s="87"/>
      <c r="B88" s="15" t="str">
        <f>vlookup(C88,'Oct Data 2023'!$C:$M,4,false)</f>
        <v>#N/A</v>
      </c>
      <c r="C88" s="88"/>
      <c r="D88" s="89"/>
      <c r="E88" s="89"/>
      <c r="F88" s="85"/>
      <c r="G88" s="85"/>
      <c r="H88" s="21"/>
      <c r="I88" s="87"/>
      <c r="J88" s="87"/>
      <c r="K88" s="87"/>
      <c r="M88" s="33"/>
    </row>
    <row r="89">
      <c r="A89" s="90"/>
      <c r="C89" s="91"/>
      <c r="D89" s="92"/>
      <c r="E89" s="92"/>
      <c r="F89" s="93"/>
      <c r="G89" s="93"/>
      <c r="H89" s="68"/>
      <c r="M89" s="33"/>
    </row>
    <row r="90">
      <c r="C90" s="91"/>
      <c r="D90" s="92"/>
      <c r="E90" s="92"/>
      <c r="F90" s="93"/>
      <c r="G90" s="93"/>
      <c r="H90" s="68"/>
      <c r="M90" s="33"/>
    </row>
    <row r="91">
      <c r="C91" s="91"/>
      <c r="D91" s="92"/>
      <c r="E91" s="92"/>
      <c r="F91" s="93"/>
      <c r="G91" s="93"/>
      <c r="H91" s="68"/>
      <c r="M91" s="33"/>
    </row>
    <row r="92">
      <c r="A92" s="94"/>
      <c r="C92" s="91"/>
      <c r="D92" s="92"/>
      <c r="E92" s="92"/>
      <c r="F92" s="93"/>
      <c r="G92" s="93"/>
      <c r="H92" s="68"/>
      <c r="M92" s="33"/>
    </row>
    <row r="93">
      <c r="C93" s="91"/>
      <c r="D93" s="92"/>
      <c r="E93" s="92"/>
      <c r="F93" s="93"/>
      <c r="G93" s="93"/>
      <c r="H93" s="68"/>
      <c r="M93" s="33"/>
    </row>
    <row r="94">
      <c r="C94" s="91"/>
      <c r="D94" s="92"/>
      <c r="E94" s="92"/>
      <c r="F94" s="93"/>
      <c r="G94" s="93"/>
      <c r="H94" s="68"/>
      <c r="M94" s="33"/>
    </row>
    <row r="95">
      <c r="C95" s="91"/>
      <c r="D95" s="92"/>
      <c r="E95" s="92"/>
      <c r="F95" s="93"/>
      <c r="G95" s="93"/>
      <c r="H95" s="68"/>
      <c r="M95" s="33"/>
    </row>
    <row r="96">
      <c r="C96" s="91"/>
      <c r="D96" s="92"/>
      <c r="E96" s="92"/>
      <c r="F96" s="93"/>
      <c r="G96" s="93"/>
      <c r="H96" s="68"/>
      <c r="M96" s="33"/>
    </row>
    <row r="97">
      <c r="C97" s="91"/>
      <c r="D97" s="92"/>
      <c r="E97" s="92"/>
      <c r="F97" s="93"/>
      <c r="G97" s="93"/>
      <c r="H97" s="68"/>
      <c r="M97" s="33"/>
    </row>
    <row r="98">
      <c r="C98" s="91"/>
      <c r="D98" s="92"/>
      <c r="E98" s="92"/>
      <c r="F98" s="93"/>
      <c r="G98" s="93"/>
      <c r="H98" s="68"/>
      <c r="M98" s="33"/>
    </row>
    <row r="99">
      <c r="C99" s="91"/>
      <c r="D99" s="92"/>
      <c r="E99" s="92"/>
      <c r="F99" s="93"/>
      <c r="G99" s="93"/>
      <c r="H99" s="68"/>
      <c r="M99" s="33"/>
    </row>
    <row r="100">
      <c r="C100" s="91"/>
      <c r="D100" s="92"/>
      <c r="E100" s="92"/>
      <c r="F100" s="93"/>
      <c r="G100" s="93"/>
      <c r="H100" s="68"/>
      <c r="M100" s="33"/>
    </row>
    <row r="101">
      <c r="C101" s="91"/>
      <c r="D101" s="92"/>
      <c r="E101" s="92"/>
      <c r="F101" s="93"/>
      <c r="G101" s="93"/>
      <c r="H101" s="68"/>
      <c r="M101" s="33"/>
    </row>
    <row r="102">
      <c r="C102" s="91"/>
      <c r="D102" s="92"/>
      <c r="E102" s="92"/>
      <c r="F102" s="93"/>
      <c r="G102" s="93"/>
      <c r="H102" s="68"/>
      <c r="M102" s="33"/>
    </row>
    <row r="103">
      <c r="C103" s="91"/>
      <c r="D103" s="92"/>
      <c r="E103" s="92"/>
      <c r="F103" s="93"/>
      <c r="G103" s="93"/>
      <c r="H103" s="68"/>
      <c r="M103" s="33"/>
    </row>
    <row r="104">
      <c r="C104" s="91"/>
      <c r="D104" s="92"/>
      <c r="E104" s="92"/>
      <c r="F104" s="93"/>
      <c r="G104" s="93"/>
      <c r="H104" s="68"/>
      <c r="M104" s="33"/>
    </row>
    <row r="105">
      <c r="C105" s="91"/>
      <c r="D105" s="92"/>
      <c r="E105" s="92"/>
      <c r="F105" s="93"/>
      <c r="G105" s="93"/>
      <c r="H105" s="68"/>
      <c r="M105" s="33"/>
    </row>
    <row r="106">
      <c r="C106" s="91"/>
      <c r="D106" s="92"/>
      <c r="E106" s="92"/>
      <c r="F106" s="93"/>
      <c r="G106" s="93"/>
      <c r="H106" s="68"/>
      <c r="M106" s="33"/>
    </row>
    <row r="107">
      <c r="C107" s="91"/>
      <c r="D107" s="92"/>
      <c r="E107" s="92"/>
      <c r="F107" s="93"/>
      <c r="G107" s="93"/>
      <c r="H107" s="68"/>
      <c r="M107" s="33"/>
    </row>
    <row r="108">
      <c r="C108" s="91"/>
      <c r="D108" s="92"/>
      <c r="E108" s="92"/>
      <c r="F108" s="93"/>
      <c r="G108" s="93"/>
      <c r="H108" s="68"/>
      <c r="M108" s="33"/>
    </row>
    <row r="109">
      <c r="C109" s="91"/>
      <c r="D109" s="92"/>
      <c r="E109" s="92"/>
      <c r="F109" s="93"/>
      <c r="G109" s="93"/>
      <c r="H109" s="68"/>
      <c r="M109" s="33"/>
    </row>
    <row r="110">
      <c r="C110" s="91"/>
      <c r="D110" s="92"/>
      <c r="E110" s="92"/>
      <c r="F110" s="93"/>
      <c r="G110" s="93"/>
      <c r="H110" s="68"/>
      <c r="M110" s="33"/>
    </row>
    <row r="111">
      <c r="C111" s="91"/>
      <c r="D111" s="92"/>
      <c r="E111" s="92"/>
      <c r="F111" s="93"/>
      <c r="G111" s="93"/>
      <c r="H111" s="68"/>
      <c r="M111" s="33"/>
    </row>
    <row r="112">
      <c r="C112" s="91"/>
      <c r="D112" s="92"/>
      <c r="E112" s="92"/>
      <c r="F112" s="93"/>
      <c r="G112" s="93"/>
      <c r="H112" s="68"/>
      <c r="M112" s="33"/>
    </row>
    <row r="113">
      <c r="C113" s="91"/>
      <c r="D113" s="92"/>
      <c r="E113" s="92"/>
      <c r="F113" s="93"/>
      <c r="G113" s="93"/>
      <c r="H113" s="68"/>
      <c r="M113" s="33"/>
    </row>
    <row r="114">
      <c r="C114" s="91"/>
      <c r="D114" s="92"/>
      <c r="E114" s="92"/>
      <c r="F114" s="93"/>
      <c r="G114" s="93"/>
      <c r="H114" s="68"/>
      <c r="M114" s="33"/>
    </row>
    <row r="115">
      <c r="C115" s="91"/>
      <c r="D115" s="92"/>
      <c r="E115" s="92"/>
      <c r="F115" s="93"/>
      <c r="G115" s="93"/>
      <c r="H115" s="68"/>
      <c r="M115" s="33"/>
    </row>
    <row r="116">
      <c r="C116" s="91"/>
      <c r="D116" s="92"/>
      <c r="E116" s="92"/>
      <c r="F116" s="93"/>
      <c r="G116" s="93"/>
      <c r="H116" s="68"/>
      <c r="M116" s="33"/>
    </row>
    <row r="117">
      <c r="C117" s="91"/>
      <c r="D117" s="92"/>
      <c r="E117" s="92"/>
      <c r="F117" s="93"/>
      <c r="G117" s="93"/>
      <c r="H117" s="68"/>
      <c r="M117" s="33"/>
    </row>
    <row r="118">
      <c r="C118" s="91"/>
      <c r="D118" s="92"/>
      <c r="E118" s="92"/>
      <c r="F118" s="93"/>
      <c r="G118" s="93"/>
      <c r="H118" s="68"/>
      <c r="M118" s="33"/>
    </row>
    <row r="119">
      <c r="C119" s="91"/>
      <c r="D119" s="92"/>
      <c r="E119" s="92"/>
      <c r="F119" s="93"/>
      <c r="G119" s="93"/>
      <c r="H119" s="68"/>
      <c r="M119" s="33"/>
    </row>
    <row r="120">
      <c r="C120" s="91"/>
      <c r="D120" s="92"/>
      <c r="E120" s="92"/>
      <c r="F120" s="93"/>
      <c r="G120" s="93"/>
      <c r="H120" s="68"/>
      <c r="M120" s="33"/>
    </row>
    <row r="121">
      <c r="C121" s="91"/>
      <c r="D121" s="92"/>
      <c r="E121" s="92"/>
      <c r="F121" s="93"/>
      <c r="G121" s="93"/>
      <c r="H121" s="68"/>
      <c r="M121" s="33"/>
    </row>
    <row r="122">
      <c r="C122" s="91"/>
      <c r="D122" s="92"/>
      <c r="E122" s="92"/>
      <c r="F122" s="93"/>
      <c r="G122" s="93"/>
      <c r="H122" s="68"/>
      <c r="M122" s="33"/>
    </row>
    <row r="123">
      <c r="C123" s="91"/>
      <c r="D123" s="92"/>
      <c r="E123" s="92"/>
      <c r="F123" s="93"/>
      <c r="G123" s="93"/>
      <c r="H123" s="68"/>
      <c r="M123" s="33"/>
    </row>
    <row r="124">
      <c r="C124" s="91"/>
      <c r="D124" s="92"/>
      <c r="E124" s="92"/>
      <c r="F124" s="93"/>
      <c r="G124" s="93"/>
      <c r="H124" s="68"/>
      <c r="M124" s="33"/>
    </row>
    <row r="125">
      <c r="C125" s="91"/>
      <c r="D125" s="92"/>
      <c r="E125" s="92"/>
      <c r="F125" s="93"/>
      <c r="G125" s="93"/>
      <c r="H125" s="68"/>
      <c r="M125" s="33"/>
    </row>
    <row r="126">
      <c r="C126" s="91"/>
      <c r="D126" s="92"/>
      <c r="E126" s="92"/>
      <c r="F126" s="93"/>
      <c r="G126" s="93"/>
      <c r="H126" s="68"/>
      <c r="M126" s="33"/>
    </row>
    <row r="127">
      <c r="C127" s="91"/>
      <c r="D127" s="92"/>
      <c r="E127" s="92"/>
      <c r="F127" s="93"/>
      <c r="G127" s="93"/>
      <c r="H127" s="68"/>
      <c r="M127" s="33"/>
    </row>
    <row r="128">
      <c r="C128" s="91"/>
      <c r="D128" s="92"/>
      <c r="E128" s="92"/>
      <c r="F128" s="93"/>
      <c r="G128" s="93"/>
      <c r="H128" s="68"/>
      <c r="M128" s="33"/>
    </row>
    <row r="129">
      <c r="C129" s="91"/>
      <c r="D129" s="92"/>
      <c r="E129" s="92"/>
      <c r="F129" s="93"/>
      <c r="G129" s="93"/>
      <c r="H129" s="68"/>
      <c r="M129" s="33"/>
    </row>
    <row r="130">
      <c r="C130" s="91"/>
      <c r="D130" s="92"/>
      <c r="E130" s="92"/>
      <c r="F130" s="93"/>
      <c r="G130" s="93"/>
      <c r="H130" s="68"/>
      <c r="M130" s="33"/>
    </row>
    <row r="131">
      <c r="C131" s="91"/>
      <c r="D131" s="92"/>
      <c r="E131" s="92"/>
      <c r="F131" s="93"/>
      <c r="G131" s="93"/>
      <c r="H131" s="68"/>
      <c r="M131" s="33"/>
    </row>
    <row r="132">
      <c r="C132" s="91"/>
      <c r="D132" s="92"/>
      <c r="E132" s="92"/>
      <c r="F132" s="93"/>
      <c r="G132" s="93"/>
      <c r="H132" s="68"/>
      <c r="M132" s="33"/>
    </row>
    <row r="133">
      <c r="C133" s="91"/>
      <c r="D133" s="92"/>
      <c r="E133" s="92"/>
      <c r="F133" s="93"/>
      <c r="G133" s="93"/>
      <c r="H133" s="68"/>
      <c r="M133" s="33"/>
    </row>
    <row r="134">
      <c r="C134" s="91"/>
      <c r="D134" s="92"/>
      <c r="E134" s="92"/>
      <c r="F134" s="93"/>
      <c r="G134" s="93"/>
      <c r="H134" s="68"/>
      <c r="M134" s="33"/>
    </row>
    <row r="135">
      <c r="C135" s="91"/>
      <c r="D135" s="92"/>
      <c r="E135" s="92"/>
      <c r="F135" s="93"/>
      <c r="G135" s="93"/>
      <c r="H135" s="68"/>
      <c r="M135" s="33"/>
    </row>
    <row r="136">
      <c r="C136" s="91"/>
      <c r="D136" s="92"/>
      <c r="E136" s="92"/>
      <c r="F136" s="93"/>
      <c r="G136" s="93"/>
      <c r="H136" s="68"/>
      <c r="M136" s="33"/>
    </row>
    <row r="137">
      <c r="C137" s="91"/>
      <c r="D137" s="92"/>
      <c r="E137" s="92"/>
      <c r="F137" s="93"/>
      <c r="G137" s="93"/>
      <c r="H137" s="68"/>
      <c r="M137" s="33"/>
    </row>
    <row r="138">
      <c r="C138" s="91"/>
      <c r="D138" s="92"/>
      <c r="E138" s="92"/>
      <c r="F138" s="93"/>
      <c r="G138" s="93"/>
      <c r="H138" s="68"/>
      <c r="M138" s="33"/>
    </row>
    <row r="139">
      <c r="C139" s="91"/>
      <c r="D139" s="92"/>
      <c r="E139" s="92"/>
      <c r="F139" s="93"/>
      <c r="G139" s="93"/>
      <c r="H139" s="68"/>
      <c r="M139" s="33"/>
    </row>
    <row r="140">
      <c r="C140" s="91"/>
      <c r="D140" s="92"/>
      <c r="E140" s="92"/>
      <c r="F140" s="93"/>
      <c r="G140" s="93"/>
      <c r="H140" s="68"/>
      <c r="M140" s="33"/>
    </row>
    <row r="141">
      <c r="C141" s="91"/>
      <c r="D141" s="92"/>
      <c r="E141" s="92"/>
      <c r="F141" s="93"/>
      <c r="G141" s="93"/>
      <c r="H141" s="68"/>
      <c r="M141" s="33"/>
    </row>
    <row r="142">
      <c r="C142" s="91"/>
      <c r="D142" s="92"/>
      <c r="E142" s="92"/>
      <c r="F142" s="93"/>
      <c r="G142" s="93"/>
      <c r="H142" s="68"/>
      <c r="M142" s="33"/>
    </row>
    <row r="143">
      <c r="C143" s="91"/>
      <c r="D143" s="92"/>
      <c r="E143" s="92"/>
      <c r="F143" s="93"/>
      <c r="G143" s="93"/>
      <c r="H143" s="68"/>
      <c r="M143" s="33"/>
    </row>
    <row r="144">
      <c r="C144" s="91"/>
      <c r="D144" s="92"/>
      <c r="E144" s="92"/>
      <c r="F144" s="93"/>
      <c r="G144" s="93"/>
      <c r="H144" s="68"/>
      <c r="M144" s="33"/>
    </row>
    <row r="145">
      <c r="C145" s="91"/>
      <c r="D145" s="92"/>
      <c r="E145" s="92"/>
      <c r="F145" s="93"/>
      <c r="G145" s="93"/>
      <c r="H145" s="68"/>
      <c r="M145" s="33"/>
    </row>
    <row r="146">
      <c r="C146" s="91"/>
      <c r="D146" s="92"/>
      <c r="E146" s="92"/>
      <c r="F146" s="93"/>
      <c r="G146" s="93"/>
      <c r="H146" s="68"/>
      <c r="M146" s="33"/>
    </row>
    <row r="147">
      <c r="C147" s="91"/>
      <c r="D147" s="92"/>
      <c r="E147" s="92"/>
      <c r="F147" s="93"/>
      <c r="G147" s="93"/>
      <c r="H147" s="68"/>
      <c r="M147" s="33"/>
    </row>
    <row r="148">
      <c r="C148" s="91"/>
      <c r="D148" s="92"/>
      <c r="E148" s="92"/>
      <c r="F148" s="93"/>
      <c r="G148" s="93"/>
      <c r="H148" s="68"/>
      <c r="M148" s="33"/>
    </row>
    <row r="149">
      <c r="C149" s="91"/>
      <c r="D149" s="92"/>
      <c r="E149" s="92"/>
      <c r="F149" s="93"/>
      <c r="G149" s="93"/>
      <c r="H149" s="68"/>
      <c r="M149" s="33"/>
    </row>
    <row r="150">
      <c r="C150" s="91"/>
      <c r="D150" s="92"/>
      <c r="E150" s="92"/>
      <c r="F150" s="93"/>
      <c r="G150" s="93"/>
      <c r="H150" s="68"/>
      <c r="M150" s="33"/>
    </row>
    <row r="151">
      <c r="C151" s="91"/>
      <c r="D151" s="92"/>
      <c r="E151" s="92"/>
      <c r="F151" s="93"/>
      <c r="G151" s="93"/>
      <c r="H151" s="68"/>
      <c r="M151" s="33"/>
    </row>
    <row r="152">
      <c r="C152" s="91"/>
      <c r="D152" s="92"/>
      <c r="E152" s="92"/>
      <c r="F152" s="93"/>
      <c r="G152" s="93"/>
      <c r="H152" s="68"/>
      <c r="M152" s="33"/>
    </row>
    <row r="153">
      <c r="C153" s="91"/>
      <c r="D153" s="92"/>
      <c r="E153" s="92"/>
      <c r="F153" s="93"/>
      <c r="G153" s="93"/>
      <c r="H153" s="68"/>
      <c r="M153" s="33"/>
    </row>
    <row r="154">
      <c r="C154" s="91"/>
      <c r="D154" s="92"/>
      <c r="E154" s="92"/>
      <c r="F154" s="93"/>
      <c r="G154" s="93"/>
      <c r="H154" s="68"/>
      <c r="M154" s="33"/>
    </row>
    <row r="155">
      <c r="C155" s="91"/>
      <c r="D155" s="92"/>
      <c r="E155" s="92"/>
      <c r="F155" s="93"/>
      <c r="G155" s="93"/>
      <c r="H155" s="68"/>
      <c r="M155" s="33"/>
    </row>
    <row r="156">
      <c r="C156" s="91"/>
      <c r="D156" s="92"/>
      <c r="E156" s="92"/>
      <c r="F156" s="93"/>
      <c r="G156" s="93"/>
      <c r="H156" s="68"/>
      <c r="M156" s="33"/>
    </row>
    <row r="157">
      <c r="C157" s="91"/>
      <c r="D157" s="92"/>
      <c r="E157" s="92"/>
      <c r="F157" s="93"/>
      <c r="G157" s="93"/>
      <c r="H157" s="68"/>
      <c r="M157" s="33"/>
    </row>
    <row r="158">
      <c r="C158" s="91"/>
      <c r="D158" s="92"/>
      <c r="E158" s="92"/>
      <c r="F158" s="93"/>
      <c r="G158" s="93"/>
      <c r="H158" s="68"/>
      <c r="M158" s="33"/>
    </row>
    <row r="159">
      <c r="C159" s="91"/>
      <c r="D159" s="92"/>
      <c r="E159" s="92"/>
      <c r="F159" s="93"/>
      <c r="G159" s="93"/>
      <c r="H159" s="68"/>
      <c r="M159" s="33"/>
    </row>
    <row r="160">
      <c r="C160" s="91"/>
      <c r="D160" s="92"/>
      <c r="E160" s="92"/>
      <c r="F160" s="93"/>
      <c r="G160" s="93"/>
      <c r="H160" s="68"/>
      <c r="M160" s="33"/>
    </row>
    <row r="161">
      <c r="C161" s="91"/>
      <c r="D161" s="92"/>
      <c r="E161" s="92"/>
      <c r="F161" s="93"/>
      <c r="G161" s="93"/>
      <c r="H161" s="68"/>
      <c r="M161" s="33"/>
    </row>
    <row r="162">
      <c r="C162" s="91"/>
      <c r="D162" s="92"/>
      <c r="E162" s="92"/>
      <c r="F162" s="93"/>
      <c r="G162" s="93"/>
      <c r="H162" s="68"/>
      <c r="M162" s="33"/>
    </row>
    <row r="163">
      <c r="C163" s="91"/>
      <c r="D163" s="92"/>
      <c r="E163" s="92"/>
      <c r="F163" s="93"/>
      <c r="G163" s="93"/>
      <c r="H163" s="68"/>
      <c r="M163" s="33"/>
    </row>
    <row r="164">
      <c r="C164" s="91"/>
      <c r="D164" s="92"/>
      <c r="E164" s="92"/>
      <c r="F164" s="93"/>
      <c r="G164" s="93"/>
      <c r="H164" s="68"/>
      <c r="M164" s="33"/>
    </row>
    <row r="165">
      <c r="C165" s="91"/>
      <c r="D165" s="92"/>
      <c r="E165" s="92"/>
      <c r="F165" s="93"/>
      <c r="G165" s="93"/>
      <c r="H165" s="68"/>
      <c r="M165" s="33"/>
    </row>
    <row r="166">
      <c r="C166" s="91"/>
      <c r="D166" s="92"/>
      <c r="E166" s="92"/>
      <c r="F166" s="93"/>
      <c r="G166" s="93"/>
      <c r="H166" s="68"/>
      <c r="M166" s="33"/>
    </row>
    <row r="167">
      <c r="C167" s="91"/>
      <c r="D167" s="92"/>
      <c r="E167" s="92"/>
      <c r="F167" s="93"/>
      <c r="G167" s="93"/>
      <c r="H167" s="68"/>
      <c r="M167" s="33"/>
    </row>
    <row r="168">
      <c r="C168" s="91"/>
      <c r="D168" s="92"/>
      <c r="E168" s="92"/>
      <c r="F168" s="93"/>
      <c r="G168" s="93"/>
      <c r="H168" s="68"/>
      <c r="M168" s="33"/>
    </row>
    <row r="169">
      <c r="C169" s="91"/>
      <c r="D169" s="92"/>
      <c r="E169" s="92"/>
      <c r="F169" s="93"/>
      <c r="G169" s="93"/>
      <c r="H169" s="68"/>
      <c r="M169" s="33"/>
    </row>
    <row r="170">
      <c r="C170" s="91"/>
      <c r="D170" s="92"/>
      <c r="E170" s="92"/>
      <c r="F170" s="93"/>
      <c r="G170" s="93"/>
      <c r="H170" s="68"/>
      <c r="M170" s="33"/>
    </row>
    <row r="171">
      <c r="C171" s="91"/>
      <c r="D171" s="92"/>
      <c r="E171" s="92"/>
      <c r="F171" s="93"/>
      <c r="G171" s="93"/>
      <c r="H171" s="68"/>
      <c r="M171" s="33"/>
    </row>
    <row r="172">
      <c r="C172" s="91"/>
      <c r="D172" s="92"/>
      <c r="E172" s="92"/>
      <c r="F172" s="93"/>
      <c r="G172" s="93"/>
      <c r="H172" s="68"/>
      <c r="M172" s="33"/>
    </row>
    <row r="173">
      <c r="C173" s="91"/>
      <c r="D173" s="92"/>
      <c r="E173" s="92"/>
      <c r="F173" s="93"/>
      <c r="G173" s="93"/>
      <c r="H173" s="68"/>
      <c r="M173" s="33"/>
    </row>
    <row r="174">
      <c r="C174" s="91"/>
      <c r="D174" s="92"/>
      <c r="E174" s="92"/>
      <c r="F174" s="93"/>
      <c r="G174" s="93"/>
      <c r="H174" s="68"/>
      <c r="M174" s="33"/>
    </row>
    <row r="175">
      <c r="C175" s="91"/>
      <c r="D175" s="92"/>
      <c r="E175" s="92"/>
      <c r="F175" s="93"/>
      <c r="G175" s="93"/>
      <c r="H175" s="68"/>
      <c r="M175" s="33"/>
    </row>
    <row r="176">
      <c r="C176" s="91"/>
      <c r="D176" s="92"/>
      <c r="E176" s="92"/>
      <c r="F176" s="93"/>
      <c r="G176" s="93"/>
      <c r="H176" s="68"/>
      <c r="M176" s="33"/>
    </row>
    <row r="177">
      <c r="C177" s="91"/>
      <c r="D177" s="92"/>
      <c r="E177" s="92"/>
      <c r="F177" s="93"/>
      <c r="G177" s="93"/>
      <c r="H177" s="68"/>
      <c r="M177" s="33"/>
    </row>
    <row r="178">
      <c r="C178" s="91"/>
      <c r="D178" s="92"/>
      <c r="E178" s="92"/>
      <c r="F178" s="93"/>
      <c r="G178" s="93"/>
      <c r="H178" s="68"/>
      <c r="M178" s="33"/>
    </row>
    <row r="179">
      <c r="C179" s="91"/>
      <c r="D179" s="92"/>
      <c r="E179" s="92"/>
      <c r="F179" s="93"/>
      <c r="G179" s="93"/>
      <c r="H179" s="68"/>
      <c r="M179" s="33"/>
    </row>
    <row r="180">
      <c r="C180" s="91"/>
      <c r="D180" s="92"/>
      <c r="E180" s="92"/>
      <c r="F180" s="93"/>
      <c r="G180" s="93"/>
      <c r="H180" s="68"/>
      <c r="M180" s="33"/>
    </row>
    <row r="181">
      <c r="C181" s="91"/>
      <c r="D181" s="92"/>
      <c r="E181" s="92"/>
      <c r="F181" s="93"/>
      <c r="G181" s="93"/>
      <c r="H181" s="68"/>
      <c r="M181" s="33"/>
    </row>
    <row r="182">
      <c r="C182" s="91"/>
      <c r="D182" s="92"/>
      <c r="E182" s="92"/>
      <c r="F182" s="93"/>
      <c r="G182" s="93"/>
      <c r="H182" s="68"/>
      <c r="M182" s="33"/>
    </row>
    <row r="183">
      <c r="C183" s="91"/>
      <c r="D183" s="92"/>
      <c r="E183" s="92"/>
      <c r="F183" s="93"/>
      <c r="G183" s="93"/>
      <c r="H183" s="68"/>
      <c r="M183" s="33"/>
    </row>
    <row r="184">
      <c r="C184" s="91"/>
      <c r="D184" s="92"/>
      <c r="E184" s="92"/>
      <c r="F184" s="93"/>
      <c r="G184" s="93"/>
      <c r="H184" s="68"/>
      <c r="M184" s="33"/>
    </row>
    <row r="185">
      <c r="C185" s="91"/>
      <c r="D185" s="92"/>
      <c r="E185" s="92"/>
      <c r="F185" s="93"/>
      <c r="G185" s="93"/>
      <c r="H185" s="68"/>
      <c r="M185" s="33"/>
    </row>
    <row r="186">
      <c r="C186" s="91"/>
      <c r="D186" s="92"/>
      <c r="E186" s="92"/>
      <c r="F186" s="93"/>
      <c r="G186" s="93"/>
      <c r="H186" s="68"/>
      <c r="M186" s="33"/>
    </row>
    <row r="187">
      <c r="C187" s="91"/>
      <c r="D187" s="92"/>
      <c r="E187" s="92"/>
      <c r="F187" s="93"/>
      <c r="G187" s="93"/>
      <c r="H187" s="68"/>
      <c r="M187" s="33"/>
    </row>
    <row r="188">
      <c r="C188" s="91"/>
      <c r="D188" s="92"/>
      <c r="E188" s="92"/>
      <c r="F188" s="93"/>
      <c r="G188" s="93"/>
      <c r="H188" s="68"/>
      <c r="M188" s="33"/>
    </row>
    <row r="189">
      <c r="C189" s="91"/>
      <c r="D189" s="92"/>
      <c r="E189" s="92"/>
      <c r="F189" s="93"/>
      <c r="G189" s="93"/>
      <c r="H189" s="68"/>
      <c r="M189" s="33"/>
    </row>
    <row r="190">
      <c r="C190" s="91"/>
      <c r="D190" s="92"/>
      <c r="E190" s="92"/>
      <c r="F190" s="93"/>
      <c r="G190" s="93"/>
      <c r="H190" s="68"/>
      <c r="M190" s="33"/>
    </row>
    <row r="191">
      <c r="C191" s="91"/>
      <c r="D191" s="92"/>
      <c r="E191" s="92"/>
      <c r="F191" s="93"/>
      <c r="G191" s="93"/>
      <c r="H191" s="68"/>
      <c r="M191" s="33"/>
    </row>
    <row r="192">
      <c r="C192" s="91"/>
      <c r="D192" s="92"/>
      <c r="E192" s="92"/>
      <c r="F192" s="93"/>
      <c r="G192" s="93"/>
      <c r="H192" s="68"/>
      <c r="M192" s="33"/>
    </row>
    <row r="193">
      <c r="C193" s="91"/>
      <c r="D193" s="92"/>
      <c r="E193" s="92"/>
      <c r="F193" s="93"/>
      <c r="G193" s="93"/>
      <c r="H193" s="68"/>
      <c r="M193" s="33"/>
    </row>
    <row r="194">
      <c r="C194" s="91"/>
      <c r="D194" s="92"/>
      <c r="E194" s="92"/>
      <c r="F194" s="93"/>
      <c r="G194" s="93"/>
      <c r="H194" s="68"/>
      <c r="M194" s="33"/>
    </row>
    <row r="195">
      <c r="C195" s="91"/>
      <c r="D195" s="92"/>
      <c r="E195" s="92"/>
      <c r="F195" s="93"/>
      <c r="G195" s="93"/>
      <c r="H195" s="68"/>
      <c r="M195" s="33"/>
    </row>
    <row r="196">
      <c r="C196" s="91"/>
      <c r="D196" s="92"/>
      <c r="E196" s="92"/>
      <c r="F196" s="93"/>
      <c r="G196" s="93"/>
      <c r="H196" s="68"/>
      <c r="M196" s="33"/>
    </row>
    <row r="197">
      <c r="C197" s="91"/>
      <c r="D197" s="92"/>
      <c r="E197" s="92"/>
      <c r="F197" s="93"/>
      <c r="G197" s="93"/>
      <c r="H197" s="68"/>
      <c r="M197" s="33"/>
    </row>
    <row r="198">
      <c r="C198" s="91"/>
      <c r="D198" s="92"/>
      <c r="E198" s="92"/>
      <c r="F198" s="93"/>
      <c r="G198" s="93"/>
      <c r="H198" s="68"/>
      <c r="M198" s="33"/>
    </row>
    <row r="199">
      <c r="C199" s="91"/>
      <c r="D199" s="92"/>
      <c r="E199" s="92"/>
      <c r="F199" s="93"/>
      <c r="G199" s="93"/>
      <c r="H199" s="68"/>
      <c r="M199" s="33"/>
    </row>
    <row r="200">
      <c r="C200" s="91"/>
      <c r="D200" s="92"/>
      <c r="E200" s="92"/>
      <c r="F200" s="93"/>
      <c r="G200" s="93"/>
      <c r="H200" s="68"/>
      <c r="M200" s="33"/>
    </row>
    <row r="201">
      <c r="C201" s="91"/>
      <c r="D201" s="92"/>
      <c r="E201" s="92"/>
      <c r="F201" s="93"/>
      <c r="G201" s="93"/>
      <c r="H201" s="68"/>
      <c r="M201" s="33"/>
    </row>
    <row r="202">
      <c r="C202" s="91"/>
      <c r="D202" s="92"/>
      <c r="E202" s="92"/>
      <c r="F202" s="93"/>
      <c r="G202" s="93"/>
      <c r="H202" s="68"/>
      <c r="M202" s="33"/>
    </row>
    <row r="203">
      <c r="C203" s="91"/>
      <c r="D203" s="92"/>
      <c r="E203" s="92"/>
      <c r="F203" s="93"/>
      <c r="G203" s="93"/>
      <c r="H203" s="68"/>
      <c r="M203" s="33"/>
    </row>
    <row r="204">
      <c r="C204" s="91"/>
      <c r="D204" s="92"/>
      <c r="E204" s="92"/>
      <c r="F204" s="93"/>
      <c r="G204" s="93"/>
      <c r="H204" s="68"/>
      <c r="M204" s="33"/>
    </row>
    <row r="205">
      <c r="C205" s="91"/>
      <c r="D205" s="92"/>
      <c r="E205" s="92"/>
      <c r="F205" s="93"/>
      <c r="G205" s="93"/>
      <c r="H205" s="68"/>
      <c r="M205" s="33"/>
    </row>
    <row r="206">
      <c r="C206" s="91"/>
      <c r="D206" s="92"/>
      <c r="E206" s="92"/>
      <c r="F206" s="93"/>
      <c r="G206" s="93"/>
      <c r="H206" s="68"/>
      <c r="M206" s="33"/>
    </row>
    <row r="207">
      <c r="C207" s="91"/>
      <c r="D207" s="92"/>
      <c r="E207" s="92"/>
      <c r="F207" s="93"/>
      <c r="G207" s="93"/>
      <c r="H207" s="68"/>
      <c r="M207" s="33"/>
    </row>
    <row r="208">
      <c r="C208" s="91"/>
      <c r="D208" s="92"/>
      <c r="E208" s="92"/>
      <c r="F208" s="93"/>
      <c r="G208" s="93"/>
      <c r="H208" s="68"/>
      <c r="M208" s="33"/>
    </row>
    <row r="209">
      <c r="C209" s="91"/>
      <c r="D209" s="92"/>
      <c r="E209" s="92"/>
      <c r="F209" s="93"/>
      <c r="G209" s="93"/>
      <c r="H209" s="68"/>
      <c r="M209" s="33"/>
    </row>
    <row r="210">
      <c r="C210" s="91"/>
      <c r="D210" s="92"/>
      <c r="E210" s="92"/>
      <c r="F210" s="93"/>
      <c r="G210" s="93"/>
      <c r="H210" s="68"/>
      <c r="M210" s="33"/>
    </row>
    <row r="211">
      <c r="C211" s="91"/>
      <c r="D211" s="92"/>
      <c r="E211" s="92"/>
      <c r="F211" s="93"/>
      <c r="G211" s="93"/>
      <c r="H211" s="68"/>
      <c r="M211" s="33"/>
    </row>
    <row r="212">
      <c r="C212" s="91"/>
      <c r="D212" s="92"/>
      <c r="E212" s="92"/>
      <c r="F212" s="93"/>
      <c r="G212" s="93"/>
      <c r="H212" s="68"/>
      <c r="M212" s="33"/>
    </row>
    <row r="213">
      <c r="C213" s="91"/>
      <c r="D213" s="92"/>
      <c r="E213" s="92"/>
      <c r="F213" s="93"/>
      <c r="G213" s="93"/>
      <c r="H213" s="68"/>
      <c r="M213" s="33"/>
    </row>
    <row r="214">
      <c r="C214" s="91"/>
      <c r="D214" s="92"/>
      <c r="E214" s="92"/>
      <c r="F214" s="93"/>
      <c r="G214" s="93"/>
      <c r="H214" s="68"/>
      <c r="M214" s="33"/>
    </row>
    <row r="215">
      <c r="C215" s="91"/>
      <c r="D215" s="92"/>
      <c r="E215" s="92"/>
      <c r="F215" s="93"/>
      <c r="G215" s="93"/>
      <c r="H215" s="68"/>
      <c r="M215" s="33"/>
    </row>
    <row r="216">
      <c r="C216" s="91"/>
      <c r="D216" s="92"/>
      <c r="E216" s="92"/>
      <c r="F216" s="93"/>
      <c r="G216" s="93"/>
      <c r="H216" s="68"/>
      <c r="M216" s="33"/>
    </row>
    <row r="217">
      <c r="C217" s="91"/>
      <c r="D217" s="92"/>
      <c r="E217" s="92"/>
      <c r="F217" s="93"/>
      <c r="G217" s="93"/>
      <c r="H217" s="68"/>
      <c r="M217" s="33"/>
    </row>
    <row r="218">
      <c r="C218" s="91"/>
      <c r="D218" s="92"/>
      <c r="E218" s="92"/>
      <c r="F218" s="93"/>
      <c r="G218" s="93"/>
      <c r="H218" s="68"/>
      <c r="M218" s="33"/>
    </row>
    <row r="219">
      <c r="C219" s="91"/>
      <c r="D219" s="92"/>
      <c r="E219" s="92"/>
      <c r="F219" s="93"/>
      <c r="G219" s="93"/>
      <c r="H219" s="68"/>
      <c r="M219" s="33"/>
    </row>
    <row r="220">
      <c r="C220" s="91"/>
      <c r="D220" s="92"/>
      <c r="E220" s="92"/>
      <c r="F220" s="93"/>
      <c r="G220" s="93"/>
      <c r="H220" s="68"/>
      <c r="M220" s="33"/>
    </row>
    <row r="221">
      <c r="C221" s="91"/>
      <c r="D221" s="92"/>
      <c r="E221" s="92"/>
      <c r="F221" s="93"/>
      <c r="G221" s="93"/>
      <c r="H221" s="68"/>
      <c r="M221" s="33"/>
    </row>
    <row r="222">
      <c r="C222" s="91"/>
      <c r="D222" s="92"/>
      <c r="E222" s="92"/>
      <c r="F222" s="93"/>
      <c r="G222" s="93"/>
      <c r="H222" s="68"/>
      <c r="M222" s="33"/>
    </row>
    <row r="223">
      <c r="C223" s="91"/>
      <c r="D223" s="92"/>
      <c r="E223" s="92"/>
      <c r="F223" s="93"/>
      <c r="G223" s="93"/>
      <c r="H223" s="68"/>
      <c r="M223" s="33"/>
    </row>
    <row r="224">
      <c r="C224" s="91"/>
      <c r="D224" s="92"/>
      <c r="E224" s="92"/>
      <c r="F224" s="93"/>
      <c r="G224" s="93"/>
      <c r="H224" s="68"/>
      <c r="M224" s="33"/>
    </row>
    <row r="225">
      <c r="C225" s="91"/>
      <c r="D225" s="92"/>
      <c r="E225" s="92"/>
      <c r="F225" s="93"/>
      <c r="G225" s="93"/>
      <c r="H225" s="68"/>
      <c r="M225" s="33"/>
    </row>
    <row r="226">
      <c r="C226" s="91"/>
      <c r="D226" s="92"/>
      <c r="E226" s="92"/>
      <c r="F226" s="93"/>
      <c r="G226" s="93"/>
      <c r="H226" s="68"/>
      <c r="M226" s="33"/>
    </row>
    <row r="227">
      <c r="C227" s="91"/>
      <c r="D227" s="92"/>
      <c r="E227" s="92"/>
      <c r="F227" s="93"/>
      <c r="G227" s="93"/>
      <c r="H227" s="68"/>
      <c r="M227" s="33"/>
    </row>
    <row r="228">
      <c r="C228" s="91"/>
      <c r="D228" s="92"/>
      <c r="E228" s="92"/>
      <c r="F228" s="93"/>
      <c r="G228" s="93"/>
      <c r="H228" s="68"/>
      <c r="M228" s="33"/>
    </row>
    <row r="229">
      <c r="C229" s="91"/>
      <c r="D229" s="92"/>
      <c r="E229" s="92"/>
      <c r="F229" s="93"/>
      <c r="G229" s="93"/>
      <c r="H229" s="68"/>
      <c r="M229" s="33"/>
    </row>
    <row r="230">
      <c r="C230" s="91"/>
      <c r="D230" s="92"/>
      <c r="E230" s="92"/>
      <c r="F230" s="93"/>
      <c r="G230" s="93"/>
      <c r="H230" s="68"/>
      <c r="M230" s="33"/>
    </row>
    <row r="231">
      <c r="C231" s="91"/>
      <c r="D231" s="92"/>
      <c r="E231" s="92"/>
      <c r="F231" s="93"/>
      <c r="G231" s="93"/>
      <c r="H231" s="68"/>
      <c r="M231" s="33"/>
    </row>
    <row r="232">
      <c r="C232" s="91"/>
      <c r="D232" s="92"/>
      <c r="E232" s="92"/>
      <c r="F232" s="93"/>
      <c r="G232" s="93"/>
      <c r="H232" s="68"/>
      <c r="M232" s="33"/>
    </row>
    <row r="233">
      <c r="C233" s="91"/>
      <c r="D233" s="92"/>
      <c r="E233" s="92"/>
      <c r="F233" s="93"/>
      <c r="G233" s="93"/>
      <c r="H233" s="68"/>
      <c r="M233" s="33"/>
    </row>
    <row r="234">
      <c r="C234" s="91"/>
      <c r="D234" s="92"/>
      <c r="E234" s="92"/>
      <c r="F234" s="93"/>
      <c r="G234" s="93"/>
      <c r="H234" s="68"/>
      <c r="M234" s="33"/>
    </row>
    <row r="235">
      <c r="C235" s="91"/>
      <c r="D235" s="92"/>
      <c r="E235" s="92"/>
      <c r="F235" s="93"/>
      <c r="G235" s="93"/>
      <c r="H235" s="68"/>
      <c r="M235" s="33"/>
    </row>
    <row r="236">
      <c r="C236" s="91"/>
      <c r="D236" s="92"/>
      <c r="E236" s="92"/>
      <c r="F236" s="93"/>
      <c r="G236" s="93"/>
      <c r="H236" s="68"/>
      <c r="M236" s="33"/>
    </row>
    <row r="237">
      <c r="C237" s="91"/>
      <c r="D237" s="92"/>
      <c r="E237" s="92"/>
      <c r="F237" s="93"/>
      <c r="G237" s="93"/>
      <c r="H237" s="68"/>
      <c r="M237" s="33"/>
    </row>
    <row r="238">
      <c r="C238" s="91"/>
      <c r="D238" s="92"/>
      <c r="E238" s="92"/>
      <c r="F238" s="93"/>
      <c r="G238" s="93"/>
      <c r="H238" s="68"/>
      <c r="M238" s="33"/>
    </row>
    <row r="239">
      <c r="C239" s="91"/>
      <c r="D239" s="92"/>
      <c r="E239" s="92"/>
      <c r="F239" s="93"/>
      <c r="G239" s="93"/>
      <c r="H239" s="68"/>
      <c r="M239" s="33"/>
    </row>
    <row r="240">
      <c r="C240" s="91"/>
      <c r="D240" s="92"/>
      <c r="E240" s="92"/>
      <c r="F240" s="93"/>
      <c r="G240" s="93"/>
      <c r="H240" s="68"/>
      <c r="M240" s="33"/>
    </row>
    <row r="241">
      <c r="C241" s="91"/>
      <c r="D241" s="92"/>
      <c r="E241" s="92"/>
      <c r="F241" s="93"/>
      <c r="G241" s="93"/>
      <c r="H241" s="68"/>
      <c r="M241" s="33"/>
    </row>
    <row r="242">
      <c r="C242" s="91"/>
      <c r="D242" s="92"/>
      <c r="E242" s="92"/>
      <c r="F242" s="93"/>
      <c r="G242" s="93"/>
      <c r="H242" s="68"/>
      <c r="M242" s="33"/>
    </row>
    <row r="243">
      <c r="C243" s="91"/>
      <c r="D243" s="92"/>
      <c r="E243" s="92"/>
      <c r="F243" s="93"/>
      <c r="G243" s="93"/>
      <c r="H243" s="68"/>
      <c r="M243" s="33"/>
    </row>
    <row r="244">
      <c r="C244" s="91"/>
      <c r="D244" s="92"/>
      <c r="E244" s="92"/>
      <c r="F244" s="93"/>
      <c r="G244" s="93"/>
      <c r="H244" s="68"/>
      <c r="M244" s="33"/>
    </row>
    <row r="245">
      <c r="C245" s="91"/>
      <c r="D245" s="92"/>
      <c r="E245" s="92"/>
      <c r="F245" s="93"/>
      <c r="G245" s="93"/>
      <c r="H245" s="68"/>
      <c r="M245" s="33"/>
    </row>
    <row r="246">
      <c r="C246" s="91"/>
      <c r="D246" s="92"/>
      <c r="E246" s="92"/>
      <c r="F246" s="93"/>
      <c r="G246" s="93"/>
      <c r="H246" s="68"/>
      <c r="M246" s="33"/>
    </row>
    <row r="247">
      <c r="C247" s="91"/>
      <c r="D247" s="92"/>
      <c r="E247" s="92"/>
      <c r="F247" s="93"/>
      <c r="G247" s="93"/>
      <c r="H247" s="68"/>
      <c r="M247" s="33"/>
    </row>
    <row r="248">
      <c r="C248" s="91"/>
      <c r="D248" s="92"/>
      <c r="E248" s="92"/>
      <c r="F248" s="93"/>
      <c r="G248" s="93"/>
      <c r="H248" s="68"/>
      <c r="M248" s="33"/>
    </row>
    <row r="249">
      <c r="C249" s="91"/>
      <c r="D249" s="92"/>
      <c r="E249" s="92"/>
      <c r="F249" s="93"/>
      <c r="G249" s="93"/>
      <c r="H249" s="68"/>
      <c r="M249" s="33"/>
    </row>
    <row r="250">
      <c r="C250" s="91"/>
      <c r="D250" s="92"/>
      <c r="E250" s="92"/>
      <c r="F250" s="93"/>
      <c r="G250" s="93"/>
      <c r="H250" s="68"/>
      <c r="M250" s="33"/>
    </row>
    <row r="251">
      <c r="C251" s="91"/>
      <c r="D251" s="92"/>
      <c r="E251" s="92"/>
      <c r="F251" s="93"/>
      <c r="G251" s="93"/>
      <c r="H251" s="68"/>
      <c r="M251" s="33"/>
    </row>
    <row r="252">
      <c r="C252" s="91"/>
      <c r="D252" s="92"/>
      <c r="E252" s="92"/>
      <c r="F252" s="93"/>
      <c r="G252" s="93"/>
      <c r="H252" s="68"/>
      <c r="M252" s="33"/>
    </row>
    <row r="253">
      <c r="C253" s="91"/>
      <c r="D253" s="92"/>
      <c r="E253" s="92"/>
      <c r="F253" s="93"/>
      <c r="G253" s="93"/>
      <c r="H253" s="68"/>
      <c r="M253" s="33"/>
    </row>
    <row r="254">
      <c r="C254" s="91"/>
      <c r="D254" s="92"/>
      <c r="E254" s="92"/>
      <c r="F254" s="93"/>
      <c r="G254" s="93"/>
      <c r="H254" s="68"/>
      <c r="M254" s="33"/>
    </row>
    <row r="255">
      <c r="C255" s="91"/>
      <c r="D255" s="92"/>
      <c r="E255" s="92"/>
      <c r="F255" s="93"/>
      <c r="G255" s="93"/>
      <c r="H255" s="68"/>
      <c r="M255" s="33"/>
    </row>
    <row r="256">
      <c r="C256" s="91"/>
      <c r="D256" s="92"/>
      <c r="E256" s="92"/>
      <c r="F256" s="93"/>
      <c r="G256" s="93"/>
      <c r="H256" s="68"/>
      <c r="M256" s="33"/>
    </row>
    <row r="257">
      <c r="C257" s="91"/>
      <c r="D257" s="92"/>
      <c r="E257" s="92"/>
      <c r="F257" s="93"/>
      <c r="G257" s="93"/>
      <c r="H257" s="68"/>
      <c r="M257" s="33"/>
    </row>
    <row r="258">
      <c r="C258" s="91"/>
      <c r="D258" s="92"/>
      <c r="E258" s="92"/>
      <c r="F258" s="93"/>
      <c r="G258" s="93"/>
      <c r="H258" s="68"/>
      <c r="M258" s="33"/>
    </row>
    <row r="259">
      <c r="C259" s="91"/>
      <c r="D259" s="92"/>
      <c r="E259" s="92"/>
      <c r="F259" s="93"/>
      <c r="G259" s="93"/>
      <c r="H259" s="68"/>
      <c r="M259" s="33"/>
    </row>
    <row r="260">
      <c r="C260" s="91"/>
      <c r="D260" s="92"/>
      <c r="E260" s="92"/>
      <c r="F260" s="93"/>
      <c r="G260" s="93"/>
      <c r="H260" s="68"/>
      <c r="M260" s="33"/>
    </row>
    <row r="261">
      <c r="C261" s="91"/>
      <c r="D261" s="92"/>
      <c r="E261" s="92"/>
      <c r="F261" s="93"/>
      <c r="G261" s="93"/>
      <c r="H261" s="68"/>
      <c r="M261" s="33"/>
    </row>
    <row r="262">
      <c r="C262" s="91"/>
      <c r="D262" s="92"/>
      <c r="E262" s="92"/>
      <c r="F262" s="93"/>
      <c r="G262" s="93"/>
      <c r="H262" s="68"/>
      <c r="M262" s="33"/>
    </row>
    <row r="263">
      <c r="C263" s="91"/>
      <c r="D263" s="92"/>
      <c r="E263" s="92"/>
      <c r="F263" s="93"/>
      <c r="G263" s="93"/>
      <c r="H263" s="68"/>
      <c r="M263" s="33"/>
    </row>
    <row r="264">
      <c r="C264" s="91"/>
      <c r="D264" s="92"/>
      <c r="E264" s="92"/>
      <c r="F264" s="93"/>
      <c r="G264" s="93"/>
      <c r="H264" s="68"/>
      <c r="M264" s="33"/>
    </row>
    <row r="265">
      <c r="C265" s="91"/>
      <c r="D265" s="92"/>
      <c r="E265" s="92"/>
      <c r="F265" s="93"/>
      <c r="G265" s="93"/>
      <c r="H265" s="68"/>
      <c r="M265" s="33"/>
    </row>
    <row r="266">
      <c r="C266" s="91"/>
      <c r="D266" s="92"/>
      <c r="E266" s="92"/>
      <c r="F266" s="93"/>
      <c r="G266" s="93"/>
      <c r="H266" s="68"/>
      <c r="M266" s="33"/>
    </row>
    <row r="267">
      <c r="C267" s="91"/>
      <c r="D267" s="92"/>
      <c r="E267" s="92"/>
      <c r="F267" s="93"/>
      <c r="G267" s="93"/>
      <c r="H267" s="68"/>
      <c r="M267" s="33"/>
    </row>
    <row r="268">
      <c r="C268" s="91"/>
      <c r="D268" s="92"/>
      <c r="E268" s="92"/>
      <c r="F268" s="93"/>
      <c r="G268" s="93"/>
      <c r="H268" s="68"/>
      <c r="M268" s="33"/>
    </row>
    <row r="269">
      <c r="C269" s="91"/>
      <c r="D269" s="92"/>
      <c r="E269" s="92"/>
      <c r="F269" s="93"/>
      <c r="G269" s="93"/>
      <c r="H269" s="68"/>
      <c r="M269" s="33"/>
    </row>
    <row r="270">
      <c r="C270" s="91"/>
      <c r="D270" s="92"/>
      <c r="E270" s="92"/>
      <c r="F270" s="93"/>
      <c r="G270" s="93"/>
      <c r="H270" s="68"/>
      <c r="M270" s="33"/>
    </row>
    <row r="271">
      <c r="C271" s="91"/>
      <c r="D271" s="92"/>
      <c r="E271" s="92"/>
      <c r="F271" s="93"/>
      <c r="G271" s="93"/>
      <c r="H271" s="68"/>
      <c r="M271" s="33"/>
    </row>
    <row r="272">
      <c r="C272" s="91"/>
      <c r="D272" s="92"/>
      <c r="E272" s="92"/>
      <c r="F272" s="93"/>
      <c r="G272" s="93"/>
      <c r="H272" s="68"/>
      <c r="M272" s="33"/>
    </row>
    <row r="273">
      <c r="C273" s="91"/>
      <c r="D273" s="92"/>
      <c r="E273" s="92"/>
      <c r="F273" s="93"/>
      <c r="G273" s="93"/>
      <c r="H273" s="68"/>
      <c r="M273" s="33"/>
    </row>
    <row r="274">
      <c r="C274" s="91"/>
      <c r="D274" s="92"/>
      <c r="E274" s="92"/>
      <c r="F274" s="93"/>
      <c r="G274" s="93"/>
      <c r="H274" s="68"/>
      <c r="M274" s="33"/>
    </row>
    <row r="275">
      <c r="C275" s="91"/>
      <c r="D275" s="92"/>
      <c r="E275" s="92"/>
      <c r="F275" s="93"/>
      <c r="G275" s="93"/>
      <c r="H275" s="68"/>
      <c r="M275" s="33"/>
    </row>
    <row r="276">
      <c r="C276" s="91"/>
      <c r="D276" s="92"/>
      <c r="E276" s="92"/>
      <c r="F276" s="93"/>
      <c r="G276" s="93"/>
      <c r="H276" s="68"/>
      <c r="M276" s="33"/>
    </row>
    <row r="277">
      <c r="C277" s="91"/>
      <c r="D277" s="92"/>
      <c r="E277" s="92"/>
      <c r="F277" s="93"/>
      <c r="G277" s="93"/>
      <c r="H277" s="68"/>
      <c r="M277" s="33"/>
    </row>
    <row r="278">
      <c r="C278" s="91"/>
      <c r="D278" s="92"/>
      <c r="E278" s="92"/>
      <c r="F278" s="93"/>
      <c r="G278" s="93"/>
      <c r="H278" s="68"/>
      <c r="M278" s="33"/>
    </row>
    <row r="279">
      <c r="C279" s="91"/>
      <c r="D279" s="92"/>
      <c r="E279" s="92"/>
      <c r="F279" s="93"/>
      <c r="G279" s="93"/>
      <c r="H279" s="68"/>
      <c r="M279" s="33"/>
    </row>
    <row r="280">
      <c r="C280" s="91"/>
      <c r="D280" s="92"/>
      <c r="E280" s="92"/>
      <c r="F280" s="93"/>
      <c r="G280" s="93"/>
      <c r="H280" s="68"/>
      <c r="M280" s="33"/>
    </row>
    <row r="281">
      <c r="C281" s="91"/>
      <c r="D281" s="92"/>
      <c r="E281" s="92"/>
      <c r="F281" s="93"/>
      <c r="G281" s="93"/>
      <c r="H281" s="68"/>
      <c r="M281" s="33"/>
    </row>
    <row r="282">
      <c r="C282" s="91"/>
      <c r="D282" s="92"/>
      <c r="E282" s="92"/>
      <c r="F282" s="93"/>
      <c r="G282" s="93"/>
      <c r="H282" s="68"/>
      <c r="M282" s="33"/>
    </row>
    <row r="283">
      <c r="C283" s="91"/>
      <c r="D283" s="92"/>
      <c r="E283" s="92"/>
      <c r="F283" s="93"/>
      <c r="G283" s="93"/>
      <c r="H283" s="68"/>
      <c r="M283" s="33"/>
    </row>
    <row r="284">
      <c r="C284" s="91"/>
      <c r="D284" s="92"/>
      <c r="E284" s="92"/>
      <c r="F284" s="93"/>
      <c r="G284" s="93"/>
      <c r="H284" s="68"/>
      <c r="M284" s="33"/>
    </row>
    <row r="285">
      <c r="C285" s="91"/>
      <c r="D285" s="92"/>
      <c r="E285" s="92"/>
      <c r="F285" s="93"/>
      <c r="G285" s="93"/>
      <c r="H285" s="68"/>
      <c r="M285" s="33"/>
    </row>
    <row r="286">
      <c r="C286" s="91"/>
      <c r="D286" s="92"/>
      <c r="E286" s="92"/>
      <c r="F286" s="93"/>
      <c r="G286" s="93"/>
      <c r="H286" s="68"/>
      <c r="M286" s="33"/>
    </row>
    <row r="287">
      <c r="C287" s="91"/>
      <c r="D287" s="92"/>
      <c r="E287" s="92"/>
      <c r="F287" s="93"/>
      <c r="G287" s="93"/>
      <c r="H287" s="68"/>
      <c r="M287" s="33"/>
    </row>
    <row r="288">
      <c r="C288" s="91"/>
      <c r="D288" s="92"/>
      <c r="E288" s="92"/>
      <c r="F288" s="93"/>
      <c r="G288" s="93"/>
      <c r="H288" s="68"/>
      <c r="M288" s="33"/>
    </row>
    <row r="289">
      <c r="C289" s="91"/>
      <c r="D289" s="92"/>
      <c r="E289" s="92"/>
      <c r="F289" s="93"/>
      <c r="G289" s="93"/>
      <c r="H289" s="68"/>
      <c r="M289" s="33"/>
    </row>
    <row r="290">
      <c r="C290" s="91"/>
      <c r="D290" s="92"/>
      <c r="E290" s="92"/>
      <c r="F290" s="93"/>
      <c r="G290" s="93"/>
      <c r="H290" s="68"/>
      <c r="M290" s="33"/>
    </row>
    <row r="291">
      <c r="C291" s="91"/>
      <c r="D291" s="92"/>
      <c r="E291" s="92"/>
      <c r="F291" s="93"/>
      <c r="G291" s="93"/>
      <c r="H291" s="68"/>
      <c r="M291" s="33"/>
    </row>
    <row r="292">
      <c r="C292" s="91"/>
      <c r="D292" s="92"/>
      <c r="E292" s="92"/>
      <c r="F292" s="93"/>
      <c r="G292" s="93"/>
      <c r="H292" s="68"/>
      <c r="M292" s="33"/>
    </row>
    <row r="293">
      <c r="C293" s="91"/>
      <c r="D293" s="92"/>
      <c r="E293" s="92"/>
      <c r="F293" s="93"/>
      <c r="G293" s="93"/>
      <c r="H293" s="68"/>
      <c r="M293" s="33"/>
    </row>
    <row r="294">
      <c r="C294" s="91"/>
      <c r="D294" s="92"/>
      <c r="E294" s="92"/>
      <c r="F294" s="93"/>
      <c r="G294" s="93"/>
      <c r="H294" s="68"/>
      <c r="M294" s="33"/>
    </row>
    <row r="295">
      <c r="C295" s="91"/>
      <c r="D295" s="92"/>
      <c r="E295" s="92"/>
      <c r="F295" s="93"/>
      <c r="G295" s="93"/>
      <c r="H295" s="68"/>
      <c r="M295" s="33"/>
    </row>
    <row r="296">
      <c r="C296" s="91"/>
      <c r="D296" s="92"/>
      <c r="E296" s="92"/>
      <c r="F296" s="93"/>
      <c r="G296" s="93"/>
      <c r="H296" s="68"/>
      <c r="M296" s="33"/>
    </row>
    <row r="297">
      <c r="C297" s="91"/>
      <c r="D297" s="92"/>
      <c r="E297" s="92"/>
      <c r="F297" s="93"/>
      <c r="G297" s="93"/>
      <c r="H297" s="68"/>
      <c r="M297" s="33"/>
    </row>
    <row r="298">
      <c r="C298" s="91"/>
      <c r="D298" s="92"/>
      <c r="E298" s="92"/>
      <c r="F298" s="93"/>
      <c r="G298" s="93"/>
      <c r="H298" s="68"/>
      <c r="M298" s="33"/>
    </row>
    <row r="299">
      <c r="C299" s="91"/>
      <c r="D299" s="92"/>
      <c r="E299" s="92"/>
      <c r="F299" s="93"/>
      <c r="G299" s="93"/>
      <c r="H299" s="68"/>
      <c r="M299" s="33"/>
    </row>
    <row r="300">
      <c r="C300" s="91"/>
      <c r="D300" s="92"/>
      <c r="E300" s="92"/>
      <c r="F300" s="93"/>
      <c r="G300" s="93"/>
      <c r="H300" s="68"/>
      <c r="M300" s="33"/>
    </row>
    <row r="301">
      <c r="C301" s="91"/>
      <c r="D301" s="92"/>
      <c r="E301" s="92"/>
      <c r="F301" s="93"/>
      <c r="G301" s="93"/>
      <c r="H301" s="68"/>
      <c r="M301" s="33"/>
    </row>
    <row r="302">
      <c r="C302" s="91"/>
      <c r="D302" s="92"/>
      <c r="E302" s="92"/>
      <c r="F302" s="93"/>
      <c r="G302" s="93"/>
      <c r="H302" s="68"/>
      <c r="M302" s="33"/>
    </row>
    <row r="303">
      <c r="C303" s="91"/>
      <c r="D303" s="92"/>
      <c r="E303" s="92"/>
      <c r="F303" s="93"/>
      <c r="G303" s="93"/>
      <c r="H303" s="68"/>
      <c r="M303" s="33"/>
    </row>
    <row r="304">
      <c r="C304" s="91"/>
      <c r="D304" s="92"/>
      <c r="E304" s="92"/>
      <c r="F304" s="93"/>
      <c r="G304" s="93"/>
      <c r="H304" s="68"/>
      <c r="M304" s="33"/>
    </row>
    <row r="305">
      <c r="C305" s="91"/>
      <c r="D305" s="92"/>
      <c r="E305" s="92"/>
      <c r="F305" s="93"/>
      <c r="G305" s="93"/>
      <c r="H305" s="68"/>
      <c r="M305" s="33"/>
    </row>
    <row r="306">
      <c r="C306" s="91"/>
      <c r="D306" s="92"/>
      <c r="E306" s="92"/>
      <c r="F306" s="93"/>
      <c r="G306" s="93"/>
      <c r="H306" s="68"/>
      <c r="M306" s="33"/>
    </row>
    <row r="307">
      <c r="C307" s="91"/>
      <c r="D307" s="92"/>
      <c r="E307" s="92"/>
      <c r="F307" s="93"/>
      <c r="G307" s="93"/>
      <c r="H307" s="68"/>
      <c r="M307" s="33"/>
    </row>
    <row r="308">
      <c r="C308" s="91"/>
      <c r="D308" s="92"/>
      <c r="E308" s="92"/>
      <c r="F308" s="93"/>
      <c r="G308" s="93"/>
      <c r="H308" s="68"/>
      <c r="M308" s="33"/>
    </row>
    <row r="309">
      <c r="C309" s="91"/>
      <c r="D309" s="92"/>
      <c r="E309" s="92"/>
      <c r="F309" s="93"/>
      <c r="G309" s="93"/>
      <c r="H309" s="68"/>
      <c r="M309" s="33"/>
    </row>
    <row r="310">
      <c r="C310" s="91"/>
      <c r="D310" s="92"/>
      <c r="E310" s="92"/>
      <c r="F310" s="93"/>
      <c r="G310" s="93"/>
      <c r="H310" s="68"/>
      <c r="M310" s="33"/>
    </row>
    <row r="311">
      <c r="C311" s="91"/>
      <c r="D311" s="92"/>
      <c r="E311" s="92"/>
      <c r="F311" s="93"/>
      <c r="G311" s="93"/>
      <c r="H311" s="68"/>
      <c r="M311" s="33"/>
    </row>
    <row r="312">
      <c r="C312" s="91"/>
      <c r="D312" s="92"/>
      <c r="E312" s="92"/>
      <c r="F312" s="93"/>
      <c r="G312" s="93"/>
      <c r="H312" s="68"/>
      <c r="M312" s="33"/>
    </row>
    <row r="313">
      <c r="C313" s="91"/>
      <c r="D313" s="92"/>
      <c r="E313" s="92"/>
      <c r="F313" s="93"/>
      <c r="G313" s="93"/>
      <c r="H313" s="68"/>
      <c r="M313" s="33"/>
    </row>
    <row r="314">
      <c r="C314" s="91"/>
      <c r="D314" s="92"/>
      <c r="E314" s="92"/>
      <c r="F314" s="93"/>
      <c r="G314" s="93"/>
      <c r="H314" s="68"/>
      <c r="M314" s="33"/>
    </row>
    <row r="315">
      <c r="C315" s="91"/>
      <c r="D315" s="92"/>
      <c r="E315" s="92"/>
      <c r="F315" s="93"/>
      <c r="G315" s="93"/>
      <c r="H315" s="68"/>
      <c r="M315" s="33"/>
    </row>
    <row r="316">
      <c r="C316" s="91"/>
      <c r="D316" s="92"/>
      <c r="E316" s="92"/>
      <c r="F316" s="93"/>
      <c r="G316" s="93"/>
      <c r="H316" s="68"/>
      <c r="M316" s="33"/>
    </row>
    <row r="317">
      <c r="C317" s="91"/>
      <c r="D317" s="92"/>
      <c r="E317" s="92"/>
      <c r="F317" s="93"/>
      <c r="G317" s="93"/>
      <c r="H317" s="68"/>
      <c r="M317" s="33"/>
    </row>
    <row r="318">
      <c r="C318" s="91"/>
      <c r="D318" s="92"/>
      <c r="E318" s="92"/>
      <c r="F318" s="93"/>
      <c r="G318" s="93"/>
      <c r="H318" s="68"/>
      <c r="M318" s="33"/>
    </row>
    <row r="319">
      <c r="C319" s="91"/>
      <c r="D319" s="92"/>
      <c r="E319" s="92"/>
      <c r="F319" s="93"/>
      <c r="G319" s="93"/>
      <c r="H319" s="68"/>
      <c r="M319" s="33"/>
    </row>
    <row r="320">
      <c r="C320" s="91"/>
      <c r="D320" s="92"/>
      <c r="E320" s="92"/>
      <c r="F320" s="93"/>
      <c r="G320" s="93"/>
      <c r="H320" s="68"/>
      <c r="M320" s="33"/>
    </row>
    <row r="321">
      <c r="C321" s="91"/>
      <c r="D321" s="92"/>
      <c r="E321" s="92"/>
      <c r="F321" s="93"/>
      <c r="G321" s="93"/>
      <c r="H321" s="68"/>
      <c r="M321" s="33"/>
    </row>
    <row r="322">
      <c r="C322" s="91"/>
      <c r="D322" s="92"/>
      <c r="E322" s="92"/>
      <c r="F322" s="93"/>
      <c r="G322" s="93"/>
      <c r="H322" s="68"/>
      <c r="M322" s="33"/>
    </row>
    <row r="323">
      <c r="C323" s="91"/>
      <c r="D323" s="92"/>
      <c r="E323" s="92"/>
      <c r="F323" s="93"/>
      <c r="G323" s="93"/>
      <c r="H323" s="68"/>
      <c r="M323" s="33"/>
    </row>
    <row r="324">
      <c r="C324" s="91"/>
      <c r="D324" s="92"/>
      <c r="E324" s="92"/>
      <c r="F324" s="93"/>
      <c r="G324" s="93"/>
      <c r="H324" s="68"/>
      <c r="M324" s="33"/>
    </row>
    <row r="325">
      <c r="C325" s="91"/>
      <c r="D325" s="92"/>
      <c r="E325" s="92"/>
      <c r="F325" s="93"/>
      <c r="G325" s="93"/>
      <c r="H325" s="68"/>
      <c r="M325" s="33"/>
    </row>
    <row r="326">
      <c r="C326" s="91"/>
      <c r="D326" s="92"/>
      <c r="E326" s="92"/>
      <c r="F326" s="93"/>
      <c r="G326" s="93"/>
      <c r="H326" s="68"/>
      <c r="M326" s="33"/>
    </row>
    <row r="327">
      <c r="C327" s="91"/>
      <c r="D327" s="92"/>
      <c r="E327" s="92"/>
      <c r="F327" s="93"/>
      <c r="G327" s="93"/>
      <c r="H327" s="68"/>
      <c r="M327" s="33"/>
    </row>
    <row r="328">
      <c r="C328" s="91"/>
      <c r="D328" s="92"/>
      <c r="E328" s="92"/>
      <c r="F328" s="93"/>
      <c r="G328" s="93"/>
      <c r="H328" s="68"/>
      <c r="M328" s="33"/>
    </row>
    <row r="329">
      <c r="C329" s="91"/>
      <c r="D329" s="92"/>
      <c r="E329" s="92"/>
      <c r="F329" s="93"/>
      <c r="G329" s="93"/>
      <c r="H329" s="68"/>
      <c r="M329" s="33"/>
    </row>
    <row r="330">
      <c r="C330" s="91"/>
      <c r="D330" s="92"/>
      <c r="E330" s="92"/>
      <c r="F330" s="93"/>
      <c r="G330" s="93"/>
      <c r="H330" s="68"/>
      <c r="M330" s="33"/>
    </row>
    <row r="331">
      <c r="C331" s="91"/>
      <c r="D331" s="92"/>
      <c r="E331" s="92"/>
      <c r="F331" s="93"/>
      <c r="G331" s="93"/>
      <c r="H331" s="68"/>
      <c r="M331" s="33"/>
    </row>
    <row r="332">
      <c r="C332" s="91"/>
      <c r="D332" s="92"/>
      <c r="E332" s="92"/>
      <c r="F332" s="93"/>
      <c r="G332" s="93"/>
      <c r="H332" s="68"/>
      <c r="M332" s="33"/>
    </row>
    <row r="333">
      <c r="C333" s="91"/>
      <c r="D333" s="92"/>
      <c r="E333" s="92"/>
      <c r="F333" s="93"/>
      <c r="G333" s="93"/>
      <c r="H333" s="68"/>
      <c r="M333" s="33"/>
    </row>
    <row r="334">
      <c r="C334" s="91"/>
      <c r="D334" s="92"/>
      <c r="E334" s="92"/>
      <c r="F334" s="93"/>
      <c r="G334" s="93"/>
      <c r="H334" s="68"/>
      <c r="M334" s="33"/>
    </row>
    <row r="335">
      <c r="C335" s="91"/>
      <c r="D335" s="92"/>
      <c r="E335" s="92"/>
      <c r="F335" s="93"/>
      <c r="G335" s="93"/>
      <c r="H335" s="68"/>
      <c r="M335" s="33"/>
    </row>
    <row r="336">
      <c r="C336" s="91"/>
      <c r="D336" s="92"/>
      <c r="E336" s="92"/>
      <c r="F336" s="93"/>
      <c r="G336" s="93"/>
      <c r="H336" s="68"/>
      <c r="M336" s="33"/>
    </row>
    <row r="337">
      <c r="C337" s="91"/>
      <c r="D337" s="92"/>
      <c r="E337" s="92"/>
      <c r="F337" s="93"/>
      <c r="G337" s="93"/>
      <c r="H337" s="68"/>
      <c r="M337" s="33"/>
    </row>
    <row r="338">
      <c r="C338" s="91"/>
      <c r="D338" s="92"/>
      <c r="E338" s="92"/>
      <c r="F338" s="93"/>
      <c r="G338" s="93"/>
      <c r="H338" s="68"/>
      <c r="M338" s="33"/>
    </row>
    <row r="339">
      <c r="C339" s="91"/>
      <c r="D339" s="92"/>
      <c r="E339" s="92"/>
      <c r="F339" s="93"/>
      <c r="G339" s="93"/>
      <c r="H339" s="68"/>
      <c r="M339" s="33"/>
    </row>
    <row r="340">
      <c r="C340" s="91"/>
      <c r="D340" s="92"/>
      <c r="E340" s="92"/>
      <c r="F340" s="93"/>
      <c r="G340" s="93"/>
      <c r="H340" s="68"/>
      <c r="M340" s="33"/>
    </row>
    <row r="341">
      <c r="C341" s="91"/>
      <c r="D341" s="92"/>
      <c r="E341" s="92"/>
      <c r="F341" s="93"/>
      <c r="G341" s="93"/>
      <c r="H341" s="68"/>
      <c r="M341" s="33"/>
    </row>
    <row r="342">
      <c r="C342" s="91"/>
      <c r="D342" s="92"/>
      <c r="E342" s="92"/>
      <c r="F342" s="93"/>
      <c r="G342" s="93"/>
      <c r="H342" s="68"/>
      <c r="M342" s="33"/>
    </row>
    <row r="343">
      <c r="C343" s="91"/>
      <c r="D343" s="92"/>
      <c r="E343" s="92"/>
      <c r="F343" s="93"/>
      <c r="G343" s="93"/>
      <c r="H343" s="68"/>
      <c r="M343" s="33"/>
    </row>
    <row r="344">
      <c r="C344" s="91"/>
      <c r="D344" s="92"/>
      <c r="E344" s="92"/>
      <c r="F344" s="93"/>
      <c r="G344" s="93"/>
      <c r="H344" s="68"/>
      <c r="M344" s="33"/>
    </row>
    <row r="345">
      <c r="C345" s="91"/>
      <c r="D345" s="92"/>
      <c r="E345" s="92"/>
      <c r="F345" s="93"/>
      <c r="G345" s="93"/>
      <c r="H345" s="68"/>
      <c r="M345" s="33"/>
    </row>
    <row r="346">
      <c r="C346" s="91"/>
      <c r="D346" s="92"/>
      <c r="E346" s="92"/>
      <c r="F346" s="93"/>
      <c r="G346" s="93"/>
      <c r="H346" s="68"/>
      <c r="M346" s="33"/>
    </row>
    <row r="347">
      <c r="C347" s="91"/>
      <c r="D347" s="92"/>
      <c r="E347" s="92"/>
      <c r="F347" s="93"/>
      <c r="G347" s="93"/>
      <c r="H347" s="68"/>
      <c r="M347" s="33"/>
    </row>
    <row r="348">
      <c r="C348" s="91"/>
      <c r="D348" s="92"/>
      <c r="E348" s="92"/>
      <c r="F348" s="93"/>
      <c r="G348" s="93"/>
      <c r="H348" s="68"/>
      <c r="M348" s="33"/>
    </row>
    <row r="349">
      <c r="C349" s="91"/>
      <c r="D349" s="92"/>
      <c r="E349" s="92"/>
      <c r="F349" s="93"/>
      <c r="G349" s="93"/>
      <c r="H349" s="68"/>
      <c r="M349" s="33"/>
    </row>
    <row r="350">
      <c r="C350" s="91"/>
      <c r="D350" s="92"/>
      <c r="E350" s="92"/>
      <c r="F350" s="93"/>
      <c r="G350" s="93"/>
      <c r="H350" s="68"/>
      <c r="M350" s="33"/>
    </row>
    <row r="351">
      <c r="C351" s="91"/>
      <c r="D351" s="92"/>
      <c r="E351" s="92"/>
      <c r="F351" s="93"/>
      <c r="G351" s="93"/>
      <c r="H351" s="68"/>
      <c r="M351" s="33"/>
    </row>
    <row r="352">
      <c r="C352" s="91"/>
      <c r="D352" s="92"/>
      <c r="E352" s="92"/>
      <c r="F352" s="93"/>
      <c r="G352" s="93"/>
      <c r="H352" s="68"/>
      <c r="M352" s="33"/>
    </row>
    <row r="353">
      <c r="C353" s="91"/>
      <c r="D353" s="92"/>
      <c r="E353" s="92"/>
      <c r="F353" s="93"/>
      <c r="G353" s="93"/>
      <c r="H353" s="68"/>
      <c r="M353" s="33"/>
    </row>
    <row r="354">
      <c r="C354" s="91"/>
      <c r="D354" s="92"/>
      <c r="E354" s="92"/>
      <c r="F354" s="93"/>
      <c r="G354" s="93"/>
      <c r="H354" s="68"/>
      <c r="M354" s="33"/>
    </row>
    <row r="355">
      <c r="C355" s="91"/>
      <c r="D355" s="92"/>
      <c r="E355" s="92"/>
      <c r="F355" s="93"/>
      <c r="G355" s="93"/>
      <c r="H355" s="68"/>
      <c r="M355" s="33"/>
    </row>
    <row r="356">
      <c r="C356" s="91"/>
      <c r="D356" s="92"/>
      <c r="E356" s="92"/>
      <c r="F356" s="93"/>
      <c r="G356" s="93"/>
      <c r="H356" s="68"/>
      <c r="M356" s="33"/>
    </row>
    <row r="357">
      <c r="C357" s="91"/>
      <c r="D357" s="92"/>
      <c r="E357" s="92"/>
      <c r="F357" s="93"/>
      <c r="G357" s="93"/>
      <c r="H357" s="68"/>
      <c r="M357" s="33"/>
    </row>
    <row r="358">
      <c r="C358" s="91"/>
      <c r="D358" s="92"/>
      <c r="E358" s="92"/>
      <c r="F358" s="93"/>
      <c r="G358" s="93"/>
      <c r="H358" s="68"/>
      <c r="M358" s="33"/>
    </row>
    <row r="359">
      <c r="C359" s="91"/>
      <c r="D359" s="92"/>
      <c r="E359" s="92"/>
      <c r="F359" s="93"/>
      <c r="G359" s="93"/>
      <c r="H359" s="68"/>
      <c r="M359" s="33"/>
    </row>
    <row r="360">
      <c r="C360" s="91"/>
      <c r="D360" s="92"/>
      <c r="E360" s="92"/>
      <c r="F360" s="93"/>
      <c r="G360" s="93"/>
      <c r="H360" s="68"/>
      <c r="M360" s="33"/>
    </row>
    <row r="361">
      <c r="C361" s="91"/>
      <c r="D361" s="92"/>
      <c r="E361" s="92"/>
      <c r="F361" s="93"/>
      <c r="G361" s="93"/>
      <c r="H361" s="68"/>
      <c r="M361" s="33"/>
    </row>
    <row r="362">
      <c r="C362" s="91"/>
      <c r="D362" s="92"/>
      <c r="E362" s="92"/>
      <c r="F362" s="93"/>
      <c r="G362" s="93"/>
      <c r="H362" s="68"/>
      <c r="M362" s="33"/>
    </row>
    <row r="363">
      <c r="C363" s="91"/>
      <c r="D363" s="92"/>
      <c r="E363" s="92"/>
      <c r="F363" s="93"/>
      <c r="G363" s="93"/>
      <c r="H363" s="68"/>
      <c r="M363" s="33"/>
    </row>
    <row r="364">
      <c r="C364" s="91"/>
      <c r="D364" s="92"/>
      <c r="E364" s="92"/>
      <c r="F364" s="93"/>
      <c r="G364" s="93"/>
      <c r="H364" s="68"/>
      <c r="M364" s="33"/>
    </row>
    <row r="365">
      <c r="C365" s="91"/>
      <c r="D365" s="92"/>
      <c r="E365" s="92"/>
      <c r="F365" s="93"/>
      <c r="G365" s="93"/>
      <c r="H365" s="68"/>
      <c r="M365" s="33"/>
    </row>
    <row r="366">
      <c r="C366" s="91"/>
      <c r="D366" s="92"/>
      <c r="E366" s="92"/>
      <c r="F366" s="93"/>
      <c r="G366" s="93"/>
      <c r="H366" s="68"/>
      <c r="M366" s="33"/>
    </row>
    <row r="367">
      <c r="C367" s="91"/>
      <c r="D367" s="92"/>
      <c r="E367" s="92"/>
      <c r="F367" s="93"/>
      <c r="G367" s="93"/>
      <c r="H367" s="68"/>
      <c r="M367" s="33"/>
    </row>
    <row r="368">
      <c r="C368" s="91"/>
      <c r="D368" s="92"/>
      <c r="E368" s="92"/>
      <c r="F368" s="93"/>
      <c r="G368" s="93"/>
      <c r="H368" s="68"/>
      <c r="M368" s="33"/>
    </row>
    <row r="369">
      <c r="C369" s="91"/>
      <c r="D369" s="92"/>
      <c r="E369" s="92"/>
      <c r="F369" s="93"/>
      <c r="G369" s="93"/>
      <c r="H369" s="68"/>
      <c r="M369" s="33"/>
    </row>
    <row r="370">
      <c r="C370" s="91"/>
      <c r="D370" s="92"/>
      <c r="E370" s="92"/>
      <c r="F370" s="93"/>
      <c r="G370" s="93"/>
      <c r="H370" s="68"/>
      <c r="M370" s="33"/>
    </row>
    <row r="371">
      <c r="C371" s="91"/>
      <c r="D371" s="92"/>
      <c r="E371" s="92"/>
      <c r="F371" s="93"/>
      <c r="G371" s="93"/>
      <c r="H371" s="68"/>
      <c r="M371" s="33"/>
    </row>
    <row r="372">
      <c r="C372" s="91"/>
      <c r="D372" s="92"/>
      <c r="E372" s="92"/>
      <c r="F372" s="93"/>
      <c r="G372" s="93"/>
      <c r="H372" s="68"/>
      <c r="M372" s="33"/>
    </row>
    <row r="373">
      <c r="C373" s="91"/>
      <c r="D373" s="92"/>
      <c r="E373" s="92"/>
      <c r="F373" s="93"/>
      <c r="G373" s="93"/>
      <c r="H373" s="68"/>
      <c r="M373" s="33"/>
    </row>
    <row r="374">
      <c r="C374" s="91"/>
      <c r="D374" s="92"/>
      <c r="E374" s="92"/>
      <c r="F374" s="93"/>
      <c r="G374" s="93"/>
      <c r="H374" s="68"/>
      <c r="M374" s="33"/>
    </row>
    <row r="375">
      <c r="C375" s="91"/>
      <c r="D375" s="92"/>
      <c r="E375" s="92"/>
      <c r="F375" s="93"/>
      <c r="G375" s="93"/>
      <c r="H375" s="68"/>
      <c r="M375" s="33"/>
    </row>
    <row r="376">
      <c r="C376" s="91"/>
      <c r="D376" s="92"/>
      <c r="E376" s="92"/>
      <c r="F376" s="93"/>
      <c r="G376" s="93"/>
      <c r="H376" s="68"/>
      <c r="M376" s="33"/>
    </row>
    <row r="377">
      <c r="C377" s="91"/>
      <c r="D377" s="92"/>
      <c r="E377" s="92"/>
      <c r="F377" s="93"/>
      <c r="G377" s="93"/>
      <c r="H377" s="68"/>
      <c r="M377" s="33"/>
    </row>
    <row r="378">
      <c r="C378" s="91"/>
      <c r="D378" s="92"/>
      <c r="E378" s="92"/>
      <c r="F378" s="93"/>
      <c r="G378" s="93"/>
      <c r="H378" s="68"/>
      <c r="M378" s="33"/>
    </row>
    <row r="379">
      <c r="C379" s="91"/>
      <c r="D379" s="92"/>
      <c r="E379" s="92"/>
      <c r="F379" s="93"/>
      <c r="G379" s="93"/>
      <c r="H379" s="68"/>
      <c r="M379" s="33"/>
    </row>
    <row r="380">
      <c r="C380" s="91"/>
      <c r="D380" s="92"/>
      <c r="E380" s="92"/>
      <c r="F380" s="93"/>
      <c r="G380" s="93"/>
      <c r="H380" s="68"/>
      <c r="M380" s="33"/>
    </row>
    <row r="381">
      <c r="C381" s="91"/>
      <c r="D381" s="92"/>
      <c r="E381" s="92"/>
      <c r="F381" s="93"/>
      <c r="G381" s="93"/>
      <c r="H381" s="68"/>
      <c r="M381" s="33"/>
    </row>
    <row r="382">
      <c r="C382" s="91"/>
      <c r="D382" s="92"/>
      <c r="E382" s="92"/>
      <c r="F382" s="93"/>
      <c r="G382" s="93"/>
      <c r="H382" s="68"/>
      <c r="M382" s="33"/>
    </row>
    <row r="383">
      <c r="C383" s="91"/>
      <c r="D383" s="92"/>
      <c r="E383" s="92"/>
      <c r="F383" s="93"/>
      <c r="G383" s="93"/>
      <c r="H383" s="68"/>
      <c r="M383" s="33"/>
    </row>
    <row r="384">
      <c r="C384" s="91"/>
      <c r="D384" s="92"/>
      <c r="E384" s="92"/>
      <c r="F384" s="93"/>
      <c r="G384" s="93"/>
      <c r="H384" s="68"/>
      <c r="M384" s="33"/>
    </row>
    <row r="385">
      <c r="C385" s="91"/>
      <c r="D385" s="92"/>
      <c r="E385" s="92"/>
      <c r="F385" s="93"/>
      <c r="G385" s="93"/>
      <c r="H385" s="68"/>
      <c r="M385" s="33"/>
    </row>
    <row r="386">
      <c r="C386" s="91"/>
      <c r="D386" s="92"/>
      <c r="E386" s="92"/>
      <c r="F386" s="93"/>
      <c r="G386" s="93"/>
      <c r="H386" s="68"/>
      <c r="M386" s="33"/>
    </row>
    <row r="387">
      <c r="C387" s="91"/>
      <c r="D387" s="92"/>
      <c r="E387" s="92"/>
      <c r="F387" s="93"/>
      <c r="G387" s="93"/>
      <c r="H387" s="68"/>
      <c r="M387" s="33"/>
    </row>
    <row r="388">
      <c r="C388" s="91"/>
      <c r="D388" s="92"/>
      <c r="E388" s="92"/>
      <c r="F388" s="93"/>
      <c r="G388" s="93"/>
      <c r="H388" s="68"/>
      <c r="M388" s="33"/>
    </row>
    <row r="389">
      <c r="C389" s="91"/>
      <c r="D389" s="92"/>
      <c r="E389" s="92"/>
      <c r="F389" s="93"/>
      <c r="G389" s="93"/>
      <c r="H389" s="68"/>
      <c r="M389" s="33"/>
    </row>
    <row r="390">
      <c r="C390" s="91"/>
      <c r="D390" s="92"/>
      <c r="E390" s="92"/>
      <c r="F390" s="93"/>
      <c r="G390" s="93"/>
      <c r="H390" s="68"/>
      <c r="M390" s="33"/>
    </row>
    <row r="391">
      <c r="C391" s="91"/>
      <c r="D391" s="92"/>
      <c r="E391" s="92"/>
      <c r="F391" s="93"/>
      <c r="G391" s="93"/>
      <c r="H391" s="68"/>
      <c r="M391" s="33"/>
    </row>
    <row r="392">
      <c r="C392" s="91"/>
      <c r="D392" s="92"/>
      <c r="E392" s="92"/>
      <c r="F392" s="93"/>
      <c r="G392" s="93"/>
      <c r="H392" s="68"/>
      <c r="M392" s="33"/>
    </row>
    <row r="393">
      <c r="C393" s="91"/>
      <c r="D393" s="92"/>
      <c r="E393" s="92"/>
      <c r="F393" s="93"/>
      <c r="G393" s="93"/>
      <c r="H393" s="68"/>
      <c r="M393" s="33"/>
    </row>
    <row r="394">
      <c r="C394" s="91"/>
      <c r="D394" s="92"/>
      <c r="E394" s="92"/>
      <c r="F394" s="93"/>
      <c r="G394" s="93"/>
      <c r="H394" s="68"/>
      <c r="M394" s="33"/>
    </row>
    <row r="395">
      <c r="C395" s="91"/>
      <c r="D395" s="92"/>
      <c r="E395" s="92"/>
      <c r="F395" s="93"/>
      <c r="G395" s="93"/>
      <c r="H395" s="68"/>
      <c r="M395" s="33"/>
    </row>
    <row r="396">
      <c r="C396" s="91"/>
      <c r="D396" s="92"/>
      <c r="E396" s="92"/>
      <c r="F396" s="93"/>
      <c r="G396" s="93"/>
      <c r="H396" s="68"/>
      <c r="M396" s="33"/>
    </row>
    <row r="397">
      <c r="C397" s="91"/>
      <c r="D397" s="92"/>
      <c r="E397" s="92"/>
      <c r="F397" s="93"/>
      <c r="G397" s="93"/>
      <c r="H397" s="68"/>
      <c r="M397" s="33"/>
    </row>
    <row r="398">
      <c r="C398" s="91"/>
      <c r="D398" s="92"/>
      <c r="E398" s="92"/>
      <c r="F398" s="93"/>
      <c r="G398" s="93"/>
      <c r="H398" s="68"/>
      <c r="M398" s="33"/>
    </row>
    <row r="399">
      <c r="C399" s="91"/>
      <c r="D399" s="92"/>
      <c r="E399" s="92"/>
      <c r="F399" s="93"/>
      <c r="G399" s="93"/>
      <c r="H399" s="68"/>
      <c r="M399" s="33"/>
    </row>
    <row r="400">
      <c r="C400" s="91"/>
      <c r="D400" s="92"/>
      <c r="E400" s="92"/>
      <c r="F400" s="93"/>
      <c r="G400" s="93"/>
      <c r="H400" s="68"/>
      <c r="M400" s="33"/>
    </row>
    <row r="401">
      <c r="C401" s="91"/>
      <c r="D401" s="92"/>
      <c r="E401" s="92"/>
      <c r="F401" s="93"/>
      <c r="G401" s="93"/>
      <c r="H401" s="68"/>
      <c r="M401" s="33"/>
    </row>
    <row r="402">
      <c r="C402" s="91"/>
      <c r="D402" s="92"/>
      <c r="E402" s="92"/>
      <c r="F402" s="93"/>
      <c r="G402" s="93"/>
      <c r="H402" s="68"/>
      <c r="M402" s="33"/>
    </row>
    <row r="403">
      <c r="C403" s="91"/>
      <c r="D403" s="92"/>
      <c r="E403" s="92"/>
      <c r="F403" s="93"/>
      <c r="G403" s="93"/>
      <c r="H403" s="68"/>
      <c r="M403" s="33"/>
    </row>
    <row r="404">
      <c r="C404" s="91"/>
      <c r="D404" s="92"/>
      <c r="E404" s="92"/>
      <c r="F404" s="93"/>
      <c r="G404" s="93"/>
      <c r="H404" s="68"/>
      <c r="M404" s="33"/>
    </row>
    <row r="405">
      <c r="C405" s="91"/>
      <c r="D405" s="92"/>
      <c r="E405" s="92"/>
      <c r="F405" s="93"/>
      <c r="G405" s="93"/>
      <c r="H405" s="68"/>
      <c r="M405" s="33"/>
    </row>
    <row r="406">
      <c r="C406" s="91"/>
      <c r="D406" s="92"/>
      <c r="E406" s="92"/>
      <c r="F406" s="93"/>
      <c r="G406" s="93"/>
      <c r="H406" s="68"/>
      <c r="M406" s="33"/>
    </row>
    <row r="407">
      <c r="C407" s="91"/>
      <c r="D407" s="92"/>
      <c r="E407" s="92"/>
      <c r="F407" s="93"/>
      <c r="G407" s="93"/>
      <c r="H407" s="68"/>
      <c r="M407" s="33"/>
    </row>
    <row r="408">
      <c r="C408" s="91"/>
      <c r="D408" s="92"/>
      <c r="E408" s="92"/>
      <c r="F408" s="93"/>
      <c r="G408" s="93"/>
      <c r="H408" s="68"/>
      <c r="M408" s="33"/>
    </row>
    <row r="409">
      <c r="C409" s="91"/>
      <c r="D409" s="92"/>
      <c r="E409" s="92"/>
      <c r="F409" s="93"/>
      <c r="G409" s="93"/>
      <c r="H409" s="68"/>
      <c r="M409" s="33"/>
    </row>
    <row r="410">
      <c r="C410" s="91"/>
      <c r="D410" s="92"/>
      <c r="E410" s="92"/>
      <c r="F410" s="93"/>
      <c r="G410" s="93"/>
      <c r="H410" s="68"/>
      <c r="M410" s="33"/>
    </row>
    <row r="411">
      <c r="C411" s="91"/>
      <c r="D411" s="92"/>
      <c r="E411" s="92"/>
      <c r="F411" s="93"/>
      <c r="G411" s="93"/>
      <c r="H411" s="68"/>
      <c r="M411" s="33"/>
    </row>
    <row r="412">
      <c r="C412" s="91"/>
      <c r="D412" s="92"/>
      <c r="E412" s="92"/>
      <c r="F412" s="93"/>
      <c r="G412" s="93"/>
      <c r="H412" s="68"/>
      <c r="M412" s="33"/>
    </row>
    <row r="413">
      <c r="C413" s="91"/>
      <c r="D413" s="92"/>
      <c r="E413" s="92"/>
      <c r="F413" s="93"/>
      <c r="G413" s="93"/>
      <c r="H413" s="68"/>
      <c r="M413" s="33"/>
    </row>
    <row r="414">
      <c r="C414" s="91"/>
      <c r="D414" s="92"/>
      <c r="E414" s="92"/>
      <c r="F414" s="93"/>
      <c r="G414" s="93"/>
      <c r="H414" s="68"/>
      <c r="M414" s="33"/>
    </row>
    <row r="415">
      <c r="C415" s="91"/>
      <c r="D415" s="92"/>
      <c r="E415" s="92"/>
      <c r="F415" s="93"/>
      <c r="G415" s="93"/>
      <c r="H415" s="68"/>
      <c r="M415" s="33"/>
    </row>
    <row r="416">
      <c r="C416" s="91"/>
      <c r="D416" s="92"/>
      <c r="E416" s="92"/>
      <c r="F416" s="93"/>
      <c r="G416" s="93"/>
      <c r="H416" s="68"/>
      <c r="M416" s="33"/>
    </row>
    <row r="417">
      <c r="C417" s="91"/>
      <c r="D417" s="92"/>
      <c r="E417" s="92"/>
      <c r="F417" s="93"/>
      <c r="G417" s="93"/>
      <c r="H417" s="68"/>
      <c r="M417" s="33"/>
    </row>
    <row r="418">
      <c r="C418" s="91"/>
      <c r="D418" s="92"/>
      <c r="E418" s="92"/>
      <c r="F418" s="93"/>
      <c r="G418" s="93"/>
      <c r="H418" s="68"/>
      <c r="M418" s="33"/>
    </row>
    <row r="419">
      <c r="C419" s="91"/>
      <c r="D419" s="92"/>
      <c r="E419" s="92"/>
      <c r="F419" s="93"/>
      <c r="G419" s="93"/>
      <c r="H419" s="68"/>
      <c r="M419" s="33"/>
    </row>
    <row r="420">
      <c r="C420" s="91"/>
      <c r="D420" s="92"/>
      <c r="E420" s="92"/>
      <c r="F420" s="93"/>
      <c r="G420" s="93"/>
      <c r="H420" s="68"/>
      <c r="M420" s="33"/>
    </row>
    <row r="421">
      <c r="C421" s="91"/>
      <c r="D421" s="92"/>
      <c r="E421" s="92"/>
      <c r="F421" s="93"/>
      <c r="G421" s="93"/>
      <c r="H421" s="68"/>
      <c r="M421" s="33"/>
    </row>
    <row r="422">
      <c r="C422" s="91"/>
      <c r="D422" s="92"/>
      <c r="E422" s="92"/>
      <c r="F422" s="93"/>
      <c r="G422" s="93"/>
      <c r="H422" s="68"/>
      <c r="M422" s="33"/>
    </row>
    <row r="423">
      <c r="C423" s="91"/>
      <c r="D423" s="92"/>
      <c r="E423" s="92"/>
      <c r="F423" s="93"/>
      <c r="G423" s="93"/>
      <c r="H423" s="68"/>
      <c r="M423" s="33"/>
    </row>
    <row r="424">
      <c r="C424" s="91"/>
      <c r="D424" s="92"/>
      <c r="E424" s="92"/>
      <c r="F424" s="93"/>
      <c r="G424" s="93"/>
      <c r="H424" s="68"/>
      <c r="M424" s="33"/>
    </row>
    <row r="425">
      <c r="C425" s="91"/>
      <c r="D425" s="92"/>
      <c r="E425" s="92"/>
      <c r="F425" s="93"/>
      <c r="G425" s="93"/>
      <c r="H425" s="68"/>
      <c r="M425" s="33"/>
    </row>
    <row r="426">
      <c r="C426" s="91"/>
      <c r="D426" s="92"/>
      <c r="E426" s="92"/>
      <c r="F426" s="93"/>
      <c r="G426" s="93"/>
      <c r="H426" s="68"/>
      <c r="M426" s="33"/>
    </row>
    <row r="427">
      <c r="C427" s="91"/>
      <c r="D427" s="92"/>
      <c r="E427" s="92"/>
      <c r="F427" s="93"/>
      <c r="G427" s="93"/>
      <c r="H427" s="68"/>
      <c r="M427" s="33"/>
    </row>
    <row r="428">
      <c r="C428" s="91"/>
      <c r="D428" s="92"/>
      <c r="E428" s="92"/>
      <c r="F428" s="93"/>
      <c r="G428" s="93"/>
      <c r="H428" s="68"/>
      <c r="M428" s="33"/>
    </row>
    <row r="429">
      <c r="C429" s="91"/>
      <c r="D429" s="92"/>
      <c r="E429" s="92"/>
      <c r="F429" s="93"/>
      <c r="G429" s="93"/>
      <c r="H429" s="68"/>
      <c r="M429" s="33"/>
    </row>
    <row r="430">
      <c r="C430" s="91"/>
      <c r="D430" s="92"/>
      <c r="E430" s="92"/>
      <c r="F430" s="93"/>
      <c r="G430" s="93"/>
      <c r="H430" s="68"/>
      <c r="M430" s="33"/>
    </row>
    <row r="431">
      <c r="C431" s="91"/>
      <c r="D431" s="92"/>
      <c r="E431" s="92"/>
      <c r="F431" s="93"/>
      <c r="G431" s="93"/>
      <c r="H431" s="68"/>
      <c r="M431" s="33"/>
    </row>
    <row r="432">
      <c r="C432" s="91"/>
      <c r="D432" s="92"/>
      <c r="E432" s="92"/>
      <c r="F432" s="93"/>
      <c r="G432" s="93"/>
      <c r="H432" s="68"/>
      <c r="M432" s="33"/>
    </row>
    <row r="433">
      <c r="C433" s="91"/>
      <c r="D433" s="92"/>
      <c r="E433" s="92"/>
      <c r="F433" s="93"/>
      <c r="G433" s="93"/>
      <c r="H433" s="68"/>
      <c r="M433" s="33"/>
    </row>
    <row r="434">
      <c r="C434" s="91"/>
      <c r="D434" s="92"/>
      <c r="E434" s="92"/>
      <c r="F434" s="93"/>
      <c r="G434" s="93"/>
      <c r="H434" s="68"/>
      <c r="M434" s="33"/>
    </row>
    <row r="435">
      <c r="C435" s="91"/>
      <c r="D435" s="92"/>
      <c r="E435" s="92"/>
      <c r="F435" s="93"/>
      <c r="G435" s="93"/>
      <c r="H435" s="68"/>
      <c r="M435" s="33"/>
    </row>
    <row r="436">
      <c r="C436" s="91"/>
      <c r="D436" s="92"/>
      <c r="E436" s="92"/>
      <c r="F436" s="93"/>
      <c r="G436" s="93"/>
      <c r="H436" s="68"/>
      <c r="M436" s="33"/>
    </row>
    <row r="437">
      <c r="C437" s="91"/>
      <c r="D437" s="92"/>
      <c r="E437" s="92"/>
      <c r="F437" s="93"/>
      <c r="G437" s="93"/>
      <c r="H437" s="68"/>
      <c r="M437" s="33"/>
    </row>
    <row r="438">
      <c r="C438" s="91"/>
      <c r="D438" s="92"/>
      <c r="E438" s="92"/>
      <c r="F438" s="93"/>
      <c r="G438" s="93"/>
      <c r="H438" s="68"/>
      <c r="M438" s="33"/>
    </row>
    <row r="439">
      <c r="C439" s="91"/>
      <c r="D439" s="92"/>
      <c r="E439" s="92"/>
      <c r="F439" s="93"/>
      <c r="G439" s="93"/>
      <c r="H439" s="68"/>
      <c r="M439" s="33"/>
    </row>
    <row r="440">
      <c r="C440" s="91"/>
      <c r="D440" s="92"/>
      <c r="E440" s="92"/>
      <c r="F440" s="93"/>
      <c r="G440" s="93"/>
      <c r="H440" s="68"/>
      <c r="M440" s="33"/>
    </row>
    <row r="441">
      <c r="C441" s="91"/>
      <c r="D441" s="92"/>
      <c r="E441" s="92"/>
      <c r="F441" s="93"/>
      <c r="G441" s="93"/>
      <c r="H441" s="68"/>
      <c r="M441" s="33"/>
    </row>
    <row r="442">
      <c r="C442" s="91"/>
      <c r="D442" s="92"/>
      <c r="E442" s="92"/>
      <c r="F442" s="93"/>
      <c r="G442" s="93"/>
      <c r="H442" s="68"/>
      <c r="M442" s="33"/>
    </row>
    <row r="443">
      <c r="C443" s="91"/>
      <c r="D443" s="92"/>
      <c r="E443" s="92"/>
      <c r="F443" s="93"/>
      <c r="G443" s="93"/>
      <c r="H443" s="68"/>
      <c r="M443" s="33"/>
    </row>
    <row r="444">
      <c r="C444" s="91"/>
      <c r="D444" s="92"/>
      <c r="E444" s="92"/>
      <c r="F444" s="93"/>
      <c r="G444" s="93"/>
      <c r="H444" s="68"/>
      <c r="M444" s="33"/>
    </row>
    <row r="445">
      <c r="C445" s="91"/>
      <c r="D445" s="92"/>
      <c r="E445" s="92"/>
      <c r="F445" s="93"/>
      <c r="G445" s="93"/>
      <c r="H445" s="68"/>
      <c r="M445" s="33"/>
    </row>
    <row r="446">
      <c r="C446" s="91"/>
      <c r="D446" s="92"/>
      <c r="E446" s="92"/>
      <c r="F446" s="93"/>
      <c r="G446" s="93"/>
      <c r="H446" s="68"/>
      <c r="M446" s="33"/>
    </row>
    <row r="447">
      <c r="C447" s="91"/>
      <c r="D447" s="92"/>
      <c r="E447" s="92"/>
      <c r="F447" s="93"/>
      <c r="G447" s="93"/>
      <c r="H447" s="68"/>
      <c r="M447" s="33"/>
    </row>
    <row r="448">
      <c r="C448" s="91"/>
      <c r="D448" s="92"/>
      <c r="E448" s="92"/>
      <c r="F448" s="93"/>
      <c r="G448" s="93"/>
      <c r="H448" s="68"/>
      <c r="M448" s="33"/>
    </row>
    <row r="449">
      <c r="C449" s="91"/>
      <c r="D449" s="92"/>
      <c r="E449" s="92"/>
      <c r="F449" s="93"/>
      <c r="G449" s="93"/>
      <c r="H449" s="68"/>
      <c r="M449" s="33"/>
    </row>
    <row r="450">
      <c r="C450" s="91"/>
      <c r="D450" s="92"/>
      <c r="E450" s="92"/>
      <c r="F450" s="93"/>
      <c r="G450" s="93"/>
      <c r="H450" s="68"/>
      <c r="M450" s="33"/>
    </row>
    <row r="451">
      <c r="C451" s="91"/>
      <c r="D451" s="92"/>
      <c r="E451" s="92"/>
      <c r="F451" s="93"/>
      <c r="G451" s="93"/>
      <c r="H451" s="68"/>
      <c r="M451" s="33"/>
    </row>
    <row r="452">
      <c r="C452" s="91"/>
      <c r="D452" s="92"/>
      <c r="E452" s="92"/>
      <c r="F452" s="93"/>
      <c r="G452" s="93"/>
      <c r="H452" s="68"/>
      <c r="M452" s="33"/>
    </row>
    <row r="453">
      <c r="C453" s="91"/>
      <c r="D453" s="92"/>
      <c r="E453" s="92"/>
      <c r="F453" s="93"/>
      <c r="G453" s="93"/>
      <c r="H453" s="68"/>
      <c r="M453" s="33"/>
    </row>
    <row r="454">
      <c r="C454" s="91"/>
      <c r="D454" s="92"/>
      <c r="E454" s="92"/>
      <c r="F454" s="93"/>
      <c r="G454" s="93"/>
      <c r="H454" s="68"/>
      <c r="M454" s="33"/>
    </row>
    <row r="455">
      <c r="C455" s="91"/>
      <c r="D455" s="92"/>
      <c r="E455" s="92"/>
      <c r="F455" s="93"/>
      <c r="G455" s="93"/>
      <c r="H455" s="68"/>
      <c r="M455" s="33"/>
    </row>
    <row r="456">
      <c r="C456" s="91"/>
      <c r="D456" s="92"/>
      <c r="E456" s="92"/>
      <c r="F456" s="93"/>
      <c r="G456" s="93"/>
      <c r="H456" s="68"/>
      <c r="M456" s="33"/>
    </row>
    <row r="457">
      <c r="C457" s="91"/>
      <c r="D457" s="92"/>
      <c r="E457" s="92"/>
      <c r="F457" s="93"/>
      <c r="G457" s="93"/>
      <c r="H457" s="68"/>
      <c r="M457" s="33"/>
    </row>
    <row r="458">
      <c r="C458" s="91"/>
      <c r="D458" s="92"/>
      <c r="E458" s="92"/>
      <c r="F458" s="93"/>
      <c r="G458" s="93"/>
      <c r="H458" s="68"/>
      <c r="M458" s="33"/>
    </row>
    <row r="459">
      <c r="C459" s="91"/>
      <c r="D459" s="92"/>
      <c r="E459" s="92"/>
      <c r="F459" s="93"/>
      <c r="G459" s="93"/>
      <c r="H459" s="68"/>
      <c r="M459" s="33"/>
    </row>
    <row r="460">
      <c r="C460" s="91"/>
      <c r="D460" s="92"/>
      <c r="E460" s="92"/>
      <c r="F460" s="93"/>
      <c r="G460" s="93"/>
      <c r="H460" s="68"/>
      <c r="M460" s="33"/>
    </row>
    <row r="461">
      <c r="C461" s="91"/>
      <c r="D461" s="92"/>
      <c r="E461" s="92"/>
      <c r="F461" s="93"/>
      <c r="G461" s="93"/>
      <c r="H461" s="68"/>
      <c r="M461" s="33"/>
    </row>
    <row r="462">
      <c r="C462" s="91"/>
      <c r="D462" s="92"/>
      <c r="E462" s="92"/>
      <c r="F462" s="93"/>
      <c r="G462" s="93"/>
      <c r="H462" s="68"/>
      <c r="M462" s="33"/>
    </row>
    <row r="463">
      <c r="C463" s="91"/>
      <c r="D463" s="92"/>
      <c r="E463" s="92"/>
      <c r="F463" s="93"/>
      <c r="G463" s="93"/>
      <c r="H463" s="68"/>
      <c r="M463" s="33"/>
    </row>
    <row r="464">
      <c r="C464" s="91"/>
      <c r="D464" s="92"/>
      <c r="E464" s="92"/>
      <c r="F464" s="93"/>
      <c r="G464" s="93"/>
      <c r="H464" s="68"/>
      <c r="M464" s="33"/>
    </row>
    <row r="465">
      <c r="C465" s="91"/>
      <c r="D465" s="92"/>
      <c r="E465" s="92"/>
      <c r="F465" s="93"/>
      <c r="G465" s="93"/>
      <c r="H465" s="68"/>
      <c r="M465" s="33"/>
    </row>
    <row r="466">
      <c r="C466" s="91"/>
      <c r="D466" s="92"/>
      <c r="E466" s="92"/>
      <c r="F466" s="93"/>
      <c r="G466" s="93"/>
      <c r="H466" s="68"/>
      <c r="M466" s="33"/>
    </row>
    <row r="467">
      <c r="C467" s="91"/>
      <c r="D467" s="92"/>
      <c r="E467" s="92"/>
      <c r="F467" s="93"/>
      <c r="G467" s="93"/>
      <c r="H467" s="68"/>
      <c r="M467" s="33"/>
    </row>
    <row r="468">
      <c r="C468" s="91"/>
      <c r="D468" s="92"/>
      <c r="E468" s="92"/>
      <c r="F468" s="93"/>
      <c r="G468" s="93"/>
      <c r="H468" s="68"/>
      <c r="M468" s="33"/>
    </row>
    <row r="469">
      <c r="C469" s="91"/>
      <c r="D469" s="92"/>
      <c r="E469" s="92"/>
      <c r="F469" s="93"/>
      <c r="G469" s="93"/>
      <c r="H469" s="68"/>
      <c r="M469" s="33"/>
    </row>
    <row r="470">
      <c r="C470" s="91"/>
      <c r="D470" s="92"/>
      <c r="E470" s="92"/>
      <c r="F470" s="93"/>
      <c r="G470" s="93"/>
      <c r="H470" s="68"/>
      <c r="M470" s="33"/>
    </row>
    <row r="471">
      <c r="C471" s="91"/>
      <c r="D471" s="92"/>
      <c r="E471" s="92"/>
      <c r="F471" s="93"/>
      <c r="G471" s="93"/>
      <c r="H471" s="68"/>
      <c r="M471" s="33"/>
    </row>
    <row r="472">
      <c r="C472" s="91"/>
      <c r="D472" s="92"/>
      <c r="E472" s="92"/>
      <c r="F472" s="93"/>
      <c r="G472" s="93"/>
      <c r="H472" s="68"/>
      <c r="M472" s="33"/>
    </row>
    <row r="473">
      <c r="C473" s="91"/>
      <c r="D473" s="92"/>
      <c r="E473" s="92"/>
      <c r="F473" s="93"/>
      <c r="G473" s="93"/>
      <c r="H473" s="68"/>
      <c r="M473" s="33"/>
    </row>
    <row r="474">
      <c r="C474" s="91"/>
      <c r="D474" s="92"/>
      <c r="E474" s="92"/>
      <c r="F474" s="93"/>
      <c r="G474" s="93"/>
      <c r="H474" s="68"/>
      <c r="M474" s="33"/>
    </row>
    <row r="475">
      <c r="C475" s="91"/>
      <c r="D475" s="92"/>
      <c r="E475" s="92"/>
      <c r="F475" s="93"/>
      <c r="G475" s="93"/>
      <c r="H475" s="68"/>
      <c r="M475" s="33"/>
    </row>
    <row r="476">
      <c r="C476" s="91"/>
      <c r="D476" s="92"/>
      <c r="E476" s="92"/>
      <c r="F476" s="93"/>
      <c r="G476" s="93"/>
      <c r="H476" s="68"/>
      <c r="M476" s="33"/>
    </row>
    <row r="477">
      <c r="C477" s="91"/>
      <c r="D477" s="92"/>
      <c r="E477" s="92"/>
      <c r="F477" s="93"/>
      <c r="G477" s="93"/>
      <c r="H477" s="68"/>
      <c r="M477" s="33"/>
    </row>
    <row r="478">
      <c r="C478" s="91"/>
      <c r="D478" s="92"/>
      <c r="E478" s="92"/>
      <c r="F478" s="93"/>
      <c r="G478" s="93"/>
      <c r="H478" s="68"/>
      <c r="M478" s="33"/>
    </row>
    <row r="479">
      <c r="C479" s="91"/>
      <c r="D479" s="92"/>
      <c r="E479" s="92"/>
      <c r="F479" s="93"/>
      <c r="G479" s="93"/>
      <c r="H479" s="68"/>
      <c r="M479" s="33"/>
    </row>
    <row r="480">
      <c r="C480" s="91"/>
      <c r="D480" s="92"/>
      <c r="E480" s="92"/>
      <c r="F480" s="93"/>
      <c r="G480" s="93"/>
      <c r="H480" s="68"/>
      <c r="M480" s="33"/>
    </row>
    <row r="481">
      <c r="C481" s="91"/>
      <c r="D481" s="92"/>
      <c r="E481" s="92"/>
      <c r="F481" s="93"/>
      <c r="G481" s="93"/>
      <c r="H481" s="68"/>
      <c r="M481" s="33"/>
    </row>
    <row r="482">
      <c r="C482" s="91"/>
      <c r="D482" s="92"/>
      <c r="E482" s="92"/>
      <c r="F482" s="93"/>
      <c r="G482" s="93"/>
      <c r="H482" s="68"/>
      <c r="M482" s="33"/>
    </row>
    <row r="483">
      <c r="C483" s="91"/>
      <c r="D483" s="92"/>
      <c r="E483" s="92"/>
      <c r="F483" s="93"/>
      <c r="G483" s="93"/>
      <c r="H483" s="68"/>
      <c r="M483" s="33"/>
    </row>
    <row r="484">
      <c r="C484" s="91"/>
      <c r="D484" s="92"/>
      <c r="E484" s="92"/>
      <c r="F484" s="93"/>
      <c r="G484" s="93"/>
      <c r="H484" s="68"/>
      <c r="M484" s="33"/>
    </row>
    <row r="485">
      <c r="C485" s="91"/>
      <c r="D485" s="92"/>
      <c r="E485" s="92"/>
      <c r="F485" s="93"/>
      <c r="G485" s="93"/>
      <c r="H485" s="68"/>
      <c r="M485" s="33"/>
    </row>
    <row r="486">
      <c r="C486" s="91"/>
      <c r="D486" s="92"/>
      <c r="E486" s="92"/>
      <c r="F486" s="93"/>
      <c r="G486" s="93"/>
      <c r="H486" s="68"/>
      <c r="M486" s="33"/>
    </row>
    <row r="487">
      <c r="C487" s="91"/>
      <c r="D487" s="92"/>
      <c r="E487" s="92"/>
      <c r="F487" s="93"/>
      <c r="G487" s="93"/>
      <c r="H487" s="68"/>
      <c r="M487" s="33"/>
    </row>
    <row r="488">
      <c r="C488" s="91"/>
      <c r="D488" s="92"/>
      <c r="E488" s="92"/>
      <c r="F488" s="93"/>
      <c r="G488" s="93"/>
      <c r="H488" s="68"/>
      <c r="M488" s="33"/>
    </row>
    <row r="489">
      <c r="C489" s="91"/>
      <c r="D489" s="92"/>
      <c r="E489" s="92"/>
      <c r="F489" s="93"/>
      <c r="G489" s="93"/>
      <c r="H489" s="68"/>
      <c r="M489" s="33"/>
    </row>
    <row r="490">
      <c r="C490" s="91"/>
      <c r="D490" s="92"/>
      <c r="E490" s="92"/>
      <c r="F490" s="93"/>
      <c r="G490" s="93"/>
      <c r="H490" s="68"/>
      <c r="M490" s="33"/>
    </row>
    <row r="491">
      <c r="C491" s="91"/>
      <c r="D491" s="92"/>
      <c r="E491" s="92"/>
      <c r="F491" s="93"/>
      <c r="G491" s="93"/>
      <c r="H491" s="68"/>
      <c r="M491" s="33"/>
    </row>
    <row r="492">
      <c r="C492" s="91"/>
      <c r="D492" s="92"/>
      <c r="E492" s="92"/>
      <c r="F492" s="93"/>
      <c r="G492" s="93"/>
      <c r="H492" s="68"/>
      <c r="M492" s="33"/>
    </row>
    <row r="493">
      <c r="C493" s="91"/>
      <c r="D493" s="92"/>
      <c r="E493" s="92"/>
      <c r="F493" s="93"/>
      <c r="G493" s="93"/>
      <c r="H493" s="68"/>
      <c r="M493" s="33"/>
    </row>
    <row r="494">
      <c r="C494" s="91"/>
      <c r="D494" s="92"/>
      <c r="E494" s="92"/>
      <c r="F494" s="93"/>
      <c r="G494" s="93"/>
      <c r="H494" s="68"/>
      <c r="M494" s="33"/>
    </row>
    <row r="495">
      <c r="C495" s="91"/>
      <c r="D495" s="92"/>
      <c r="E495" s="92"/>
      <c r="F495" s="93"/>
      <c r="G495" s="93"/>
      <c r="H495" s="68"/>
      <c r="M495" s="33"/>
    </row>
    <row r="496">
      <c r="C496" s="91"/>
      <c r="D496" s="92"/>
      <c r="E496" s="92"/>
      <c r="F496" s="93"/>
      <c r="G496" s="93"/>
      <c r="H496" s="68"/>
      <c r="M496" s="33"/>
    </row>
    <row r="497">
      <c r="C497" s="91"/>
      <c r="D497" s="92"/>
      <c r="E497" s="92"/>
      <c r="F497" s="93"/>
      <c r="G497" s="93"/>
      <c r="H497" s="68"/>
      <c r="M497" s="33"/>
    </row>
    <row r="498">
      <c r="C498" s="91"/>
      <c r="D498" s="92"/>
      <c r="E498" s="92"/>
      <c r="F498" s="93"/>
      <c r="G498" s="93"/>
      <c r="H498" s="68"/>
      <c r="M498" s="33"/>
    </row>
    <row r="499">
      <c r="C499" s="91"/>
      <c r="D499" s="92"/>
      <c r="E499" s="92"/>
      <c r="F499" s="93"/>
      <c r="G499" s="93"/>
      <c r="H499" s="68"/>
      <c r="M499" s="33"/>
    </row>
    <row r="500">
      <c r="C500" s="91"/>
      <c r="D500" s="92"/>
      <c r="E500" s="92"/>
      <c r="F500" s="93"/>
      <c r="G500" s="93"/>
      <c r="H500" s="68"/>
      <c r="M500" s="33"/>
    </row>
    <row r="501">
      <c r="C501" s="91"/>
      <c r="D501" s="92"/>
      <c r="E501" s="92"/>
      <c r="F501" s="93"/>
      <c r="G501" s="93"/>
      <c r="H501" s="68"/>
      <c r="M501" s="33"/>
    </row>
    <row r="502">
      <c r="C502" s="91"/>
      <c r="D502" s="92"/>
      <c r="E502" s="92"/>
      <c r="F502" s="93"/>
      <c r="G502" s="93"/>
      <c r="H502" s="68"/>
      <c r="M502" s="33"/>
    </row>
    <row r="503">
      <c r="C503" s="91"/>
      <c r="D503" s="92"/>
      <c r="E503" s="92"/>
      <c r="F503" s="93"/>
      <c r="G503" s="93"/>
      <c r="H503" s="68"/>
      <c r="M503" s="33"/>
    </row>
    <row r="504">
      <c r="C504" s="91"/>
      <c r="D504" s="92"/>
      <c r="E504" s="92"/>
      <c r="F504" s="93"/>
      <c r="G504" s="93"/>
      <c r="H504" s="68"/>
      <c r="M504" s="33"/>
    </row>
    <row r="505">
      <c r="C505" s="91"/>
      <c r="D505" s="92"/>
      <c r="E505" s="92"/>
      <c r="F505" s="93"/>
      <c r="G505" s="93"/>
      <c r="H505" s="68"/>
      <c r="M505" s="33"/>
    </row>
    <row r="506">
      <c r="C506" s="91"/>
      <c r="D506" s="92"/>
      <c r="E506" s="92"/>
      <c r="F506" s="93"/>
      <c r="G506" s="93"/>
      <c r="H506" s="68"/>
      <c r="M506" s="33"/>
    </row>
    <row r="507">
      <c r="C507" s="91"/>
      <c r="D507" s="92"/>
      <c r="E507" s="92"/>
      <c r="F507" s="93"/>
      <c r="G507" s="93"/>
      <c r="H507" s="68"/>
      <c r="M507" s="33"/>
    </row>
    <row r="508">
      <c r="C508" s="91"/>
      <c r="D508" s="92"/>
      <c r="E508" s="92"/>
      <c r="F508" s="93"/>
      <c r="G508" s="93"/>
      <c r="H508" s="68"/>
      <c r="M508" s="33"/>
    </row>
    <row r="509">
      <c r="C509" s="91"/>
      <c r="D509" s="92"/>
      <c r="E509" s="92"/>
      <c r="F509" s="93"/>
      <c r="G509" s="93"/>
      <c r="H509" s="68"/>
      <c r="M509" s="33"/>
    </row>
    <row r="510">
      <c r="C510" s="91"/>
      <c r="D510" s="92"/>
      <c r="E510" s="92"/>
      <c r="F510" s="93"/>
      <c r="G510" s="93"/>
      <c r="H510" s="68"/>
      <c r="M510" s="33"/>
    </row>
    <row r="511">
      <c r="C511" s="91"/>
      <c r="D511" s="92"/>
      <c r="E511" s="92"/>
      <c r="F511" s="93"/>
      <c r="G511" s="93"/>
      <c r="H511" s="68"/>
      <c r="M511" s="33"/>
    </row>
    <row r="512">
      <c r="C512" s="91"/>
      <c r="D512" s="92"/>
      <c r="E512" s="92"/>
      <c r="F512" s="93"/>
      <c r="G512" s="93"/>
      <c r="H512" s="68"/>
      <c r="M512" s="33"/>
    </row>
    <row r="513">
      <c r="C513" s="91"/>
      <c r="D513" s="92"/>
      <c r="E513" s="92"/>
      <c r="F513" s="93"/>
      <c r="G513" s="93"/>
      <c r="H513" s="68"/>
      <c r="M513" s="33"/>
    </row>
    <row r="514">
      <c r="C514" s="91"/>
      <c r="D514" s="92"/>
      <c r="E514" s="92"/>
      <c r="F514" s="93"/>
      <c r="G514" s="93"/>
      <c r="H514" s="68"/>
      <c r="M514" s="33"/>
    </row>
    <row r="515">
      <c r="C515" s="91"/>
      <c r="D515" s="92"/>
      <c r="E515" s="92"/>
      <c r="F515" s="93"/>
      <c r="G515" s="93"/>
      <c r="H515" s="68"/>
      <c r="M515" s="33"/>
    </row>
    <row r="516">
      <c r="C516" s="91"/>
      <c r="D516" s="92"/>
      <c r="E516" s="92"/>
      <c r="F516" s="93"/>
      <c r="G516" s="93"/>
      <c r="H516" s="68"/>
      <c r="M516" s="33"/>
    </row>
    <row r="517">
      <c r="C517" s="91"/>
      <c r="D517" s="92"/>
      <c r="E517" s="92"/>
      <c r="F517" s="93"/>
      <c r="G517" s="93"/>
      <c r="H517" s="68"/>
      <c r="M517" s="33"/>
    </row>
    <row r="518">
      <c r="C518" s="91"/>
      <c r="D518" s="92"/>
      <c r="E518" s="92"/>
      <c r="F518" s="93"/>
      <c r="G518" s="93"/>
      <c r="H518" s="68"/>
      <c r="M518" s="33"/>
    </row>
    <row r="519">
      <c r="C519" s="91"/>
      <c r="D519" s="92"/>
      <c r="E519" s="92"/>
      <c r="F519" s="93"/>
      <c r="G519" s="93"/>
      <c r="H519" s="68"/>
      <c r="M519" s="33"/>
    </row>
    <row r="520">
      <c r="C520" s="91"/>
      <c r="D520" s="92"/>
      <c r="E520" s="92"/>
      <c r="F520" s="93"/>
      <c r="G520" s="93"/>
      <c r="H520" s="68"/>
      <c r="M520" s="33"/>
    </row>
    <row r="521">
      <c r="C521" s="91"/>
      <c r="D521" s="92"/>
      <c r="E521" s="92"/>
      <c r="F521" s="93"/>
      <c r="G521" s="93"/>
      <c r="H521" s="68"/>
      <c r="M521" s="33"/>
    </row>
    <row r="522">
      <c r="C522" s="91"/>
      <c r="D522" s="92"/>
      <c r="E522" s="92"/>
      <c r="F522" s="93"/>
      <c r="G522" s="93"/>
      <c r="H522" s="68"/>
      <c r="M522" s="33"/>
    </row>
    <row r="523">
      <c r="C523" s="91"/>
      <c r="D523" s="92"/>
      <c r="E523" s="92"/>
      <c r="F523" s="93"/>
      <c r="G523" s="93"/>
      <c r="H523" s="68"/>
      <c r="M523" s="33"/>
    </row>
    <row r="524">
      <c r="C524" s="91"/>
      <c r="D524" s="92"/>
      <c r="E524" s="92"/>
      <c r="F524" s="93"/>
      <c r="G524" s="93"/>
      <c r="H524" s="68"/>
      <c r="M524" s="33"/>
    </row>
    <row r="525">
      <c r="C525" s="91"/>
      <c r="D525" s="92"/>
      <c r="E525" s="92"/>
      <c r="F525" s="93"/>
      <c r="G525" s="93"/>
      <c r="H525" s="68"/>
      <c r="M525" s="33"/>
    </row>
    <row r="526">
      <c r="C526" s="91"/>
      <c r="D526" s="92"/>
      <c r="E526" s="92"/>
      <c r="F526" s="93"/>
      <c r="G526" s="93"/>
      <c r="H526" s="68"/>
      <c r="M526" s="33"/>
    </row>
    <row r="527">
      <c r="C527" s="91"/>
      <c r="D527" s="92"/>
      <c r="E527" s="92"/>
      <c r="F527" s="93"/>
      <c r="G527" s="93"/>
      <c r="H527" s="68"/>
      <c r="M527" s="33"/>
    </row>
    <row r="528">
      <c r="C528" s="91"/>
      <c r="D528" s="92"/>
      <c r="E528" s="92"/>
      <c r="F528" s="93"/>
      <c r="G528" s="93"/>
      <c r="H528" s="68"/>
      <c r="M528" s="33"/>
    </row>
    <row r="529">
      <c r="C529" s="91"/>
      <c r="D529" s="92"/>
      <c r="E529" s="92"/>
      <c r="F529" s="93"/>
      <c r="G529" s="93"/>
      <c r="H529" s="68"/>
      <c r="M529" s="33"/>
    </row>
    <row r="530">
      <c r="C530" s="91"/>
      <c r="D530" s="92"/>
      <c r="E530" s="92"/>
      <c r="F530" s="93"/>
      <c r="G530" s="93"/>
      <c r="H530" s="68"/>
      <c r="M530" s="33"/>
    </row>
    <row r="531">
      <c r="C531" s="91"/>
      <c r="D531" s="92"/>
      <c r="E531" s="92"/>
      <c r="F531" s="93"/>
      <c r="G531" s="93"/>
      <c r="H531" s="68"/>
      <c r="M531" s="33"/>
    </row>
    <row r="532">
      <c r="C532" s="91"/>
      <c r="D532" s="92"/>
      <c r="E532" s="92"/>
      <c r="F532" s="93"/>
      <c r="G532" s="93"/>
      <c r="H532" s="68"/>
      <c r="M532" s="33"/>
    </row>
    <row r="533">
      <c r="C533" s="91"/>
      <c r="D533" s="92"/>
      <c r="E533" s="92"/>
      <c r="F533" s="93"/>
      <c r="G533" s="93"/>
      <c r="H533" s="68"/>
      <c r="M533" s="33"/>
    </row>
    <row r="534">
      <c r="C534" s="91"/>
      <c r="D534" s="92"/>
      <c r="E534" s="92"/>
      <c r="F534" s="93"/>
      <c r="G534" s="93"/>
      <c r="H534" s="68"/>
      <c r="M534" s="33"/>
    </row>
    <row r="535">
      <c r="C535" s="91"/>
      <c r="D535" s="92"/>
      <c r="E535" s="92"/>
      <c r="F535" s="93"/>
      <c r="G535" s="93"/>
      <c r="H535" s="68"/>
      <c r="M535" s="33"/>
    </row>
    <row r="536">
      <c r="C536" s="91"/>
      <c r="D536" s="92"/>
      <c r="E536" s="92"/>
      <c r="F536" s="93"/>
      <c r="G536" s="93"/>
      <c r="H536" s="68"/>
      <c r="M536" s="33"/>
    </row>
    <row r="537">
      <c r="C537" s="91"/>
      <c r="D537" s="92"/>
      <c r="E537" s="92"/>
      <c r="F537" s="93"/>
      <c r="G537" s="93"/>
      <c r="H537" s="68"/>
      <c r="M537" s="33"/>
    </row>
    <row r="538">
      <c r="C538" s="91"/>
      <c r="D538" s="92"/>
      <c r="E538" s="92"/>
      <c r="F538" s="93"/>
      <c r="G538" s="93"/>
      <c r="H538" s="68"/>
      <c r="M538" s="33"/>
    </row>
    <row r="539">
      <c r="C539" s="91"/>
      <c r="D539" s="92"/>
      <c r="E539" s="92"/>
      <c r="F539" s="93"/>
      <c r="G539" s="93"/>
      <c r="H539" s="68"/>
      <c r="M539" s="33"/>
    </row>
    <row r="540">
      <c r="C540" s="91"/>
      <c r="D540" s="92"/>
      <c r="E540" s="92"/>
      <c r="F540" s="93"/>
      <c r="G540" s="93"/>
      <c r="H540" s="68"/>
      <c r="M540" s="33"/>
    </row>
    <row r="541">
      <c r="C541" s="91"/>
      <c r="D541" s="92"/>
      <c r="E541" s="92"/>
      <c r="F541" s="93"/>
      <c r="G541" s="93"/>
      <c r="H541" s="68"/>
      <c r="M541" s="33"/>
    </row>
    <row r="542">
      <c r="C542" s="91"/>
      <c r="D542" s="92"/>
      <c r="E542" s="92"/>
      <c r="F542" s="93"/>
      <c r="G542" s="93"/>
      <c r="H542" s="68"/>
      <c r="M542" s="33"/>
    </row>
    <row r="543">
      <c r="C543" s="91"/>
      <c r="D543" s="92"/>
      <c r="E543" s="92"/>
      <c r="F543" s="93"/>
      <c r="G543" s="93"/>
      <c r="H543" s="68"/>
      <c r="M543" s="33"/>
    </row>
    <row r="544">
      <c r="C544" s="91"/>
      <c r="D544" s="92"/>
      <c r="E544" s="92"/>
      <c r="F544" s="93"/>
      <c r="G544" s="93"/>
      <c r="H544" s="68"/>
      <c r="M544" s="33"/>
    </row>
    <row r="545">
      <c r="C545" s="91"/>
      <c r="D545" s="92"/>
      <c r="E545" s="92"/>
      <c r="F545" s="93"/>
      <c r="G545" s="93"/>
      <c r="H545" s="68"/>
      <c r="M545" s="33"/>
    </row>
    <row r="546">
      <c r="C546" s="91"/>
      <c r="D546" s="92"/>
      <c r="E546" s="92"/>
      <c r="F546" s="93"/>
      <c r="G546" s="93"/>
      <c r="H546" s="68"/>
      <c r="M546" s="33"/>
    </row>
    <row r="547">
      <c r="C547" s="91"/>
      <c r="D547" s="92"/>
      <c r="E547" s="92"/>
      <c r="F547" s="93"/>
      <c r="G547" s="93"/>
      <c r="H547" s="68"/>
      <c r="M547" s="33"/>
    </row>
    <row r="548">
      <c r="C548" s="91"/>
      <c r="D548" s="92"/>
      <c r="E548" s="92"/>
      <c r="F548" s="93"/>
      <c r="G548" s="93"/>
      <c r="H548" s="68"/>
      <c r="M548" s="33"/>
    </row>
    <row r="549">
      <c r="C549" s="91"/>
      <c r="D549" s="92"/>
      <c r="E549" s="92"/>
      <c r="F549" s="93"/>
      <c r="G549" s="93"/>
      <c r="H549" s="68"/>
      <c r="M549" s="33"/>
    </row>
    <row r="550">
      <c r="C550" s="91"/>
      <c r="D550" s="92"/>
      <c r="E550" s="92"/>
      <c r="F550" s="93"/>
      <c r="G550" s="93"/>
      <c r="H550" s="68"/>
      <c r="M550" s="33"/>
    </row>
    <row r="551">
      <c r="C551" s="91"/>
      <c r="D551" s="92"/>
      <c r="E551" s="92"/>
      <c r="F551" s="93"/>
      <c r="G551" s="93"/>
      <c r="H551" s="68"/>
      <c r="M551" s="33"/>
    </row>
    <row r="552">
      <c r="C552" s="91"/>
      <c r="D552" s="92"/>
      <c r="E552" s="92"/>
      <c r="F552" s="93"/>
      <c r="G552" s="93"/>
      <c r="H552" s="68"/>
      <c r="M552" s="33"/>
    </row>
    <row r="553">
      <c r="C553" s="91"/>
      <c r="D553" s="92"/>
      <c r="E553" s="92"/>
      <c r="F553" s="93"/>
      <c r="G553" s="93"/>
      <c r="H553" s="68"/>
      <c r="M553" s="33"/>
    </row>
    <row r="554">
      <c r="C554" s="91"/>
      <c r="D554" s="92"/>
      <c r="E554" s="92"/>
      <c r="F554" s="93"/>
      <c r="G554" s="93"/>
      <c r="H554" s="68"/>
      <c r="M554" s="33"/>
    </row>
    <row r="555">
      <c r="C555" s="91"/>
      <c r="D555" s="92"/>
      <c r="E555" s="92"/>
      <c r="F555" s="93"/>
      <c r="G555" s="93"/>
      <c r="H555" s="68"/>
      <c r="M555" s="33"/>
    </row>
    <row r="556">
      <c r="C556" s="91"/>
      <c r="D556" s="92"/>
      <c r="E556" s="92"/>
      <c r="F556" s="93"/>
      <c r="G556" s="93"/>
      <c r="H556" s="68"/>
      <c r="M556" s="33"/>
    </row>
    <row r="557">
      <c r="C557" s="91"/>
      <c r="D557" s="92"/>
      <c r="E557" s="92"/>
      <c r="F557" s="93"/>
      <c r="G557" s="93"/>
      <c r="H557" s="68"/>
      <c r="M557" s="33"/>
    </row>
    <row r="558">
      <c r="C558" s="91"/>
      <c r="D558" s="92"/>
      <c r="E558" s="92"/>
      <c r="F558" s="93"/>
      <c r="G558" s="93"/>
      <c r="H558" s="68"/>
      <c r="M558" s="33"/>
    </row>
    <row r="559">
      <c r="C559" s="91"/>
      <c r="D559" s="92"/>
      <c r="E559" s="92"/>
      <c r="F559" s="93"/>
      <c r="G559" s="93"/>
      <c r="H559" s="68"/>
      <c r="M559" s="33"/>
    </row>
    <row r="560">
      <c r="C560" s="91"/>
      <c r="D560" s="92"/>
      <c r="E560" s="92"/>
      <c r="F560" s="93"/>
      <c r="G560" s="93"/>
      <c r="H560" s="68"/>
      <c r="M560" s="33"/>
    </row>
    <row r="561">
      <c r="C561" s="91"/>
      <c r="D561" s="92"/>
      <c r="E561" s="92"/>
      <c r="F561" s="93"/>
      <c r="G561" s="93"/>
      <c r="H561" s="68"/>
      <c r="M561" s="33"/>
    </row>
    <row r="562">
      <c r="C562" s="91"/>
      <c r="D562" s="92"/>
      <c r="E562" s="92"/>
      <c r="F562" s="93"/>
      <c r="G562" s="93"/>
      <c r="H562" s="68"/>
      <c r="M562" s="33"/>
    </row>
    <row r="563">
      <c r="C563" s="91"/>
      <c r="D563" s="92"/>
      <c r="E563" s="92"/>
      <c r="F563" s="93"/>
      <c r="G563" s="93"/>
      <c r="H563" s="68"/>
      <c r="M563" s="33"/>
    </row>
    <row r="564">
      <c r="C564" s="91"/>
      <c r="D564" s="92"/>
      <c r="E564" s="92"/>
      <c r="F564" s="93"/>
      <c r="G564" s="93"/>
      <c r="H564" s="68"/>
      <c r="M564" s="33"/>
    </row>
    <row r="565">
      <c r="C565" s="91"/>
      <c r="D565" s="92"/>
      <c r="E565" s="92"/>
      <c r="F565" s="93"/>
      <c r="G565" s="93"/>
      <c r="H565" s="68"/>
      <c r="M565" s="33"/>
    </row>
    <row r="566">
      <c r="C566" s="91"/>
      <c r="D566" s="92"/>
      <c r="E566" s="92"/>
      <c r="F566" s="93"/>
      <c r="G566" s="93"/>
      <c r="H566" s="68"/>
      <c r="M566" s="33"/>
    </row>
    <row r="567">
      <c r="C567" s="91"/>
      <c r="D567" s="92"/>
      <c r="E567" s="92"/>
      <c r="F567" s="93"/>
      <c r="G567" s="93"/>
      <c r="H567" s="68"/>
      <c r="M567" s="33"/>
    </row>
    <row r="568">
      <c r="C568" s="91"/>
      <c r="D568" s="92"/>
      <c r="E568" s="92"/>
      <c r="F568" s="93"/>
      <c r="G568" s="93"/>
      <c r="H568" s="68"/>
      <c r="M568" s="33"/>
    </row>
    <row r="569">
      <c r="C569" s="91"/>
      <c r="D569" s="92"/>
      <c r="E569" s="92"/>
      <c r="F569" s="93"/>
      <c r="G569" s="93"/>
      <c r="H569" s="68"/>
      <c r="M569" s="33"/>
    </row>
    <row r="570">
      <c r="C570" s="91"/>
      <c r="D570" s="92"/>
      <c r="E570" s="92"/>
      <c r="F570" s="93"/>
      <c r="G570" s="93"/>
      <c r="H570" s="68"/>
      <c r="M570" s="33"/>
    </row>
    <row r="571">
      <c r="C571" s="91"/>
      <c r="D571" s="92"/>
      <c r="E571" s="92"/>
      <c r="F571" s="93"/>
      <c r="G571" s="93"/>
      <c r="H571" s="68"/>
      <c r="M571" s="33"/>
    </row>
    <row r="572">
      <c r="C572" s="91"/>
      <c r="D572" s="92"/>
      <c r="E572" s="92"/>
      <c r="F572" s="93"/>
      <c r="G572" s="93"/>
      <c r="H572" s="68"/>
      <c r="M572" s="33"/>
    </row>
    <row r="573">
      <c r="C573" s="91"/>
      <c r="D573" s="92"/>
      <c r="E573" s="92"/>
      <c r="F573" s="93"/>
      <c r="G573" s="93"/>
      <c r="H573" s="68"/>
      <c r="M573" s="33"/>
    </row>
    <row r="574">
      <c r="C574" s="91"/>
      <c r="D574" s="92"/>
      <c r="E574" s="92"/>
      <c r="F574" s="93"/>
      <c r="G574" s="93"/>
      <c r="H574" s="68"/>
      <c r="M574" s="33"/>
    </row>
    <row r="575">
      <c r="C575" s="91"/>
      <c r="D575" s="92"/>
      <c r="E575" s="92"/>
      <c r="F575" s="93"/>
      <c r="G575" s="93"/>
      <c r="H575" s="68"/>
      <c r="M575" s="33"/>
    </row>
    <row r="576">
      <c r="C576" s="91"/>
      <c r="D576" s="92"/>
      <c r="E576" s="92"/>
      <c r="F576" s="93"/>
      <c r="G576" s="93"/>
      <c r="H576" s="68"/>
      <c r="M576" s="33"/>
    </row>
    <row r="577">
      <c r="C577" s="91"/>
      <c r="D577" s="92"/>
      <c r="E577" s="92"/>
      <c r="F577" s="93"/>
      <c r="G577" s="93"/>
      <c r="H577" s="68"/>
      <c r="M577" s="33"/>
    </row>
    <row r="578">
      <c r="C578" s="91"/>
      <c r="D578" s="92"/>
      <c r="E578" s="92"/>
      <c r="F578" s="93"/>
      <c r="G578" s="93"/>
      <c r="H578" s="68"/>
      <c r="M578" s="33"/>
    </row>
    <row r="579">
      <c r="C579" s="91"/>
      <c r="D579" s="92"/>
      <c r="E579" s="92"/>
      <c r="F579" s="93"/>
      <c r="G579" s="93"/>
      <c r="H579" s="68"/>
      <c r="M579" s="33"/>
    </row>
    <row r="580">
      <c r="C580" s="91"/>
      <c r="D580" s="92"/>
      <c r="E580" s="92"/>
      <c r="F580" s="93"/>
      <c r="G580" s="93"/>
      <c r="H580" s="68"/>
      <c r="M580" s="33"/>
    </row>
    <row r="581">
      <c r="C581" s="91"/>
      <c r="D581" s="92"/>
      <c r="E581" s="92"/>
      <c r="F581" s="93"/>
      <c r="G581" s="93"/>
      <c r="H581" s="68"/>
      <c r="M581" s="33"/>
    </row>
    <row r="582">
      <c r="C582" s="91"/>
      <c r="D582" s="92"/>
      <c r="E582" s="92"/>
      <c r="F582" s="93"/>
      <c r="G582" s="93"/>
      <c r="H582" s="68"/>
      <c r="M582" s="33"/>
    </row>
    <row r="583">
      <c r="C583" s="91"/>
      <c r="D583" s="92"/>
      <c r="E583" s="92"/>
      <c r="F583" s="93"/>
      <c r="G583" s="93"/>
      <c r="H583" s="68"/>
      <c r="M583" s="33"/>
    </row>
    <row r="584">
      <c r="C584" s="91"/>
      <c r="D584" s="92"/>
      <c r="E584" s="92"/>
      <c r="F584" s="93"/>
      <c r="G584" s="93"/>
      <c r="H584" s="68"/>
      <c r="M584" s="33"/>
    </row>
    <row r="585">
      <c r="C585" s="91"/>
      <c r="D585" s="92"/>
      <c r="E585" s="92"/>
      <c r="F585" s="93"/>
      <c r="G585" s="93"/>
      <c r="H585" s="68"/>
      <c r="M585" s="33"/>
    </row>
    <row r="586">
      <c r="C586" s="91"/>
      <c r="D586" s="92"/>
      <c r="E586" s="92"/>
      <c r="F586" s="93"/>
      <c r="G586" s="93"/>
      <c r="H586" s="68"/>
      <c r="M586" s="33"/>
    </row>
    <row r="587">
      <c r="C587" s="91"/>
      <c r="D587" s="92"/>
      <c r="E587" s="92"/>
      <c r="F587" s="93"/>
      <c r="G587" s="93"/>
      <c r="H587" s="68"/>
      <c r="M587" s="33"/>
    </row>
    <row r="588">
      <c r="C588" s="91"/>
      <c r="D588" s="92"/>
      <c r="E588" s="92"/>
      <c r="F588" s="93"/>
      <c r="G588" s="93"/>
      <c r="H588" s="68"/>
      <c r="M588" s="33"/>
    </row>
    <row r="589">
      <c r="C589" s="91"/>
      <c r="D589" s="92"/>
      <c r="E589" s="92"/>
      <c r="F589" s="93"/>
      <c r="G589" s="93"/>
      <c r="H589" s="68"/>
      <c r="M589" s="33"/>
    </row>
    <row r="590">
      <c r="C590" s="91"/>
      <c r="D590" s="92"/>
      <c r="E590" s="92"/>
      <c r="F590" s="93"/>
      <c r="G590" s="93"/>
      <c r="H590" s="68"/>
      <c r="M590" s="33"/>
    </row>
    <row r="591">
      <c r="C591" s="91"/>
      <c r="D591" s="92"/>
      <c r="E591" s="92"/>
      <c r="F591" s="93"/>
      <c r="G591" s="93"/>
      <c r="H591" s="68"/>
      <c r="M591" s="33"/>
    </row>
    <row r="592">
      <c r="C592" s="91"/>
      <c r="D592" s="92"/>
      <c r="E592" s="92"/>
      <c r="F592" s="93"/>
      <c r="G592" s="93"/>
      <c r="H592" s="68"/>
      <c r="M592" s="33"/>
    </row>
    <row r="593">
      <c r="C593" s="91"/>
      <c r="D593" s="92"/>
      <c r="E593" s="92"/>
      <c r="F593" s="93"/>
      <c r="G593" s="93"/>
      <c r="H593" s="68"/>
      <c r="M593" s="33"/>
    </row>
    <row r="594">
      <c r="C594" s="91"/>
      <c r="D594" s="92"/>
      <c r="E594" s="92"/>
      <c r="F594" s="93"/>
      <c r="G594" s="93"/>
      <c r="H594" s="68"/>
      <c r="M594" s="33"/>
    </row>
    <row r="595">
      <c r="C595" s="91"/>
      <c r="D595" s="92"/>
      <c r="E595" s="92"/>
      <c r="F595" s="93"/>
      <c r="G595" s="93"/>
      <c r="H595" s="68"/>
      <c r="M595" s="33"/>
    </row>
    <row r="596">
      <c r="C596" s="91"/>
      <c r="D596" s="92"/>
      <c r="E596" s="92"/>
      <c r="F596" s="93"/>
      <c r="G596" s="93"/>
      <c r="H596" s="68"/>
      <c r="M596" s="33"/>
    </row>
    <row r="597">
      <c r="C597" s="91"/>
      <c r="D597" s="92"/>
      <c r="E597" s="92"/>
      <c r="F597" s="93"/>
      <c r="G597" s="93"/>
      <c r="H597" s="68"/>
      <c r="M597" s="33"/>
    </row>
    <row r="598">
      <c r="C598" s="91"/>
      <c r="D598" s="92"/>
      <c r="E598" s="92"/>
      <c r="F598" s="93"/>
      <c r="G598" s="93"/>
      <c r="H598" s="68"/>
      <c r="M598" s="33"/>
    </row>
    <row r="599">
      <c r="C599" s="91"/>
      <c r="D599" s="92"/>
      <c r="E599" s="92"/>
      <c r="F599" s="93"/>
      <c r="G599" s="93"/>
      <c r="H599" s="68"/>
      <c r="M599" s="33"/>
    </row>
    <row r="600">
      <c r="C600" s="91"/>
      <c r="D600" s="92"/>
      <c r="E600" s="92"/>
      <c r="F600" s="93"/>
      <c r="G600" s="93"/>
      <c r="H600" s="68"/>
      <c r="M600" s="33"/>
    </row>
    <row r="601">
      <c r="C601" s="91"/>
      <c r="D601" s="92"/>
      <c r="E601" s="92"/>
      <c r="F601" s="93"/>
      <c r="G601" s="93"/>
      <c r="H601" s="68"/>
      <c r="M601" s="33"/>
    </row>
    <row r="602">
      <c r="C602" s="91"/>
      <c r="D602" s="92"/>
      <c r="E602" s="92"/>
      <c r="F602" s="93"/>
      <c r="G602" s="93"/>
      <c r="H602" s="68"/>
      <c r="M602" s="33"/>
    </row>
    <row r="603">
      <c r="C603" s="91"/>
      <c r="D603" s="92"/>
      <c r="E603" s="92"/>
      <c r="F603" s="93"/>
      <c r="G603" s="93"/>
      <c r="H603" s="68"/>
      <c r="M603" s="33"/>
    </row>
    <row r="604">
      <c r="C604" s="91"/>
      <c r="D604" s="92"/>
      <c r="E604" s="92"/>
      <c r="F604" s="93"/>
      <c r="G604" s="93"/>
      <c r="H604" s="68"/>
      <c r="M604" s="33"/>
    </row>
    <row r="605">
      <c r="C605" s="91"/>
      <c r="D605" s="92"/>
      <c r="E605" s="92"/>
      <c r="F605" s="93"/>
      <c r="G605" s="93"/>
      <c r="H605" s="68"/>
      <c r="M605" s="33"/>
    </row>
    <row r="606">
      <c r="C606" s="91"/>
      <c r="D606" s="92"/>
      <c r="E606" s="92"/>
      <c r="F606" s="93"/>
      <c r="G606" s="93"/>
      <c r="H606" s="68"/>
      <c r="M606" s="33"/>
    </row>
    <row r="607">
      <c r="C607" s="91"/>
      <c r="D607" s="92"/>
      <c r="E607" s="92"/>
      <c r="F607" s="93"/>
      <c r="G607" s="93"/>
      <c r="H607" s="68"/>
      <c r="M607" s="33"/>
    </row>
    <row r="608">
      <c r="C608" s="91"/>
      <c r="D608" s="92"/>
      <c r="E608" s="92"/>
      <c r="F608" s="93"/>
      <c r="G608" s="93"/>
      <c r="H608" s="68"/>
      <c r="M608" s="33"/>
    </row>
    <row r="609">
      <c r="C609" s="91"/>
      <c r="D609" s="92"/>
      <c r="E609" s="92"/>
      <c r="F609" s="93"/>
      <c r="G609" s="93"/>
      <c r="H609" s="68"/>
      <c r="M609" s="33"/>
    </row>
    <row r="610">
      <c r="C610" s="91"/>
      <c r="D610" s="92"/>
      <c r="E610" s="92"/>
      <c r="F610" s="93"/>
      <c r="G610" s="93"/>
      <c r="H610" s="68"/>
      <c r="M610" s="33"/>
    </row>
    <row r="611">
      <c r="C611" s="91"/>
      <c r="D611" s="92"/>
      <c r="E611" s="92"/>
      <c r="F611" s="93"/>
      <c r="G611" s="93"/>
      <c r="H611" s="68"/>
      <c r="M611" s="33"/>
    </row>
    <row r="612">
      <c r="C612" s="91"/>
      <c r="D612" s="92"/>
      <c r="E612" s="92"/>
      <c r="F612" s="93"/>
      <c r="G612" s="93"/>
      <c r="H612" s="68"/>
      <c r="M612" s="33"/>
    </row>
    <row r="613">
      <c r="C613" s="91"/>
      <c r="D613" s="92"/>
      <c r="E613" s="92"/>
      <c r="F613" s="93"/>
      <c r="G613" s="93"/>
      <c r="H613" s="68"/>
      <c r="M613" s="33"/>
    </row>
    <row r="614">
      <c r="C614" s="91"/>
      <c r="D614" s="92"/>
      <c r="E614" s="92"/>
      <c r="F614" s="93"/>
      <c r="G614" s="93"/>
      <c r="H614" s="68"/>
      <c r="M614" s="33"/>
    </row>
    <row r="615">
      <c r="C615" s="91"/>
      <c r="D615" s="92"/>
      <c r="E615" s="92"/>
      <c r="F615" s="93"/>
      <c r="G615" s="93"/>
      <c r="H615" s="68"/>
      <c r="M615" s="33"/>
    </row>
    <row r="616">
      <c r="C616" s="91"/>
      <c r="D616" s="92"/>
      <c r="E616" s="92"/>
      <c r="F616" s="93"/>
      <c r="G616" s="93"/>
      <c r="H616" s="68"/>
      <c r="M616" s="33"/>
    </row>
    <row r="617">
      <c r="C617" s="91"/>
      <c r="D617" s="92"/>
      <c r="E617" s="92"/>
      <c r="F617" s="93"/>
      <c r="G617" s="93"/>
      <c r="H617" s="68"/>
      <c r="M617" s="33"/>
    </row>
    <row r="618">
      <c r="C618" s="91"/>
      <c r="D618" s="92"/>
      <c r="E618" s="92"/>
      <c r="F618" s="93"/>
      <c r="G618" s="93"/>
      <c r="H618" s="68"/>
      <c r="M618" s="33"/>
    </row>
    <row r="619">
      <c r="C619" s="91"/>
      <c r="D619" s="92"/>
      <c r="E619" s="92"/>
      <c r="F619" s="93"/>
      <c r="G619" s="93"/>
      <c r="H619" s="68"/>
      <c r="M619" s="33"/>
    </row>
    <row r="620">
      <c r="C620" s="91"/>
      <c r="D620" s="92"/>
      <c r="E620" s="92"/>
      <c r="F620" s="93"/>
      <c r="G620" s="93"/>
      <c r="H620" s="68"/>
      <c r="M620" s="33"/>
    </row>
    <row r="621">
      <c r="C621" s="91"/>
      <c r="D621" s="92"/>
      <c r="E621" s="92"/>
      <c r="F621" s="93"/>
      <c r="G621" s="93"/>
      <c r="H621" s="68"/>
      <c r="M621" s="33"/>
    </row>
    <row r="622">
      <c r="C622" s="91"/>
      <c r="D622" s="92"/>
      <c r="E622" s="92"/>
      <c r="F622" s="93"/>
      <c r="G622" s="93"/>
      <c r="H622" s="68"/>
      <c r="M622" s="33"/>
    </row>
    <row r="623">
      <c r="C623" s="91"/>
      <c r="D623" s="92"/>
      <c r="E623" s="92"/>
      <c r="F623" s="93"/>
      <c r="G623" s="93"/>
      <c r="H623" s="68"/>
      <c r="M623" s="33"/>
    </row>
    <row r="624">
      <c r="C624" s="91"/>
      <c r="D624" s="92"/>
      <c r="E624" s="92"/>
      <c r="F624" s="93"/>
      <c r="G624" s="93"/>
      <c r="H624" s="68"/>
      <c r="M624" s="33"/>
    </row>
    <row r="625">
      <c r="C625" s="91"/>
      <c r="D625" s="92"/>
      <c r="E625" s="92"/>
      <c r="F625" s="93"/>
      <c r="G625" s="93"/>
      <c r="H625" s="68"/>
      <c r="M625" s="33"/>
    </row>
    <row r="626">
      <c r="C626" s="91"/>
      <c r="D626" s="92"/>
      <c r="E626" s="92"/>
      <c r="F626" s="93"/>
      <c r="G626" s="93"/>
      <c r="H626" s="68"/>
      <c r="M626" s="33"/>
    </row>
    <row r="627">
      <c r="C627" s="91"/>
      <c r="D627" s="92"/>
      <c r="E627" s="92"/>
      <c r="F627" s="93"/>
      <c r="G627" s="93"/>
      <c r="H627" s="68"/>
      <c r="M627" s="33"/>
    </row>
    <row r="628">
      <c r="C628" s="91"/>
      <c r="D628" s="92"/>
      <c r="E628" s="92"/>
      <c r="F628" s="93"/>
      <c r="G628" s="93"/>
      <c r="H628" s="68"/>
      <c r="M628" s="33"/>
    </row>
    <row r="629">
      <c r="C629" s="91"/>
      <c r="D629" s="92"/>
      <c r="E629" s="92"/>
      <c r="F629" s="93"/>
      <c r="G629" s="93"/>
      <c r="H629" s="68"/>
      <c r="M629" s="33"/>
    </row>
    <row r="630">
      <c r="C630" s="91"/>
      <c r="D630" s="92"/>
      <c r="E630" s="92"/>
      <c r="F630" s="93"/>
      <c r="G630" s="93"/>
      <c r="H630" s="68"/>
      <c r="M630" s="33"/>
    </row>
    <row r="631">
      <c r="C631" s="91"/>
      <c r="D631" s="92"/>
      <c r="E631" s="92"/>
      <c r="F631" s="93"/>
      <c r="G631" s="93"/>
      <c r="H631" s="68"/>
      <c r="M631" s="33"/>
    </row>
    <row r="632">
      <c r="C632" s="91"/>
      <c r="D632" s="92"/>
      <c r="E632" s="92"/>
      <c r="F632" s="93"/>
      <c r="G632" s="93"/>
      <c r="H632" s="68"/>
      <c r="M632" s="33"/>
    </row>
    <row r="633">
      <c r="C633" s="91"/>
      <c r="D633" s="92"/>
      <c r="E633" s="92"/>
      <c r="F633" s="93"/>
      <c r="G633" s="93"/>
      <c r="H633" s="68"/>
      <c r="M633" s="33"/>
    </row>
    <row r="634">
      <c r="C634" s="91"/>
      <c r="D634" s="92"/>
      <c r="E634" s="92"/>
      <c r="F634" s="93"/>
      <c r="G634" s="93"/>
      <c r="H634" s="68"/>
      <c r="M634" s="33"/>
    </row>
    <row r="635">
      <c r="C635" s="91"/>
      <c r="D635" s="92"/>
      <c r="E635" s="92"/>
      <c r="F635" s="93"/>
      <c r="G635" s="93"/>
      <c r="H635" s="68"/>
      <c r="M635" s="33"/>
    </row>
    <row r="636">
      <c r="C636" s="91"/>
      <c r="D636" s="92"/>
      <c r="E636" s="92"/>
      <c r="F636" s="93"/>
      <c r="G636" s="93"/>
      <c r="H636" s="68"/>
      <c r="M636" s="33"/>
    </row>
    <row r="637">
      <c r="C637" s="91"/>
      <c r="D637" s="92"/>
      <c r="E637" s="92"/>
      <c r="F637" s="93"/>
      <c r="G637" s="93"/>
      <c r="H637" s="68"/>
      <c r="M637" s="33"/>
    </row>
    <row r="638">
      <c r="C638" s="91"/>
      <c r="D638" s="92"/>
      <c r="E638" s="92"/>
      <c r="F638" s="93"/>
      <c r="G638" s="93"/>
      <c r="H638" s="68"/>
      <c r="M638" s="33"/>
    </row>
    <row r="639">
      <c r="C639" s="91"/>
      <c r="D639" s="92"/>
      <c r="E639" s="92"/>
      <c r="F639" s="93"/>
      <c r="G639" s="93"/>
      <c r="H639" s="68"/>
      <c r="M639" s="33"/>
    </row>
    <row r="640">
      <c r="C640" s="91"/>
      <c r="D640" s="92"/>
      <c r="E640" s="92"/>
      <c r="F640" s="93"/>
      <c r="G640" s="93"/>
      <c r="H640" s="68"/>
      <c r="M640" s="33"/>
    </row>
    <row r="641">
      <c r="C641" s="91"/>
      <c r="D641" s="92"/>
      <c r="E641" s="92"/>
      <c r="F641" s="93"/>
      <c r="G641" s="93"/>
      <c r="H641" s="68"/>
      <c r="M641" s="33"/>
    </row>
    <row r="642">
      <c r="C642" s="91"/>
      <c r="D642" s="92"/>
      <c r="E642" s="92"/>
      <c r="F642" s="93"/>
      <c r="G642" s="93"/>
      <c r="H642" s="68"/>
      <c r="M642" s="33"/>
    </row>
    <row r="643">
      <c r="C643" s="91"/>
      <c r="D643" s="92"/>
      <c r="E643" s="92"/>
      <c r="F643" s="93"/>
      <c r="G643" s="93"/>
      <c r="H643" s="68"/>
      <c r="M643" s="33"/>
    </row>
    <row r="644">
      <c r="C644" s="91"/>
      <c r="D644" s="92"/>
      <c r="E644" s="92"/>
      <c r="F644" s="93"/>
      <c r="G644" s="93"/>
      <c r="H644" s="68"/>
      <c r="M644" s="33"/>
    </row>
    <row r="645">
      <c r="C645" s="91"/>
      <c r="D645" s="92"/>
      <c r="E645" s="92"/>
      <c r="F645" s="93"/>
      <c r="G645" s="93"/>
      <c r="H645" s="68"/>
      <c r="M645" s="33"/>
    </row>
    <row r="646">
      <c r="C646" s="91"/>
      <c r="D646" s="92"/>
      <c r="E646" s="92"/>
      <c r="F646" s="93"/>
      <c r="G646" s="93"/>
      <c r="H646" s="68"/>
      <c r="M646" s="33"/>
    </row>
    <row r="647">
      <c r="C647" s="91"/>
      <c r="D647" s="92"/>
      <c r="E647" s="92"/>
      <c r="F647" s="93"/>
      <c r="G647" s="93"/>
      <c r="H647" s="68"/>
      <c r="M647" s="33"/>
    </row>
    <row r="648">
      <c r="C648" s="91"/>
      <c r="D648" s="92"/>
      <c r="E648" s="92"/>
      <c r="F648" s="93"/>
      <c r="G648" s="93"/>
      <c r="H648" s="68"/>
      <c r="M648" s="33"/>
    </row>
    <row r="649">
      <c r="C649" s="91"/>
      <c r="D649" s="92"/>
      <c r="E649" s="92"/>
      <c r="F649" s="93"/>
      <c r="G649" s="93"/>
      <c r="H649" s="68"/>
      <c r="M649" s="33"/>
    </row>
    <row r="650">
      <c r="C650" s="91"/>
      <c r="D650" s="92"/>
      <c r="E650" s="92"/>
      <c r="F650" s="93"/>
      <c r="G650" s="93"/>
      <c r="H650" s="68"/>
      <c r="M650" s="33"/>
    </row>
    <row r="651">
      <c r="C651" s="91"/>
      <c r="D651" s="92"/>
      <c r="E651" s="92"/>
      <c r="F651" s="93"/>
      <c r="G651" s="93"/>
      <c r="H651" s="68"/>
      <c r="M651" s="33"/>
    </row>
    <row r="652">
      <c r="C652" s="91"/>
      <c r="D652" s="92"/>
      <c r="E652" s="92"/>
      <c r="F652" s="93"/>
      <c r="G652" s="93"/>
      <c r="H652" s="68"/>
      <c r="M652" s="33"/>
    </row>
    <row r="653">
      <c r="C653" s="91"/>
      <c r="D653" s="92"/>
      <c r="E653" s="92"/>
      <c r="F653" s="93"/>
      <c r="G653" s="93"/>
      <c r="H653" s="68"/>
      <c r="M653" s="33"/>
    </row>
    <row r="654">
      <c r="C654" s="91"/>
      <c r="D654" s="92"/>
      <c r="E654" s="92"/>
      <c r="F654" s="93"/>
      <c r="G654" s="93"/>
      <c r="H654" s="68"/>
      <c r="M654" s="33"/>
    </row>
    <row r="655">
      <c r="C655" s="91"/>
      <c r="D655" s="92"/>
      <c r="E655" s="92"/>
      <c r="F655" s="93"/>
      <c r="G655" s="93"/>
      <c r="H655" s="68"/>
      <c r="M655" s="33"/>
    </row>
    <row r="656">
      <c r="C656" s="91"/>
      <c r="D656" s="92"/>
      <c r="E656" s="92"/>
      <c r="F656" s="93"/>
      <c r="G656" s="93"/>
      <c r="H656" s="68"/>
      <c r="M656" s="33"/>
    </row>
    <row r="657">
      <c r="C657" s="91"/>
      <c r="D657" s="92"/>
      <c r="E657" s="92"/>
      <c r="F657" s="93"/>
      <c r="G657" s="93"/>
      <c r="H657" s="68"/>
      <c r="M657" s="33"/>
    </row>
    <row r="658">
      <c r="C658" s="91"/>
      <c r="D658" s="92"/>
      <c r="E658" s="92"/>
      <c r="F658" s="93"/>
      <c r="G658" s="93"/>
      <c r="H658" s="68"/>
      <c r="M658" s="33"/>
    </row>
    <row r="659">
      <c r="C659" s="91"/>
      <c r="D659" s="92"/>
      <c r="E659" s="92"/>
      <c r="F659" s="93"/>
      <c r="G659" s="93"/>
      <c r="H659" s="68"/>
      <c r="M659" s="33"/>
    </row>
    <row r="660">
      <c r="C660" s="91"/>
      <c r="D660" s="92"/>
      <c r="E660" s="92"/>
      <c r="F660" s="93"/>
      <c r="G660" s="93"/>
      <c r="H660" s="68"/>
      <c r="M660" s="33"/>
    </row>
    <row r="661">
      <c r="C661" s="91"/>
      <c r="D661" s="92"/>
      <c r="E661" s="92"/>
      <c r="F661" s="93"/>
      <c r="G661" s="93"/>
      <c r="H661" s="68"/>
      <c r="M661" s="33"/>
    </row>
    <row r="662">
      <c r="C662" s="91"/>
      <c r="D662" s="92"/>
      <c r="E662" s="92"/>
      <c r="F662" s="93"/>
      <c r="G662" s="93"/>
      <c r="H662" s="68"/>
      <c r="M662" s="33"/>
    </row>
    <row r="663">
      <c r="C663" s="91"/>
      <c r="D663" s="92"/>
      <c r="E663" s="92"/>
      <c r="F663" s="93"/>
      <c r="G663" s="93"/>
      <c r="H663" s="68"/>
      <c r="M663" s="33"/>
    </row>
    <row r="664">
      <c r="C664" s="91"/>
      <c r="D664" s="92"/>
      <c r="E664" s="92"/>
      <c r="F664" s="93"/>
      <c r="G664" s="93"/>
      <c r="H664" s="68"/>
      <c r="M664" s="33"/>
    </row>
    <row r="665">
      <c r="C665" s="91"/>
      <c r="D665" s="92"/>
      <c r="E665" s="92"/>
      <c r="F665" s="93"/>
      <c r="G665" s="93"/>
      <c r="H665" s="68"/>
      <c r="M665" s="33"/>
    </row>
    <row r="666">
      <c r="C666" s="91"/>
      <c r="D666" s="92"/>
      <c r="E666" s="92"/>
      <c r="F666" s="93"/>
      <c r="G666" s="93"/>
      <c r="H666" s="68"/>
      <c r="M666" s="33"/>
    </row>
    <row r="667">
      <c r="C667" s="91"/>
      <c r="D667" s="92"/>
      <c r="E667" s="92"/>
      <c r="F667" s="93"/>
      <c r="G667" s="93"/>
      <c r="H667" s="68"/>
      <c r="M667" s="33"/>
    </row>
    <row r="668">
      <c r="C668" s="91"/>
      <c r="D668" s="92"/>
      <c r="E668" s="92"/>
      <c r="F668" s="93"/>
      <c r="G668" s="93"/>
      <c r="H668" s="68"/>
      <c r="M668" s="33"/>
    </row>
    <row r="669">
      <c r="C669" s="91"/>
      <c r="D669" s="92"/>
      <c r="E669" s="92"/>
      <c r="F669" s="93"/>
      <c r="G669" s="93"/>
      <c r="H669" s="68"/>
      <c r="M669" s="33"/>
    </row>
    <row r="670">
      <c r="C670" s="91"/>
      <c r="D670" s="92"/>
      <c r="E670" s="92"/>
      <c r="F670" s="93"/>
      <c r="G670" s="93"/>
      <c r="H670" s="68"/>
      <c r="M670" s="33"/>
    </row>
    <row r="671">
      <c r="C671" s="91"/>
      <c r="D671" s="92"/>
      <c r="E671" s="92"/>
      <c r="F671" s="93"/>
      <c r="G671" s="93"/>
      <c r="H671" s="68"/>
      <c r="M671" s="33"/>
    </row>
    <row r="672">
      <c r="C672" s="91"/>
      <c r="D672" s="92"/>
      <c r="E672" s="92"/>
      <c r="F672" s="93"/>
      <c r="G672" s="93"/>
      <c r="H672" s="68"/>
      <c r="M672" s="33"/>
    </row>
    <row r="673">
      <c r="C673" s="91"/>
      <c r="D673" s="92"/>
      <c r="E673" s="92"/>
      <c r="F673" s="93"/>
      <c r="G673" s="93"/>
      <c r="H673" s="68"/>
      <c r="M673" s="33"/>
    </row>
    <row r="674">
      <c r="C674" s="91"/>
      <c r="D674" s="92"/>
      <c r="E674" s="92"/>
      <c r="F674" s="93"/>
      <c r="G674" s="93"/>
      <c r="H674" s="68"/>
      <c r="M674" s="33"/>
    </row>
    <row r="675">
      <c r="C675" s="91"/>
      <c r="D675" s="92"/>
      <c r="E675" s="92"/>
      <c r="F675" s="93"/>
      <c r="G675" s="93"/>
      <c r="H675" s="68"/>
      <c r="M675" s="33"/>
    </row>
    <row r="676">
      <c r="C676" s="91"/>
      <c r="D676" s="92"/>
      <c r="E676" s="92"/>
      <c r="F676" s="93"/>
      <c r="G676" s="93"/>
      <c r="H676" s="68"/>
      <c r="M676" s="33"/>
    </row>
    <row r="677">
      <c r="C677" s="91"/>
      <c r="D677" s="92"/>
      <c r="E677" s="92"/>
      <c r="F677" s="93"/>
      <c r="G677" s="93"/>
      <c r="H677" s="68"/>
      <c r="M677" s="33"/>
    </row>
    <row r="678">
      <c r="C678" s="91"/>
      <c r="D678" s="92"/>
      <c r="E678" s="92"/>
      <c r="F678" s="93"/>
      <c r="G678" s="93"/>
      <c r="H678" s="68"/>
      <c r="M678" s="33"/>
    </row>
    <row r="679">
      <c r="C679" s="91"/>
      <c r="D679" s="92"/>
      <c r="E679" s="92"/>
      <c r="F679" s="93"/>
      <c r="G679" s="93"/>
      <c r="H679" s="68"/>
      <c r="M679" s="33"/>
    </row>
    <row r="680">
      <c r="C680" s="91"/>
      <c r="D680" s="92"/>
      <c r="E680" s="92"/>
      <c r="F680" s="93"/>
      <c r="G680" s="93"/>
      <c r="H680" s="68"/>
      <c r="M680" s="33"/>
    </row>
    <row r="681">
      <c r="C681" s="91"/>
      <c r="D681" s="92"/>
      <c r="E681" s="92"/>
      <c r="F681" s="93"/>
      <c r="G681" s="93"/>
      <c r="H681" s="68"/>
      <c r="M681" s="33"/>
    </row>
    <row r="682">
      <c r="C682" s="91"/>
      <c r="D682" s="92"/>
      <c r="E682" s="92"/>
      <c r="F682" s="93"/>
      <c r="G682" s="93"/>
      <c r="H682" s="68"/>
      <c r="M682" s="33"/>
    </row>
    <row r="683">
      <c r="C683" s="91"/>
      <c r="D683" s="92"/>
      <c r="E683" s="92"/>
      <c r="F683" s="93"/>
      <c r="G683" s="93"/>
      <c r="H683" s="68"/>
      <c r="M683" s="33"/>
    </row>
    <row r="684">
      <c r="C684" s="91"/>
      <c r="D684" s="92"/>
      <c r="E684" s="92"/>
      <c r="F684" s="93"/>
      <c r="G684" s="93"/>
      <c r="H684" s="68"/>
      <c r="M684" s="33"/>
    </row>
    <row r="685">
      <c r="C685" s="91"/>
      <c r="D685" s="92"/>
      <c r="E685" s="92"/>
      <c r="F685" s="93"/>
      <c r="G685" s="93"/>
      <c r="H685" s="68"/>
      <c r="M685" s="33"/>
    </row>
    <row r="686">
      <c r="C686" s="91"/>
      <c r="D686" s="92"/>
      <c r="E686" s="92"/>
      <c r="F686" s="93"/>
      <c r="G686" s="93"/>
      <c r="H686" s="68"/>
      <c r="M686" s="33"/>
    </row>
    <row r="687">
      <c r="C687" s="91"/>
      <c r="D687" s="92"/>
      <c r="E687" s="92"/>
      <c r="F687" s="93"/>
      <c r="G687" s="93"/>
      <c r="H687" s="68"/>
      <c r="M687" s="33"/>
    </row>
    <row r="688">
      <c r="C688" s="91"/>
      <c r="D688" s="92"/>
      <c r="E688" s="92"/>
      <c r="F688" s="93"/>
      <c r="G688" s="93"/>
      <c r="H688" s="68"/>
      <c r="M688" s="33"/>
    </row>
    <row r="689">
      <c r="C689" s="91"/>
      <c r="D689" s="92"/>
      <c r="E689" s="92"/>
      <c r="F689" s="93"/>
      <c r="G689" s="93"/>
      <c r="H689" s="68"/>
      <c r="M689" s="33"/>
    </row>
    <row r="690">
      <c r="C690" s="91"/>
      <c r="D690" s="92"/>
      <c r="E690" s="92"/>
      <c r="F690" s="93"/>
      <c r="G690" s="93"/>
      <c r="H690" s="68"/>
      <c r="M690" s="33"/>
    </row>
    <row r="691">
      <c r="C691" s="91"/>
      <c r="D691" s="92"/>
      <c r="E691" s="92"/>
      <c r="F691" s="93"/>
      <c r="G691" s="93"/>
      <c r="H691" s="68"/>
      <c r="M691" s="33"/>
    </row>
    <row r="692">
      <c r="C692" s="91"/>
      <c r="D692" s="92"/>
      <c r="E692" s="92"/>
      <c r="F692" s="93"/>
      <c r="G692" s="93"/>
      <c r="H692" s="68"/>
      <c r="M692" s="33"/>
    </row>
    <row r="693">
      <c r="C693" s="91"/>
      <c r="D693" s="92"/>
      <c r="E693" s="92"/>
      <c r="F693" s="93"/>
      <c r="G693" s="93"/>
      <c r="H693" s="68"/>
      <c r="M693" s="33"/>
    </row>
    <row r="694">
      <c r="C694" s="91"/>
      <c r="D694" s="92"/>
      <c r="E694" s="92"/>
      <c r="F694" s="93"/>
      <c r="G694" s="93"/>
      <c r="H694" s="68"/>
      <c r="M694" s="33"/>
    </row>
    <row r="695">
      <c r="C695" s="91"/>
      <c r="D695" s="92"/>
      <c r="E695" s="92"/>
      <c r="F695" s="93"/>
      <c r="G695" s="93"/>
      <c r="H695" s="68"/>
      <c r="M695" s="33"/>
    </row>
    <row r="696">
      <c r="C696" s="91"/>
      <c r="D696" s="92"/>
      <c r="E696" s="92"/>
      <c r="F696" s="93"/>
      <c r="G696" s="93"/>
      <c r="H696" s="68"/>
      <c r="M696" s="33"/>
    </row>
    <row r="697">
      <c r="C697" s="91"/>
      <c r="D697" s="92"/>
      <c r="E697" s="92"/>
      <c r="F697" s="93"/>
      <c r="G697" s="93"/>
      <c r="H697" s="68"/>
      <c r="M697" s="33"/>
    </row>
    <row r="698">
      <c r="C698" s="91"/>
      <c r="D698" s="92"/>
      <c r="E698" s="92"/>
      <c r="F698" s="93"/>
      <c r="G698" s="93"/>
      <c r="H698" s="68"/>
      <c r="M698" s="33"/>
    </row>
    <row r="699">
      <c r="C699" s="91"/>
      <c r="D699" s="92"/>
      <c r="E699" s="92"/>
      <c r="F699" s="93"/>
      <c r="G699" s="93"/>
      <c r="H699" s="68"/>
      <c r="M699" s="33"/>
    </row>
    <row r="700">
      <c r="C700" s="91"/>
      <c r="D700" s="92"/>
      <c r="E700" s="92"/>
      <c r="F700" s="93"/>
      <c r="G700" s="93"/>
      <c r="H700" s="68"/>
      <c r="M700" s="33"/>
    </row>
    <row r="701">
      <c r="C701" s="91"/>
      <c r="D701" s="92"/>
      <c r="E701" s="92"/>
      <c r="F701" s="93"/>
      <c r="G701" s="93"/>
      <c r="H701" s="68"/>
      <c r="M701" s="33"/>
    </row>
    <row r="702">
      <c r="C702" s="91"/>
      <c r="D702" s="92"/>
      <c r="E702" s="92"/>
      <c r="F702" s="93"/>
      <c r="G702" s="93"/>
      <c r="H702" s="68"/>
      <c r="M702" s="33"/>
    </row>
    <row r="703">
      <c r="C703" s="91"/>
      <c r="D703" s="92"/>
      <c r="E703" s="92"/>
      <c r="F703" s="93"/>
      <c r="G703" s="93"/>
      <c r="H703" s="68"/>
      <c r="M703" s="33"/>
    </row>
    <row r="704">
      <c r="C704" s="91"/>
      <c r="D704" s="92"/>
      <c r="E704" s="92"/>
      <c r="F704" s="93"/>
      <c r="G704" s="93"/>
      <c r="H704" s="68"/>
      <c r="M704" s="33"/>
    </row>
    <row r="705">
      <c r="C705" s="91"/>
      <c r="D705" s="92"/>
      <c r="E705" s="92"/>
      <c r="F705" s="93"/>
      <c r="G705" s="93"/>
      <c r="H705" s="68"/>
      <c r="M705" s="33"/>
    </row>
    <row r="706">
      <c r="C706" s="91"/>
      <c r="D706" s="92"/>
      <c r="E706" s="92"/>
      <c r="F706" s="93"/>
      <c r="G706" s="93"/>
      <c r="H706" s="68"/>
      <c r="M706" s="33"/>
    </row>
    <row r="707">
      <c r="C707" s="91"/>
      <c r="D707" s="92"/>
      <c r="E707" s="92"/>
      <c r="F707" s="93"/>
      <c r="G707" s="93"/>
      <c r="H707" s="68"/>
      <c r="M707" s="33"/>
    </row>
    <row r="708">
      <c r="C708" s="91"/>
      <c r="D708" s="92"/>
      <c r="E708" s="92"/>
      <c r="F708" s="93"/>
      <c r="G708" s="93"/>
      <c r="H708" s="68"/>
      <c r="M708" s="33"/>
    </row>
    <row r="709">
      <c r="C709" s="91"/>
      <c r="D709" s="92"/>
      <c r="E709" s="92"/>
      <c r="F709" s="93"/>
      <c r="G709" s="93"/>
      <c r="H709" s="68"/>
      <c r="M709" s="33"/>
    </row>
    <row r="710">
      <c r="C710" s="91"/>
      <c r="D710" s="92"/>
      <c r="E710" s="92"/>
      <c r="F710" s="93"/>
      <c r="G710" s="93"/>
      <c r="H710" s="68"/>
      <c r="M710" s="33"/>
    </row>
    <row r="711">
      <c r="C711" s="91"/>
      <c r="D711" s="92"/>
      <c r="E711" s="92"/>
      <c r="F711" s="93"/>
      <c r="G711" s="93"/>
      <c r="H711" s="68"/>
      <c r="M711" s="33"/>
    </row>
    <row r="712">
      <c r="C712" s="91"/>
      <c r="D712" s="92"/>
      <c r="E712" s="92"/>
      <c r="F712" s="93"/>
      <c r="G712" s="93"/>
      <c r="H712" s="68"/>
      <c r="M712" s="33"/>
    </row>
    <row r="713">
      <c r="C713" s="91"/>
      <c r="D713" s="92"/>
      <c r="E713" s="92"/>
      <c r="F713" s="93"/>
      <c r="G713" s="93"/>
      <c r="H713" s="68"/>
      <c r="M713" s="33"/>
    </row>
    <row r="714">
      <c r="C714" s="91"/>
      <c r="D714" s="92"/>
      <c r="E714" s="92"/>
      <c r="F714" s="93"/>
      <c r="G714" s="93"/>
      <c r="H714" s="68"/>
      <c r="M714" s="33"/>
    </row>
    <row r="715">
      <c r="C715" s="91"/>
      <c r="D715" s="92"/>
      <c r="E715" s="92"/>
      <c r="F715" s="93"/>
      <c r="G715" s="93"/>
      <c r="H715" s="68"/>
      <c r="M715" s="33"/>
    </row>
    <row r="716">
      <c r="C716" s="91"/>
      <c r="D716" s="92"/>
      <c r="E716" s="92"/>
      <c r="F716" s="93"/>
      <c r="G716" s="93"/>
      <c r="H716" s="68"/>
      <c r="M716" s="33"/>
    </row>
    <row r="717">
      <c r="C717" s="91"/>
      <c r="D717" s="92"/>
      <c r="E717" s="92"/>
      <c r="F717" s="93"/>
      <c r="G717" s="93"/>
      <c r="H717" s="68"/>
      <c r="M717" s="33"/>
    </row>
    <row r="718">
      <c r="C718" s="91"/>
      <c r="D718" s="92"/>
      <c r="E718" s="92"/>
      <c r="F718" s="93"/>
      <c r="G718" s="93"/>
      <c r="H718" s="68"/>
      <c r="M718" s="33"/>
    </row>
    <row r="719">
      <c r="C719" s="91"/>
      <c r="D719" s="92"/>
      <c r="E719" s="92"/>
      <c r="F719" s="93"/>
      <c r="G719" s="93"/>
      <c r="H719" s="68"/>
      <c r="M719" s="33"/>
    </row>
    <row r="720">
      <c r="C720" s="91"/>
      <c r="D720" s="92"/>
      <c r="E720" s="92"/>
      <c r="F720" s="93"/>
      <c r="G720" s="93"/>
      <c r="H720" s="68"/>
      <c r="M720" s="33"/>
    </row>
    <row r="721">
      <c r="C721" s="91"/>
      <c r="D721" s="92"/>
      <c r="E721" s="92"/>
      <c r="F721" s="93"/>
      <c r="G721" s="93"/>
      <c r="H721" s="68"/>
      <c r="M721" s="33"/>
    </row>
    <row r="722">
      <c r="C722" s="91"/>
      <c r="D722" s="92"/>
      <c r="E722" s="92"/>
      <c r="F722" s="93"/>
      <c r="G722" s="93"/>
      <c r="H722" s="68"/>
      <c r="M722" s="33"/>
    </row>
    <row r="723">
      <c r="C723" s="91"/>
      <c r="D723" s="92"/>
      <c r="E723" s="92"/>
      <c r="F723" s="93"/>
      <c r="G723" s="93"/>
      <c r="H723" s="68"/>
      <c r="M723" s="33"/>
    </row>
    <row r="724">
      <c r="C724" s="91"/>
      <c r="D724" s="92"/>
      <c r="E724" s="92"/>
      <c r="F724" s="93"/>
      <c r="G724" s="93"/>
      <c r="H724" s="68"/>
      <c r="M724" s="33"/>
    </row>
    <row r="725">
      <c r="C725" s="91"/>
      <c r="D725" s="92"/>
      <c r="E725" s="92"/>
      <c r="F725" s="93"/>
      <c r="G725" s="93"/>
      <c r="H725" s="68"/>
      <c r="M725" s="33"/>
    </row>
    <row r="726">
      <c r="C726" s="91"/>
      <c r="D726" s="92"/>
      <c r="E726" s="92"/>
      <c r="F726" s="93"/>
      <c r="G726" s="93"/>
      <c r="H726" s="68"/>
      <c r="M726" s="33"/>
    </row>
    <row r="727">
      <c r="C727" s="91"/>
      <c r="D727" s="92"/>
      <c r="E727" s="92"/>
      <c r="F727" s="93"/>
      <c r="G727" s="93"/>
      <c r="H727" s="68"/>
      <c r="M727" s="33"/>
    </row>
    <row r="728">
      <c r="C728" s="91"/>
      <c r="D728" s="92"/>
      <c r="E728" s="92"/>
      <c r="F728" s="93"/>
      <c r="G728" s="93"/>
      <c r="H728" s="68"/>
      <c r="M728" s="33"/>
    </row>
    <row r="729">
      <c r="C729" s="91"/>
      <c r="D729" s="92"/>
      <c r="E729" s="92"/>
      <c r="F729" s="93"/>
      <c r="G729" s="93"/>
      <c r="H729" s="68"/>
      <c r="M729" s="33"/>
    </row>
    <row r="730">
      <c r="C730" s="91"/>
      <c r="D730" s="92"/>
      <c r="E730" s="92"/>
      <c r="F730" s="93"/>
      <c r="G730" s="93"/>
      <c r="H730" s="68"/>
      <c r="M730" s="33"/>
    </row>
    <row r="731">
      <c r="C731" s="91"/>
      <c r="D731" s="92"/>
      <c r="E731" s="92"/>
      <c r="F731" s="93"/>
      <c r="G731" s="93"/>
      <c r="H731" s="68"/>
      <c r="M731" s="33"/>
    </row>
    <row r="732">
      <c r="C732" s="91"/>
      <c r="D732" s="92"/>
      <c r="E732" s="92"/>
      <c r="F732" s="93"/>
      <c r="G732" s="93"/>
      <c r="H732" s="68"/>
      <c r="M732" s="33"/>
    </row>
    <row r="733">
      <c r="C733" s="91"/>
      <c r="D733" s="92"/>
      <c r="E733" s="92"/>
      <c r="F733" s="93"/>
      <c r="G733" s="93"/>
      <c r="H733" s="68"/>
      <c r="M733" s="33"/>
    </row>
    <row r="734">
      <c r="C734" s="91"/>
      <c r="D734" s="92"/>
      <c r="E734" s="92"/>
      <c r="F734" s="93"/>
      <c r="G734" s="93"/>
      <c r="H734" s="68"/>
      <c r="M734" s="33"/>
    </row>
    <row r="735">
      <c r="C735" s="91"/>
      <c r="D735" s="92"/>
      <c r="E735" s="92"/>
      <c r="F735" s="93"/>
      <c r="G735" s="93"/>
      <c r="H735" s="68"/>
      <c r="M735" s="33"/>
    </row>
    <row r="736">
      <c r="C736" s="91"/>
      <c r="D736" s="92"/>
      <c r="E736" s="92"/>
      <c r="F736" s="93"/>
      <c r="G736" s="93"/>
      <c r="H736" s="68"/>
      <c r="M736" s="33"/>
    </row>
    <row r="737">
      <c r="C737" s="91"/>
      <c r="D737" s="92"/>
      <c r="E737" s="92"/>
      <c r="F737" s="93"/>
      <c r="G737" s="93"/>
      <c r="H737" s="68"/>
      <c r="M737" s="33"/>
    </row>
    <row r="738">
      <c r="C738" s="91"/>
      <c r="D738" s="92"/>
      <c r="E738" s="92"/>
      <c r="F738" s="93"/>
      <c r="G738" s="93"/>
      <c r="H738" s="68"/>
      <c r="M738" s="33"/>
    </row>
    <row r="739">
      <c r="C739" s="91"/>
      <c r="D739" s="92"/>
      <c r="E739" s="92"/>
      <c r="F739" s="93"/>
      <c r="G739" s="93"/>
      <c r="H739" s="68"/>
      <c r="M739" s="33"/>
    </row>
    <row r="740">
      <c r="C740" s="91"/>
      <c r="D740" s="92"/>
      <c r="E740" s="92"/>
      <c r="F740" s="93"/>
      <c r="G740" s="93"/>
      <c r="H740" s="68"/>
      <c r="M740" s="33"/>
    </row>
    <row r="741">
      <c r="C741" s="91"/>
      <c r="D741" s="92"/>
      <c r="E741" s="92"/>
      <c r="F741" s="93"/>
      <c r="G741" s="93"/>
      <c r="H741" s="68"/>
      <c r="M741" s="33"/>
    </row>
    <row r="742">
      <c r="C742" s="91"/>
      <c r="D742" s="92"/>
      <c r="E742" s="92"/>
      <c r="F742" s="93"/>
      <c r="G742" s="93"/>
      <c r="H742" s="68"/>
      <c r="M742" s="33"/>
    </row>
    <row r="743">
      <c r="C743" s="91"/>
      <c r="D743" s="92"/>
      <c r="E743" s="92"/>
      <c r="F743" s="93"/>
      <c r="G743" s="93"/>
      <c r="H743" s="68"/>
      <c r="M743" s="33"/>
    </row>
    <row r="744">
      <c r="C744" s="91"/>
      <c r="D744" s="92"/>
      <c r="E744" s="92"/>
      <c r="F744" s="93"/>
      <c r="G744" s="93"/>
      <c r="H744" s="68"/>
      <c r="M744" s="33"/>
    </row>
    <row r="745">
      <c r="C745" s="91"/>
      <c r="D745" s="92"/>
      <c r="E745" s="92"/>
      <c r="F745" s="93"/>
      <c r="G745" s="93"/>
      <c r="H745" s="68"/>
      <c r="M745" s="33"/>
    </row>
    <row r="746">
      <c r="C746" s="91"/>
      <c r="D746" s="92"/>
      <c r="E746" s="92"/>
      <c r="F746" s="93"/>
      <c r="G746" s="93"/>
      <c r="H746" s="68"/>
      <c r="M746" s="33"/>
    </row>
    <row r="747">
      <c r="C747" s="91"/>
      <c r="D747" s="92"/>
      <c r="E747" s="92"/>
      <c r="F747" s="93"/>
      <c r="G747" s="93"/>
      <c r="H747" s="68"/>
      <c r="M747" s="33"/>
    </row>
    <row r="748">
      <c r="C748" s="91"/>
      <c r="D748" s="92"/>
      <c r="E748" s="92"/>
      <c r="F748" s="93"/>
      <c r="G748" s="93"/>
      <c r="H748" s="68"/>
      <c r="M748" s="33"/>
    </row>
    <row r="749">
      <c r="C749" s="91"/>
      <c r="D749" s="92"/>
      <c r="E749" s="92"/>
      <c r="F749" s="93"/>
      <c r="G749" s="93"/>
      <c r="H749" s="68"/>
      <c r="M749" s="33"/>
    </row>
    <row r="750">
      <c r="C750" s="91"/>
      <c r="D750" s="92"/>
      <c r="E750" s="92"/>
      <c r="F750" s="93"/>
      <c r="G750" s="93"/>
      <c r="H750" s="68"/>
      <c r="M750" s="33"/>
    </row>
    <row r="751">
      <c r="C751" s="91"/>
      <c r="D751" s="92"/>
      <c r="E751" s="92"/>
      <c r="F751" s="93"/>
      <c r="G751" s="93"/>
      <c r="H751" s="68"/>
      <c r="M751" s="33"/>
    </row>
    <row r="752">
      <c r="C752" s="91"/>
      <c r="D752" s="92"/>
      <c r="E752" s="92"/>
      <c r="F752" s="93"/>
      <c r="G752" s="93"/>
      <c r="H752" s="68"/>
      <c r="M752" s="33"/>
    </row>
    <row r="753">
      <c r="C753" s="91"/>
      <c r="D753" s="92"/>
      <c r="E753" s="92"/>
      <c r="F753" s="93"/>
      <c r="G753" s="93"/>
      <c r="H753" s="68"/>
      <c r="M753" s="33"/>
    </row>
    <row r="754">
      <c r="C754" s="91"/>
      <c r="D754" s="92"/>
      <c r="E754" s="92"/>
      <c r="F754" s="93"/>
      <c r="G754" s="93"/>
      <c r="H754" s="68"/>
      <c r="M754" s="33"/>
    </row>
    <row r="755">
      <c r="C755" s="91"/>
      <c r="D755" s="92"/>
      <c r="E755" s="92"/>
      <c r="F755" s="93"/>
      <c r="G755" s="93"/>
      <c r="H755" s="68"/>
      <c r="M755" s="33"/>
    </row>
    <row r="756">
      <c r="C756" s="91"/>
      <c r="D756" s="92"/>
      <c r="E756" s="92"/>
      <c r="F756" s="93"/>
      <c r="G756" s="93"/>
      <c r="H756" s="68"/>
      <c r="M756" s="33"/>
    </row>
    <row r="757">
      <c r="C757" s="91"/>
      <c r="D757" s="92"/>
      <c r="E757" s="92"/>
      <c r="F757" s="93"/>
      <c r="G757" s="93"/>
      <c r="H757" s="68"/>
      <c r="M757" s="33"/>
    </row>
    <row r="758">
      <c r="C758" s="91"/>
      <c r="D758" s="92"/>
      <c r="E758" s="92"/>
      <c r="F758" s="93"/>
      <c r="G758" s="93"/>
      <c r="H758" s="68"/>
      <c r="M758" s="33"/>
    </row>
    <row r="759">
      <c r="C759" s="91"/>
      <c r="D759" s="92"/>
      <c r="E759" s="92"/>
      <c r="F759" s="93"/>
      <c r="G759" s="93"/>
      <c r="H759" s="68"/>
      <c r="M759" s="33"/>
    </row>
    <row r="760">
      <c r="C760" s="91"/>
      <c r="D760" s="92"/>
      <c r="E760" s="92"/>
      <c r="F760" s="93"/>
      <c r="G760" s="93"/>
      <c r="H760" s="68"/>
      <c r="M760" s="33"/>
    </row>
    <row r="761">
      <c r="C761" s="91"/>
      <c r="D761" s="92"/>
      <c r="E761" s="92"/>
      <c r="F761" s="93"/>
      <c r="G761" s="93"/>
      <c r="H761" s="68"/>
      <c r="M761" s="33"/>
    </row>
    <row r="762">
      <c r="C762" s="91"/>
      <c r="D762" s="92"/>
      <c r="E762" s="92"/>
      <c r="F762" s="93"/>
      <c r="G762" s="93"/>
      <c r="H762" s="68"/>
      <c r="M762" s="33"/>
    </row>
    <row r="763">
      <c r="C763" s="91"/>
      <c r="D763" s="92"/>
      <c r="E763" s="92"/>
      <c r="F763" s="93"/>
      <c r="G763" s="93"/>
      <c r="H763" s="68"/>
      <c r="M763" s="33"/>
    </row>
    <row r="764">
      <c r="C764" s="91"/>
      <c r="D764" s="92"/>
      <c r="E764" s="92"/>
      <c r="F764" s="93"/>
      <c r="G764" s="93"/>
      <c r="H764" s="68"/>
      <c r="M764" s="33"/>
    </row>
    <row r="765">
      <c r="C765" s="91"/>
      <c r="D765" s="92"/>
      <c r="E765" s="92"/>
      <c r="F765" s="93"/>
      <c r="G765" s="93"/>
      <c r="H765" s="68"/>
      <c r="M765" s="33"/>
    </row>
    <row r="766">
      <c r="C766" s="91"/>
      <c r="D766" s="92"/>
      <c r="E766" s="92"/>
      <c r="F766" s="93"/>
      <c r="G766" s="93"/>
      <c r="H766" s="68"/>
      <c r="M766" s="33"/>
    </row>
    <row r="767">
      <c r="C767" s="91"/>
      <c r="D767" s="92"/>
      <c r="E767" s="92"/>
      <c r="F767" s="93"/>
      <c r="G767" s="93"/>
      <c r="H767" s="68"/>
      <c r="M767" s="33"/>
    </row>
    <row r="768">
      <c r="C768" s="91"/>
      <c r="D768" s="92"/>
      <c r="E768" s="92"/>
      <c r="F768" s="93"/>
      <c r="G768" s="93"/>
      <c r="H768" s="68"/>
      <c r="M768" s="33"/>
    </row>
    <row r="769">
      <c r="C769" s="91"/>
      <c r="D769" s="92"/>
      <c r="E769" s="92"/>
      <c r="F769" s="93"/>
      <c r="G769" s="93"/>
      <c r="H769" s="68"/>
      <c r="M769" s="33"/>
    </row>
    <row r="770">
      <c r="C770" s="91"/>
      <c r="D770" s="92"/>
      <c r="E770" s="92"/>
      <c r="F770" s="93"/>
      <c r="G770" s="93"/>
      <c r="H770" s="68"/>
      <c r="M770" s="33"/>
    </row>
    <row r="771">
      <c r="C771" s="91"/>
      <c r="D771" s="92"/>
      <c r="E771" s="92"/>
      <c r="F771" s="93"/>
      <c r="G771" s="93"/>
      <c r="H771" s="68"/>
      <c r="M771" s="33"/>
    </row>
    <row r="772">
      <c r="C772" s="91"/>
      <c r="D772" s="92"/>
      <c r="E772" s="92"/>
      <c r="F772" s="93"/>
      <c r="G772" s="93"/>
      <c r="H772" s="68"/>
      <c r="M772" s="33"/>
    </row>
    <row r="773">
      <c r="C773" s="91"/>
      <c r="D773" s="92"/>
      <c r="E773" s="92"/>
      <c r="F773" s="93"/>
      <c r="G773" s="93"/>
      <c r="H773" s="68"/>
      <c r="M773" s="33"/>
    </row>
    <row r="774">
      <c r="C774" s="91"/>
      <c r="D774" s="92"/>
      <c r="E774" s="92"/>
      <c r="F774" s="93"/>
      <c r="G774" s="93"/>
      <c r="H774" s="68"/>
      <c r="M774" s="33"/>
    </row>
    <row r="775">
      <c r="C775" s="91"/>
      <c r="D775" s="92"/>
      <c r="E775" s="92"/>
      <c r="F775" s="93"/>
      <c r="G775" s="93"/>
      <c r="H775" s="68"/>
      <c r="M775" s="33"/>
    </row>
    <row r="776">
      <c r="C776" s="91"/>
      <c r="D776" s="92"/>
      <c r="E776" s="92"/>
      <c r="F776" s="93"/>
      <c r="G776" s="93"/>
      <c r="H776" s="68"/>
      <c r="M776" s="33"/>
    </row>
    <row r="777">
      <c r="C777" s="91"/>
      <c r="D777" s="92"/>
      <c r="E777" s="92"/>
      <c r="F777" s="93"/>
      <c r="G777" s="93"/>
      <c r="H777" s="68"/>
      <c r="M777" s="33"/>
    </row>
    <row r="778">
      <c r="C778" s="91"/>
      <c r="D778" s="92"/>
      <c r="E778" s="92"/>
      <c r="F778" s="93"/>
      <c r="G778" s="93"/>
      <c r="H778" s="68"/>
      <c r="M778" s="33"/>
    </row>
    <row r="779">
      <c r="C779" s="91"/>
      <c r="D779" s="92"/>
      <c r="E779" s="92"/>
      <c r="F779" s="93"/>
      <c r="G779" s="93"/>
      <c r="H779" s="68"/>
      <c r="M779" s="33"/>
    </row>
    <row r="780">
      <c r="C780" s="91"/>
      <c r="D780" s="92"/>
      <c r="E780" s="92"/>
      <c r="F780" s="93"/>
      <c r="G780" s="93"/>
      <c r="H780" s="68"/>
      <c r="M780" s="33"/>
    </row>
    <row r="781">
      <c r="C781" s="91"/>
      <c r="D781" s="92"/>
      <c r="E781" s="92"/>
      <c r="F781" s="93"/>
      <c r="G781" s="93"/>
      <c r="H781" s="68"/>
      <c r="M781" s="33"/>
    </row>
    <row r="782">
      <c r="C782" s="91"/>
      <c r="D782" s="92"/>
      <c r="E782" s="92"/>
      <c r="F782" s="93"/>
      <c r="G782" s="93"/>
      <c r="H782" s="68"/>
      <c r="M782" s="33"/>
    </row>
    <row r="783">
      <c r="C783" s="91"/>
      <c r="D783" s="92"/>
      <c r="E783" s="92"/>
      <c r="F783" s="93"/>
      <c r="G783" s="93"/>
      <c r="H783" s="68"/>
      <c r="M783" s="33"/>
    </row>
    <row r="784">
      <c r="C784" s="91"/>
      <c r="D784" s="92"/>
      <c r="E784" s="92"/>
      <c r="F784" s="93"/>
      <c r="G784" s="93"/>
      <c r="H784" s="68"/>
      <c r="M784" s="33"/>
    </row>
    <row r="785">
      <c r="C785" s="91"/>
      <c r="D785" s="92"/>
      <c r="E785" s="92"/>
      <c r="F785" s="93"/>
      <c r="G785" s="93"/>
      <c r="H785" s="68"/>
      <c r="M785" s="33"/>
    </row>
    <row r="786">
      <c r="C786" s="91"/>
      <c r="D786" s="92"/>
      <c r="E786" s="92"/>
      <c r="F786" s="93"/>
      <c r="G786" s="93"/>
      <c r="H786" s="68"/>
      <c r="M786" s="33"/>
    </row>
    <row r="787">
      <c r="C787" s="91"/>
      <c r="D787" s="92"/>
      <c r="E787" s="92"/>
      <c r="F787" s="93"/>
      <c r="G787" s="93"/>
      <c r="H787" s="68"/>
      <c r="M787" s="33"/>
    </row>
    <row r="788">
      <c r="C788" s="91"/>
      <c r="D788" s="92"/>
      <c r="E788" s="92"/>
      <c r="F788" s="93"/>
      <c r="G788" s="93"/>
      <c r="H788" s="68"/>
      <c r="M788" s="33"/>
    </row>
    <row r="789">
      <c r="C789" s="91"/>
      <c r="D789" s="92"/>
      <c r="E789" s="92"/>
      <c r="F789" s="93"/>
      <c r="G789" s="93"/>
      <c r="H789" s="68"/>
      <c r="M789" s="33"/>
    </row>
    <row r="790">
      <c r="C790" s="91"/>
      <c r="D790" s="92"/>
      <c r="E790" s="92"/>
      <c r="F790" s="93"/>
      <c r="G790" s="93"/>
      <c r="H790" s="68"/>
      <c r="M790" s="33"/>
    </row>
    <row r="791">
      <c r="C791" s="91"/>
      <c r="D791" s="92"/>
      <c r="E791" s="92"/>
      <c r="F791" s="93"/>
      <c r="G791" s="93"/>
      <c r="H791" s="68"/>
      <c r="M791" s="33"/>
    </row>
    <row r="792">
      <c r="C792" s="91"/>
      <c r="D792" s="92"/>
      <c r="E792" s="92"/>
      <c r="F792" s="93"/>
      <c r="G792" s="93"/>
      <c r="H792" s="68"/>
      <c r="M792" s="33"/>
    </row>
    <row r="793">
      <c r="C793" s="91"/>
      <c r="D793" s="92"/>
      <c r="E793" s="92"/>
      <c r="F793" s="93"/>
      <c r="G793" s="93"/>
      <c r="H793" s="68"/>
      <c r="M793" s="33"/>
    </row>
    <row r="794">
      <c r="C794" s="91"/>
      <c r="D794" s="92"/>
      <c r="E794" s="92"/>
      <c r="F794" s="93"/>
      <c r="G794" s="93"/>
      <c r="H794" s="68"/>
      <c r="M794" s="33"/>
    </row>
    <row r="795">
      <c r="C795" s="91"/>
      <c r="D795" s="92"/>
      <c r="E795" s="92"/>
      <c r="F795" s="93"/>
      <c r="G795" s="93"/>
      <c r="H795" s="68"/>
      <c r="M795" s="33"/>
    </row>
    <row r="796">
      <c r="C796" s="91"/>
      <c r="D796" s="92"/>
      <c r="E796" s="92"/>
      <c r="F796" s="93"/>
      <c r="G796" s="93"/>
      <c r="H796" s="68"/>
      <c r="M796" s="33"/>
    </row>
    <row r="797">
      <c r="C797" s="91"/>
      <c r="D797" s="92"/>
      <c r="E797" s="92"/>
      <c r="F797" s="93"/>
      <c r="G797" s="93"/>
      <c r="H797" s="68"/>
      <c r="M797" s="33"/>
    </row>
    <row r="798">
      <c r="C798" s="91"/>
      <c r="D798" s="92"/>
      <c r="E798" s="92"/>
      <c r="F798" s="93"/>
      <c r="G798" s="93"/>
      <c r="H798" s="68"/>
      <c r="M798" s="33"/>
    </row>
    <row r="799">
      <c r="C799" s="91"/>
      <c r="D799" s="92"/>
      <c r="E799" s="92"/>
      <c r="F799" s="93"/>
      <c r="G799" s="93"/>
      <c r="H799" s="68"/>
      <c r="M799" s="33"/>
    </row>
    <row r="800">
      <c r="C800" s="91"/>
      <c r="D800" s="92"/>
      <c r="E800" s="92"/>
      <c r="F800" s="93"/>
      <c r="G800" s="93"/>
      <c r="H800" s="68"/>
      <c r="M800" s="33"/>
    </row>
    <row r="801">
      <c r="C801" s="91"/>
      <c r="D801" s="92"/>
      <c r="E801" s="92"/>
      <c r="F801" s="93"/>
      <c r="G801" s="93"/>
      <c r="H801" s="68"/>
      <c r="M801" s="33"/>
    </row>
    <row r="802">
      <c r="C802" s="91"/>
      <c r="D802" s="92"/>
      <c r="E802" s="92"/>
      <c r="F802" s="93"/>
      <c r="G802" s="93"/>
      <c r="H802" s="68"/>
      <c r="M802" s="33"/>
    </row>
    <row r="803">
      <c r="C803" s="91"/>
      <c r="D803" s="92"/>
      <c r="E803" s="92"/>
      <c r="F803" s="93"/>
      <c r="G803" s="93"/>
      <c r="H803" s="68"/>
      <c r="M803" s="33"/>
    </row>
    <row r="804">
      <c r="C804" s="91"/>
      <c r="D804" s="92"/>
      <c r="E804" s="92"/>
      <c r="F804" s="93"/>
      <c r="G804" s="93"/>
      <c r="H804" s="68"/>
      <c r="M804" s="33"/>
    </row>
    <row r="805">
      <c r="C805" s="91"/>
      <c r="D805" s="92"/>
      <c r="E805" s="92"/>
      <c r="F805" s="93"/>
      <c r="G805" s="93"/>
      <c r="H805" s="68"/>
      <c r="M805" s="33"/>
    </row>
    <row r="806">
      <c r="C806" s="91"/>
      <c r="D806" s="92"/>
      <c r="E806" s="92"/>
      <c r="F806" s="93"/>
      <c r="G806" s="93"/>
      <c r="H806" s="68"/>
      <c r="M806" s="33"/>
    </row>
    <row r="807">
      <c r="C807" s="91"/>
      <c r="D807" s="92"/>
      <c r="E807" s="92"/>
      <c r="F807" s="93"/>
      <c r="G807" s="93"/>
      <c r="H807" s="68"/>
      <c r="M807" s="33"/>
    </row>
    <row r="808">
      <c r="C808" s="91"/>
      <c r="D808" s="92"/>
      <c r="E808" s="92"/>
      <c r="F808" s="93"/>
      <c r="G808" s="93"/>
      <c r="H808" s="68"/>
      <c r="M808" s="33"/>
    </row>
    <row r="809">
      <c r="C809" s="91"/>
      <c r="D809" s="92"/>
      <c r="E809" s="92"/>
      <c r="F809" s="93"/>
      <c r="G809" s="93"/>
      <c r="H809" s="68"/>
      <c r="M809" s="33"/>
    </row>
    <row r="810">
      <c r="C810" s="91"/>
      <c r="D810" s="92"/>
      <c r="E810" s="92"/>
      <c r="F810" s="93"/>
      <c r="G810" s="93"/>
      <c r="H810" s="68"/>
      <c r="M810" s="33"/>
    </row>
    <row r="811">
      <c r="C811" s="91"/>
      <c r="D811" s="92"/>
      <c r="E811" s="92"/>
      <c r="F811" s="93"/>
      <c r="G811" s="93"/>
      <c r="H811" s="68"/>
      <c r="M811" s="33"/>
    </row>
    <row r="812">
      <c r="C812" s="91"/>
      <c r="D812" s="92"/>
      <c r="E812" s="92"/>
      <c r="F812" s="93"/>
      <c r="G812" s="93"/>
      <c r="H812" s="68"/>
      <c r="M812" s="33"/>
    </row>
    <row r="813">
      <c r="C813" s="91"/>
      <c r="D813" s="92"/>
      <c r="E813" s="92"/>
      <c r="F813" s="93"/>
      <c r="G813" s="93"/>
      <c r="H813" s="68"/>
      <c r="M813" s="33"/>
    </row>
    <row r="814">
      <c r="C814" s="91"/>
      <c r="D814" s="92"/>
      <c r="E814" s="92"/>
      <c r="F814" s="93"/>
      <c r="G814" s="93"/>
      <c r="H814" s="68"/>
      <c r="M814" s="33"/>
    </row>
    <row r="815">
      <c r="C815" s="91"/>
      <c r="D815" s="92"/>
      <c r="E815" s="92"/>
      <c r="F815" s="93"/>
      <c r="G815" s="93"/>
      <c r="H815" s="68"/>
      <c r="M815" s="33"/>
    </row>
    <row r="816">
      <c r="C816" s="91"/>
      <c r="D816" s="92"/>
      <c r="E816" s="92"/>
      <c r="F816" s="93"/>
      <c r="G816" s="93"/>
      <c r="H816" s="68"/>
      <c r="M816" s="33"/>
    </row>
    <row r="817">
      <c r="C817" s="91"/>
      <c r="D817" s="92"/>
      <c r="E817" s="92"/>
      <c r="F817" s="93"/>
      <c r="G817" s="93"/>
      <c r="H817" s="68"/>
      <c r="M817" s="33"/>
    </row>
    <row r="818">
      <c r="C818" s="91"/>
      <c r="D818" s="92"/>
      <c r="E818" s="92"/>
      <c r="F818" s="93"/>
      <c r="G818" s="93"/>
      <c r="H818" s="68"/>
      <c r="M818" s="33"/>
    </row>
    <row r="819">
      <c r="C819" s="91"/>
      <c r="D819" s="92"/>
      <c r="E819" s="92"/>
      <c r="F819" s="93"/>
      <c r="G819" s="93"/>
      <c r="H819" s="68"/>
      <c r="M819" s="33"/>
    </row>
    <row r="820">
      <c r="C820" s="91"/>
      <c r="D820" s="92"/>
      <c r="E820" s="92"/>
      <c r="F820" s="93"/>
      <c r="G820" s="93"/>
      <c r="H820" s="68"/>
      <c r="M820" s="33"/>
    </row>
    <row r="821">
      <c r="C821" s="91"/>
      <c r="D821" s="92"/>
      <c r="E821" s="92"/>
      <c r="F821" s="93"/>
      <c r="G821" s="93"/>
      <c r="H821" s="68"/>
      <c r="M821" s="33"/>
    </row>
    <row r="822">
      <c r="C822" s="91"/>
      <c r="D822" s="92"/>
      <c r="E822" s="92"/>
      <c r="F822" s="93"/>
      <c r="G822" s="93"/>
      <c r="H822" s="68"/>
      <c r="M822" s="33"/>
    </row>
    <row r="823">
      <c r="C823" s="91"/>
      <c r="D823" s="92"/>
      <c r="E823" s="92"/>
      <c r="F823" s="93"/>
      <c r="G823" s="93"/>
      <c r="H823" s="68"/>
      <c r="M823" s="33"/>
    </row>
    <row r="824">
      <c r="C824" s="91"/>
      <c r="D824" s="92"/>
      <c r="E824" s="92"/>
      <c r="F824" s="93"/>
      <c r="G824" s="93"/>
      <c r="H824" s="68"/>
      <c r="M824" s="33"/>
    </row>
    <row r="825">
      <c r="C825" s="91"/>
      <c r="D825" s="92"/>
      <c r="E825" s="92"/>
      <c r="F825" s="93"/>
      <c r="G825" s="93"/>
      <c r="H825" s="68"/>
      <c r="M825" s="33"/>
    </row>
    <row r="826">
      <c r="C826" s="91"/>
      <c r="D826" s="92"/>
      <c r="E826" s="92"/>
      <c r="F826" s="93"/>
      <c r="G826" s="93"/>
      <c r="H826" s="68"/>
      <c r="M826" s="33"/>
    </row>
    <row r="827">
      <c r="C827" s="91"/>
      <c r="D827" s="92"/>
      <c r="E827" s="92"/>
      <c r="F827" s="93"/>
      <c r="G827" s="93"/>
      <c r="H827" s="68"/>
      <c r="M827" s="33"/>
    </row>
    <row r="828">
      <c r="C828" s="91"/>
      <c r="D828" s="92"/>
      <c r="E828" s="92"/>
      <c r="F828" s="93"/>
      <c r="G828" s="93"/>
      <c r="H828" s="68"/>
      <c r="M828" s="33"/>
    </row>
    <row r="829">
      <c r="C829" s="91"/>
      <c r="D829" s="92"/>
      <c r="E829" s="92"/>
      <c r="F829" s="93"/>
      <c r="G829" s="93"/>
      <c r="H829" s="68"/>
      <c r="M829" s="33"/>
    </row>
    <row r="830">
      <c r="C830" s="91"/>
      <c r="D830" s="92"/>
      <c r="E830" s="92"/>
      <c r="F830" s="93"/>
      <c r="G830" s="93"/>
      <c r="H830" s="68"/>
      <c r="M830" s="33"/>
    </row>
    <row r="831">
      <c r="C831" s="91"/>
      <c r="D831" s="92"/>
      <c r="E831" s="92"/>
      <c r="F831" s="93"/>
      <c r="G831" s="93"/>
      <c r="H831" s="68"/>
      <c r="M831" s="33"/>
    </row>
    <row r="832">
      <c r="C832" s="91"/>
      <c r="D832" s="92"/>
      <c r="E832" s="92"/>
      <c r="F832" s="93"/>
      <c r="G832" s="93"/>
      <c r="H832" s="68"/>
      <c r="M832" s="33"/>
    </row>
    <row r="833">
      <c r="C833" s="91"/>
      <c r="D833" s="92"/>
      <c r="E833" s="92"/>
      <c r="F833" s="93"/>
      <c r="G833" s="93"/>
      <c r="H833" s="68"/>
      <c r="M833" s="33"/>
    </row>
    <row r="834">
      <c r="C834" s="91"/>
      <c r="D834" s="92"/>
      <c r="E834" s="92"/>
      <c r="F834" s="93"/>
      <c r="G834" s="93"/>
      <c r="H834" s="68"/>
      <c r="M834" s="33"/>
    </row>
    <row r="835">
      <c r="C835" s="91"/>
      <c r="D835" s="92"/>
      <c r="E835" s="92"/>
      <c r="F835" s="93"/>
      <c r="G835" s="93"/>
      <c r="H835" s="68"/>
      <c r="M835" s="33"/>
    </row>
    <row r="836">
      <c r="C836" s="91"/>
      <c r="D836" s="92"/>
      <c r="E836" s="92"/>
      <c r="F836" s="93"/>
      <c r="G836" s="93"/>
      <c r="H836" s="68"/>
      <c r="M836" s="33"/>
    </row>
    <row r="837">
      <c r="C837" s="91"/>
      <c r="D837" s="92"/>
      <c r="E837" s="92"/>
      <c r="F837" s="93"/>
      <c r="G837" s="93"/>
      <c r="H837" s="68"/>
      <c r="M837" s="33"/>
    </row>
    <row r="838">
      <c r="C838" s="91"/>
      <c r="D838" s="92"/>
      <c r="E838" s="92"/>
      <c r="F838" s="93"/>
      <c r="G838" s="93"/>
      <c r="H838" s="68"/>
      <c r="M838" s="33"/>
    </row>
    <row r="839">
      <c r="C839" s="91"/>
      <c r="D839" s="92"/>
      <c r="E839" s="92"/>
      <c r="F839" s="93"/>
      <c r="G839" s="93"/>
      <c r="H839" s="68"/>
      <c r="M839" s="33"/>
    </row>
    <row r="840">
      <c r="C840" s="91"/>
      <c r="D840" s="92"/>
      <c r="E840" s="92"/>
      <c r="F840" s="93"/>
      <c r="G840" s="93"/>
      <c r="H840" s="68"/>
      <c r="M840" s="33"/>
    </row>
    <row r="841">
      <c r="C841" s="91"/>
      <c r="D841" s="92"/>
      <c r="E841" s="92"/>
      <c r="F841" s="93"/>
      <c r="G841" s="93"/>
      <c r="H841" s="68"/>
      <c r="M841" s="33"/>
    </row>
    <row r="842">
      <c r="C842" s="91"/>
      <c r="D842" s="92"/>
      <c r="E842" s="92"/>
      <c r="F842" s="93"/>
      <c r="G842" s="93"/>
      <c r="H842" s="68"/>
      <c r="M842" s="33"/>
    </row>
    <row r="843">
      <c r="C843" s="91"/>
      <c r="D843" s="92"/>
      <c r="E843" s="92"/>
      <c r="F843" s="93"/>
      <c r="G843" s="93"/>
      <c r="H843" s="68"/>
      <c r="M843" s="33"/>
    </row>
    <row r="844">
      <c r="C844" s="91"/>
      <c r="D844" s="92"/>
      <c r="E844" s="92"/>
      <c r="F844" s="93"/>
      <c r="G844" s="93"/>
      <c r="H844" s="68"/>
      <c r="M844" s="33"/>
    </row>
    <row r="845">
      <c r="C845" s="91"/>
      <c r="D845" s="92"/>
      <c r="E845" s="92"/>
      <c r="F845" s="93"/>
      <c r="G845" s="93"/>
      <c r="H845" s="68"/>
      <c r="M845" s="33"/>
    </row>
    <row r="846">
      <c r="C846" s="91"/>
      <c r="D846" s="92"/>
      <c r="E846" s="92"/>
      <c r="F846" s="93"/>
      <c r="G846" s="93"/>
      <c r="H846" s="68"/>
      <c r="M846" s="33"/>
    </row>
    <row r="847">
      <c r="C847" s="91"/>
      <c r="D847" s="92"/>
      <c r="E847" s="92"/>
      <c r="F847" s="93"/>
      <c r="G847" s="93"/>
      <c r="H847" s="68"/>
      <c r="M847" s="33"/>
    </row>
    <row r="848">
      <c r="C848" s="91"/>
      <c r="D848" s="92"/>
      <c r="E848" s="92"/>
      <c r="F848" s="93"/>
      <c r="G848" s="93"/>
      <c r="H848" s="68"/>
      <c r="M848" s="33"/>
    </row>
    <row r="849">
      <c r="C849" s="91"/>
      <c r="D849" s="92"/>
      <c r="E849" s="92"/>
      <c r="F849" s="93"/>
      <c r="G849" s="93"/>
      <c r="H849" s="68"/>
      <c r="M849" s="33"/>
    </row>
    <row r="850">
      <c r="C850" s="91"/>
      <c r="D850" s="92"/>
      <c r="E850" s="92"/>
      <c r="F850" s="93"/>
      <c r="G850" s="93"/>
      <c r="H850" s="68"/>
      <c r="M850" s="33"/>
    </row>
    <row r="851">
      <c r="C851" s="91"/>
      <c r="D851" s="92"/>
      <c r="E851" s="92"/>
      <c r="F851" s="93"/>
      <c r="G851" s="93"/>
      <c r="H851" s="68"/>
      <c r="M851" s="33"/>
    </row>
    <row r="852">
      <c r="C852" s="91"/>
      <c r="D852" s="92"/>
      <c r="E852" s="92"/>
      <c r="F852" s="93"/>
      <c r="G852" s="93"/>
      <c r="H852" s="68"/>
      <c r="M852" s="33"/>
    </row>
    <row r="853">
      <c r="C853" s="91"/>
      <c r="D853" s="92"/>
      <c r="E853" s="92"/>
      <c r="F853" s="93"/>
      <c r="G853" s="93"/>
      <c r="H853" s="68"/>
      <c r="M853" s="33"/>
    </row>
    <row r="854">
      <c r="C854" s="91"/>
      <c r="D854" s="92"/>
      <c r="E854" s="92"/>
      <c r="F854" s="93"/>
      <c r="G854" s="93"/>
      <c r="H854" s="68"/>
      <c r="M854" s="33"/>
    </row>
    <row r="855">
      <c r="C855" s="91"/>
      <c r="D855" s="92"/>
      <c r="E855" s="92"/>
      <c r="F855" s="93"/>
      <c r="G855" s="93"/>
      <c r="H855" s="68"/>
      <c r="M855" s="33"/>
    </row>
    <row r="856">
      <c r="C856" s="91"/>
      <c r="D856" s="92"/>
      <c r="E856" s="92"/>
      <c r="F856" s="93"/>
      <c r="G856" s="93"/>
      <c r="H856" s="68"/>
      <c r="M856" s="33"/>
    </row>
    <row r="857">
      <c r="C857" s="91"/>
      <c r="D857" s="92"/>
      <c r="E857" s="92"/>
      <c r="F857" s="93"/>
      <c r="G857" s="93"/>
      <c r="H857" s="68"/>
      <c r="M857" s="33"/>
    </row>
    <row r="858">
      <c r="C858" s="91"/>
      <c r="D858" s="92"/>
      <c r="E858" s="92"/>
      <c r="F858" s="93"/>
      <c r="G858" s="93"/>
      <c r="H858" s="68"/>
      <c r="M858" s="33"/>
    </row>
    <row r="859">
      <c r="C859" s="91"/>
      <c r="D859" s="92"/>
      <c r="E859" s="92"/>
      <c r="F859" s="93"/>
      <c r="G859" s="93"/>
      <c r="H859" s="68"/>
      <c r="M859" s="33"/>
    </row>
    <row r="860">
      <c r="C860" s="91"/>
      <c r="D860" s="92"/>
      <c r="E860" s="92"/>
      <c r="F860" s="93"/>
      <c r="G860" s="93"/>
      <c r="H860" s="68"/>
      <c r="M860" s="33"/>
    </row>
    <row r="861">
      <c r="C861" s="91"/>
      <c r="D861" s="92"/>
      <c r="E861" s="92"/>
      <c r="F861" s="93"/>
      <c r="G861" s="93"/>
      <c r="H861" s="68"/>
      <c r="M861" s="33"/>
    </row>
    <row r="862">
      <c r="C862" s="91"/>
      <c r="D862" s="92"/>
      <c r="E862" s="92"/>
      <c r="F862" s="93"/>
      <c r="G862" s="93"/>
      <c r="H862" s="68"/>
      <c r="M862" s="33"/>
    </row>
    <row r="863">
      <c r="C863" s="91"/>
      <c r="D863" s="92"/>
      <c r="E863" s="92"/>
      <c r="F863" s="93"/>
      <c r="G863" s="93"/>
      <c r="H863" s="68"/>
      <c r="M863" s="33"/>
    </row>
    <row r="864">
      <c r="C864" s="91"/>
      <c r="D864" s="92"/>
      <c r="E864" s="92"/>
      <c r="F864" s="93"/>
      <c r="G864" s="93"/>
      <c r="H864" s="68"/>
      <c r="M864" s="33"/>
    </row>
    <row r="865">
      <c r="C865" s="91"/>
      <c r="D865" s="92"/>
      <c r="E865" s="92"/>
      <c r="F865" s="93"/>
      <c r="G865" s="93"/>
      <c r="H865" s="68"/>
      <c r="M865" s="33"/>
    </row>
    <row r="866">
      <c r="C866" s="91"/>
      <c r="D866" s="92"/>
      <c r="E866" s="92"/>
      <c r="F866" s="93"/>
      <c r="G866" s="93"/>
      <c r="H866" s="68"/>
      <c r="M866" s="33"/>
    </row>
    <row r="867">
      <c r="C867" s="91"/>
      <c r="D867" s="92"/>
      <c r="E867" s="92"/>
      <c r="F867" s="93"/>
      <c r="G867" s="93"/>
      <c r="H867" s="68"/>
      <c r="M867" s="33"/>
    </row>
    <row r="868">
      <c r="C868" s="91"/>
      <c r="D868" s="92"/>
      <c r="E868" s="92"/>
      <c r="F868" s="93"/>
      <c r="G868" s="93"/>
      <c r="H868" s="68"/>
      <c r="M868" s="33"/>
    </row>
    <row r="869">
      <c r="C869" s="91"/>
      <c r="D869" s="92"/>
      <c r="E869" s="92"/>
      <c r="F869" s="93"/>
      <c r="G869" s="93"/>
      <c r="H869" s="68"/>
      <c r="M869" s="33"/>
    </row>
    <row r="870">
      <c r="C870" s="91"/>
      <c r="D870" s="92"/>
      <c r="E870" s="92"/>
      <c r="F870" s="93"/>
      <c r="G870" s="93"/>
      <c r="H870" s="68"/>
      <c r="M870" s="33"/>
    </row>
    <row r="871">
      <c r="C871" s="91"/>
      <c r="D871" s="92"/>
      <c r="E871" s="92"/>
      <c r="F871" s="93"/>
      <c r="G871" s="93"/>
      <c r="H871" s="68"/>
      <c r="M871" s="33"/>
    </row>
    <row r="872">
      <c r="C872" s="91"/>
      <c r="D872" s="92"/>
      <c r="E872" s="92"/>
      <c r="F872" s="93"/>
      <c r="G872" s="93"/>
      <c r="H872" s="68"/>
      <c r="M872" s="33"/>
    </row>
    <row r="873">
      <c r="C873" s="91"/>
      <c r="D873" s="92"/>
      <c r="E873" s="92"/>
      <c r="F873" s="93"/>
      <c r="G873" s="93"/>
      <c r="H873" s="68"/>
      <c r="M873" s="33"/>
    </row>
    <row r="874">
      <c r="C874" s="91"/>
      <c r="D874" s="92"/>
      <c r="E874" s="92"/>
      <c r="F874" s="93"/>
      <c r="G874" s="93"/>
      <c r="H874" s="68"/>
      <c r="M874" s="33"/>
    </row>
    <row r="875">
      <c r="C875" s="91"/>
      <c r="D875" s="92"/>
      <c r="E875" s="92"/>
      <c r="F875" s="93"/>
      <c r="G875" s="93"/>
      <c r="H875" s="68"/>
      <c r="M875" s="33"/>
    </row>
    <row r="876">
      <c r="C876" s="91"/>
      <c r="D876" s="92"/>
      <c r="E876" s="92"/>
      <c r="F876" s="93"/>
      <c r="G876" s="93"/>
      <c r="H876" s="68"/>
      <c r="M876" s="33"/>
    </row>
    <row r="877">
      <c r="C877" s="91"/>
      <c r="D877" s="92"/>
      <c r="E877" s="92"/>
      <c r="F877" s="93"/>
      <c r="G877" s="93"/>
      <c r="H877" s="68"/>
      <c r="M877" s="33"/>
    </row>
    <row r="878">
      <c r="C878" s="91"/>
      <c r="D878" s="92"/>
      <c r="E878" s="92"/>
      <c r="F878" s="93"/>
      <c r="G878" s="93"/>
      <c r="H878" s="68"/>
      <c r="M878" s="33"/>
    </row>
    <row r="879">
      <c r="C879" s="91"/>
      <c r="D879" s="92"/>
      <c r="E879" s="92"/>
      <c r="F879" s="93"/>
      <c r="G879" s="93"/>
      <c r="H879" s="68"/>
      <c r="M879" s="33"/>
    </row>
    <row r="880">
      <c r="C880" s="91"/>
      <c r="D880" s="92"/>
      <c r="E880" s="92"/>
      <c r="F880" s="93"/>
      <c r="G880" s="93"/>
      <c r="H880" s="68"/>
      <c r="M880" s="33"/>
    </row>
    <row r="881">
      <c r="C881" s="91"/>
      <c r="D881" s="92"/>
      <c r="E881" s="92"/>
      <c r="F881" s="93"/>
      <c r="G881" s="93"/>
      <c r="H881" s="68"/>
      <c r="M881" s="33"/>
    </row>
    <row r="882">
      <c r="C882" s="91"/>
      <c r="D882" s="92"/>
      <c r="E882" s="92"/>
      <c r="F882" s="93"/>
      <c r="G882" s="93"/>
      <c r="H882" s="68"/>
      <c r="M882" s="33"/>
    </row>
    <row r="883">
      <c r="C883" s="91"/>
      <c r="D883" s="92"/>
      <c r="E883" s="92"/>
      <c r="F883" s="93"/>
      <c r="G883" s="93"/>
      <c r="H883" s="68"/>
      <c r="M883" s="33"/>
    </row>
    <row r="884">
      <c r="C884" s="91"/>
      <c r="D884" s="92"/>
      <c r="E884" s="92"/>
      <c r="F884" s="93"/>
      <c r="G884" s="93"/>
      <c r="H884" s="68"/>
      <c r="M884" s="33"/>
    </row>
    <row r="885">
      <c r="C885" s="91"/>
      <c r="D885" s="92"/>
      <c r="E885" s="92"/>
      <c r="F885" s="93"/>
      <c r="G885" s="93"/>
      <c r="H885" s="68"/>
      <c r="M885" s="33"/>
    </row>
    <row r="886">
      <c r="C886" s="91"/>
      <c r="D886" s="92"/>
      <c r="E886" s="92"/>
      <c r="F886" s="93"/>
      <c r="G886" s="93"/>
      <c r="H886" s="68"/>
      <c r="M886" s="33"/>
    </row>
    <row r="887">
      <c r="C887" s="91"/>
      <c r="D887" s="92"/>
      <c r="E887" s="92"/>
      <c r="F887" s="93"/>
      <c r="G887" s="93"/>
      <c r="H887" s="68"/>
      <c r="M887" s="33"/>
    </row>
    <row r="888">
      <c r="C888" s="91"/>
      <c r="D888" s="92"/>
      <c r="E888" s="92"/>
      <c r="F888" s="93"/>
      <c r="G888" s="93"/>
      <c r="H888" s="68"/>
      <c r="M888" s="33"/>
    </row>
    <row r="889">
      <c r="C889" s="91"/>
      <c r="D889" s="92"/>
      <c r="E889" s="92"/>
      <c r="F889" s="93"/>
      <c r="G889" s="93"/>
      <c r="H889" s="68"/>
      <c r="M889" s="33"/>
    </row>
    <row r="890">
      <c r="C890" s="91"/>
      <c r="D890" s="92"/>
      <c r="E890" s="92"/>
      <c r="F890" s="93"/>
      <c r="G890" s="93"/>
      <c r="H890" s="68"/>
      <c r="M890" s="33"/>
    </row>
    <row r="891">
      <c r="C891" s="91"/>
      <c r="D891" s="92"/>
      <c r="E891" s="92"/>
      <c r="F891" s="93"/>
      <c r="G891" s="93"/>
      <c r="H891" s="68"/>
      <c r="M891" s="33"/>
    </row>
    <row r="892">
      <c r="C892" s="91"/>
      <c r="D892" s="92"/>
      <c r="E892" s="92"/>
      <c r="F892" s="93"/>
      <c r="G892" s="93"/>
      <c r="H892" s="68"/>
      <c r="M892" s="33"/>
    </row>
    <row r="893">
      <c r="C893" s="91"/>
      <c r="D893" s="92"/>
      <c r="E893" s="92"/>
      <c r="F893" s="93"/>
      <c r="G893" s="93"/>
      <c r="H893" s="68"/>
      <c r="M893" s="33"/>
    </row>
    <row r="894">
      <c r="C894" s="91"/>
      <c r="D894" s="92"/>
      <c r="E894" s="92"/>
      <c r="F894" s="93"/>
      <c r="G894" s="93"/>
      <c r="H894" s="68"/>
      <c r="M894" s="33"/>
    </row>
    <row r="895">
      <c r="C895" s="91"/>
      <c r="D895" s="92"/>
      <c r="E895" s="92"/>
      <c r="F895" s="93"/>
      <c r="G895" s="93"/>
      <c r="H895" s="68"/>
      <c r="M895" s="33"/>
    </row>
    <row r="896">
      <c r="C896" s="91"/>
      <c r="D896" s="92"/>
      <c r="E896" s="92"/>
      <c r="F896" s="93"/>
      <c r="G896" s="93"/>
      <c r="H896" s="68"/>
      <c r="M896" s="33"/>
    </row>
    <row r="897">
      <c r="C897" s="91"/>
      <c r="D897" s="92"/>
      <c r="E897" s="92"/>
      <c r="F897" s="93"/>
      <c r="G897" s="93"/>
      <c r="H897" s="68"/>
      <c r="M897" s="33"/>
    </row>
    <row r="898">
      <c r="C898" s="91"/>
      <c r="D898" s="92"/>
      <c r="E898" s="92"/>
      <c r="F898" s="93"/>
      <c r="G898" s="93"/>
      <c r="H898" s="68"/>
      <c r="M898" s="33"/>
    </row>
    <row r="899">
      <c r="C899" s="91"/>
      <c r="D899" s="92"/>
      <c r="E899" s="92"/>
      <c r="F899" s="93"/>
      <c r="G899" s="93"/>
      <c r="H899" s="68"/>
      <c r="M899" s="33"/>
    </row>
    <row r="900">
      <c r="C900" s="91"/>
      <c r="D900" s="92"/>
      <c r="E900" s="92"/>
      <c r="F900" s="93"/>
      <c r="G900" s="93"/>
      <c r="H900" s="68"/>
      <c r="M900" s="33"/>
    </row>
    <row r="901">
      <c r="C901" s="91"/>
      <c r="D901" s="92"/>
      <c r="E901" s="92"/>
      <c r="F901" s="93"/>
      <c r="G901" s="93"/>
      <c r="H901" s="68"/>
      <c r="M901" s="33"/>
    </row>
    <row r="902">
      <c r="C902" s="91"/>
      <c r="D902" s="92"/>
      <c r="E902" s="92"/>
      <c r="F902" s="93"/>
      <c r="G902" s="93"/>
      <c r="H902" s="68"/>
      <c r="M902" s="33"/>
    </row>
    <row r="903">
      <c r="C903" s="91"/>
      <c r="D903" s="92"/>
      <c r="E903" s="92"/>
      <c r="F903" s="93"/>
      <c r="G903" s="93"/>
      <c r="H903" s="68"/>
      <c r="M903" s="33"/>
    </row>
    <row r="904">
      <c r="C904" s="91"/>
      <c r="D904" s="92"/>
      <c r="E904" s="92"/>
      <c r="F904" s="93"/>
      <c r="G904" s="93"/>
      <c r="H904" s="68"/>
      <c r="M904" s="33"/>
    </row>
    <row r="905">
      <c r="C905" s="91"/>
      <c r="D905" s="92"/>
      <c r="E905" s="92"/>
      <c r="F905" s="93"/>
      <c r="G905" s="93"/>
      <c r="H905" s="68"/>
      <c r="M905" s="33"/>
    </row>
    <row r="906">
      <c r="C906" s="91"/>
      <c r="D906" s="92"/>
      <c r="E906" s="92"/>
      <c r="F906" s="93"/>
      <c r="G906" s="93"/>
      <c r="H906" s="68"/>
      <c r="M906" s="33"/>
    </row>
    <row r="907">
      <c r="C907" s="91"/>
      <c r="D907" s="92"/>
      <c r="E907" s="92"/>
      <c r="F907" s="93"/>
      <c r="G907" s="93"/>
      <c r="H907" s="68"/>
      <c r="M907" s="33"/>
    </row>
    <row r="908">
      <c r="C908" s="91"/>
      <c r="D908" s="92"/>
      <c r="E908" s="92"/>
      <c r="F908" s="93"/>
      <c r="G908" s="93"/>
      <c r="H908" s="68"/>
      <c r="M908" s="33"/>
    </row>
    <row r="909">
      <c r="C909" s="91"/>
      <c r="D909" s="92"/>
      <c r="E909" s="92"/>
      <c r="F909" s="93"/>
      <c r="G909" s="93"/>
      <c r="H909" s="68"/>
      <c r="M909" s="33"/>
    </row>
    <row r="910">
      <c r="C910" s="91"/>
      <c r="D910" s="92"/>
      <c r="E910" s="92"/>
      <c r="F910" s="93"/>
      <c r="G910" s="93"/>
      <c r="H910" s="68"/>
      <c r="M910" s="33"/>
    </row>
    <row r="911">
      <c r="C911" s="91"/>
      <c r="D911" s="92"/>
      <c r="E911" s="92"/>
      <c r="F911" s="93"/>
      <c r="G911" s="93"/>
      <c r="H911" s="68"/>
      <c r="M911" s="33"/>
    </row>
    <row r="912">
      <c r="C912" s="91"/>
      <c r="D912" s="92"/>
      <c r="E912" s="92"/>
      <c r="F912" s="93"/>
      <c r="G912" s="93"/>
      <c r="H912" s="68"/>
      <c r="M912" s="33"/>
    </row>
    <row r="913">
      <c r="C913" s="91"/>
      <c r="D913" s="92"/>
      <c r="E913" s="92"/>
      <c r="F913" s="93"/>
      <c r="G913" s="93"/>
      <c r="H913" s="68"/>
      <c r="M913" s="33"/>
    </row>
    <row r="914">
      <c r="C914" s="91"/>
      <c r="D914" s="92"/>
      <c r="E914" s="92"/>
      <c r="F914" s="93"/>
      <c r="G914" s="93"/>
      <c r="H914" s="68"/>
      <c r="M914" s="33"/>
    </row>
    <row r="915">
      <c r="C915" s="91"/>
      <c r="D915" s="92"/>
      <c r="E915" s="92"/>
      <c r="F915" s="93"/>
      <c r="G915" s="93"/>
      <c r="H915" s="68"/>
      <c r="M915" s="33"/>
    </row>
    <row r="916">
      <c r="C916" s="91"/>
      <c r="D916" s="92"/>
      <c r="E916" s="92"/>
      <c r="F916" s="93"/>
      <c r="G916" s="93"/>
      <c r="H916" s="68"/>
      <c r="M916" s="33"/>
    </row>
    <row r="917">
      <c r="C917" s="91"/>
      <c r="D917" s="92"/>
      <c r="E917" s="92"/>
      <c r="F917" s="93"/>
      <c r="G917" s="93"/>
      <c r="H917" s="68"/>
      <c r="M917" s="33"/>
    </row>
    <row r="918">
      <c r="C918" s="91"/>
      <c r="D918" s="92"/>
      <c r="E918" s="92"/>
      <c r="F918" s="93"/>
      <c r="G918" s="93"/>
      <c r="H918" s="68"/>
      <c r="M918" s="33"/>
    </row>
    <row r="919">
      <c r="C919" s="91"/>
      <c r="D919" s="92"/>
      <c r="E919" s="92"/>
      <c r="F919" s="93"/>
      <c r="G919" s="93"/>
      <c r="H919" s="68"/>
      <c r="M919" s="33"/>
    </row>
    <row r="920">
      <c r="C920" s="91"/>
      <c r="D920" s="92"/>
      <c r="E920" s="92"/>
      <c r="F920" s="93"/>
      <c r="G920" s="93"/>
      <c r="H920" s="68"/>
      <c r="M920" s="33"/>
    </row>
    <row r="921">
      <c r="C921" s="91"/>
      <c r="D921" s="92"/>
      <c r="E921" s="92"/>
      <c r="F921" s="93"/>
      <c r="G921" s="93"/>
      <c r="H921" s="68"/>
      <c r="M921" s="33"/>
    </row>
    <row r="922">
      <c r="C922" s="91"/>
      <c r="D922" s="92"/>
      <c r="E922" s="92"/>
      <c r="F922" s="93"/>
      <c r="G922" s="93"/>
      <c r="H922" s="68"/>
      <c r="M922" s="33"/>
    </row>
    <row r="923">
      <c r="C923" s="91"/>
      <c r="D923" s="92"/>
      <c r="E923" s="92"/>
      <c r="F923" s="93"/>
      <c r="G923" s="93"/>
      <c r="H923" s="68"/>
      <c r="M923" s="33"/>
    </row>
    <row r="924">
      <c r="C924" s="91"/>
      <c r="D924" s="92"/>
      <c r="E924" s="92"/>
      <c r="F924" s="93"/>
      <c r="G924" s="93"/>
      <c r="H924" s="68"/>
      <c r="M924" s="33"/>
    </row>
    <row r="925">
      <c r="C925" s="91"/>
      <c r="D925" s="92"/>
      <c r="E925" s="92"/>
      <c r="F925" s="93"/>
      <c r="G925" s="93"/>
      <c r="H925" s="68"/>
      <c r="M925" s="33"/>
    </row>
    <row r="926">
      <c r="C926" s="91"/>
      <c r="D926" s="92"/>
      <c r="E926" s="92"/>
      <c r="F926" s="93"/>
      <c r="G926" s="93"/>
      <c r="H926" s="68"/>
      <c r="M926" s="33"/>
    </row>
    <row r="927">
      <c r="C927" s="91"/>
      <c r="D927" s="92"/>
      <c r="E927" s="92"/>
      <c r="F927" s="93"/>
      <c r="G927" s="93"/>
      <c r="H927" s="68"/>
      <c r="M927" s="33"/>
    </row>
    <row r="928">
      <c r="C928" s="91"/>
      <c r="D928" s="92"/>
      <c r="E928" s="92"/>
      <c r="F928" s="93"/>
      <c r="G928" s="93"/>
      <c r="H928" s="68"/>
      <c r="M928" s="33"/>
    </row>
    <row r="929">
      <c r="C929" s="91"/>
      <c r="D929" s="92"/>
      <c r="E929" s="92"/>
      <c r="F929" s="93"/>
      <c r="G929" s="93"/>
      <c r="H929" s="68"/>
      <c r="M929" s="33"/>
    </row>
    <row r="930">
      <c r="C930" s="91"/>
      <c r="D930" s="92"/>
      <c r="E930" s="92"/>
      <c r="F930" s="93"/>
      <c r="G930" s="93"/>
      <c r="H930" s="68"/>
      <c r="M930" s="33"/>
    </row>
    <row r="931">
      <c r="C931" s="91"/>
      <c r="D931" s="92"/>
      <c r="E931" s="92"/>
      <c r="F931" s="93"/>
      <c r="G931" s="93"/>
      <c r="H931" s="68"/>
      <c r="M931" s="33"/>
    </row>
    <row r="932">
      <c r="C932" s="91"/>
      <c r="D932" s="92"/>
      <c r="E932" s="92"/>
      <c r="F932" s="93"/>
      <c r="G932" s="93"/>
      <c r="H932" s="68"/>
      <c r="M932" s="33"/>
    </row>
    <row r="933">
      <c r="C933" s="91"/>
      <c r="D933" s="92"/>
      <c r="E933" s="92"/>
      <c r="F933" s="93"/>
      <c r="G933" s="93"/>
      <c r="H933" s="68"/>
      <c r="M933" s="33"/>
    </row>
    <row r="934">
      <c r="C934" s="91"/>
      <c r="D934" s="92"/>
      <c r="E934" s="92"/>
      <c r="F934" s="93"/>
      <c r="G934" s="93"/>
      <c r="H934" s="68"/>
      <c r="M934" s="33"/>
    </row>
    <row r="935">
      <c r="C935" s="91"/>
      <c r="D935" s="92"/>
      <c r="E935" s="92"/>
      <c r="F935" s="93"/>
      <c r="G935" s="93"/>
      <c r="H935" s="68"/>
      <c r="M935" s="33"/>
    </row>
    <row r="936">
      <c r="C936" s="91"/>
      <c r="D936" s="92"/>
      <c r="E936" s="92"/>
      <c r="F936" s="93"/>
      <c r="G936" s="93"/>
      <c r="H936" s="68"/>
      <c r="M936" s="33"/>
    </row>
    <row r="937">
      <c r="C937" s="91"/>
      <c r="D937" s="92"/>
      <c r="E937" s="92"/>
      <c r="F937" s="93"/>
      <c r="G937" s="93"/>
      <c r="H937" s="68"/>
      <c r="M937" s="33"/>
    </row>
    <row r="938">
      <c r="C938" s="91"/>
      <c r="D938" s="92"/>
      <c r="E938" s="92"/>
      <c r="F938" s="93"/>
      <c r="G938" s="93"/>
      <c r="H938" s="68"/>
      <c r="M938" s="33"/>
    </row>
    <row r="939">
      <c r="C939" s="91"/>
      <c r="D939" s="92"/>
      <c r="E939" s="92"/>
      <c r="F939" s="93"/>
      <c r="G939" s="93"/>
      <c r="H939" s="68"/>
      <c r="M939" s="33"/>
    </row>
    <row r="940">
      <c r="C940" s="91"/>
      <c r="D940" s="92"/>
      <c r="E940" s="92"/>
      <c r="F940" s="93"/>
      <c r="G940" s="93"/>
      <c r="H940" s="68"/>
      <c r="M940" s="33"/>
    </row>
    <row r="941">
      <c r="C941" s="91"/>
      <c r="D941" s="92"/>
      <c r="E941" s="92"/>
      <c r="F941" s="93"/>
      <c r="G941" s="93"/>
      <c r="H941" s="68"/>
      <c r="M941" s="33"/>
    </row>
    <row r="942">
      <c r="C942" s="91"/>
      <c r="D942" s="92"/>
      <c r="E942" s="92"/>
      <c r="F942" s="93"/>
      <c r="G942" s="93"/>
      <c r="H942" s="68"/>
      <c r="M942" s="33"/>
    </row>
    <row r="943">
      <c r="C943" s="91"/>
      <c r="D943" s="92"/>
      <c r="E943" s="92"/>
      <c r="F943" s="93"/>
      <c r="G943" s="93"/>
      <c r="H943" s="68"/>
      <c r="M943" s="33"/>
    </row>
    <row r="944">
      <c r="C944" s="91"/>
      <c r="D944" s="92"/>
      <c r="E944" s="92"/>
      <c r="F944" s="93"/>
      <c r="G944" s="93"/>
      <c r="H944" s="68"/>
      <c r="M944" s="33"/>
    </row>
    <row r="945">
      <c r="C945" s="91"/>
      <c r="D945" s="92"/>
      <c r="E945" s="92"/>
      <c r="F945" s="93"/>
      <c r="G945" s="93"/>
      <c r="H945" s="68"/>
      <c r="M945" s="33"/>
    </row>
    <row r="946">
      <c r="C946" s="91"/>
      <c r="D946" s="92"/>
      <c r="E946" s="92"/>
      <c r="F946" s="93"/>
      <c r="G946" s="93"/>
      <c r="H946" s="68"/>
      <c r="M946" s="33"/>
    </row>
    <row r="947">
      <c r="C947" s="91"/>
      <c r="D947" s="92"/>
      <c r="E947" s="92"/>
      <c r="F947" s="93"/>
      <c r="G947" s="93"/>
      <c r="H947" s="68"/>
      <c r="M947" s="33"/>
    </row>
    <row r="948">
      <c r="C948" s="91"/>
      <c r="D948" s="92"/>
      <c r="E948" s="92"/>
      <c r="F948" s="93"/>
      <c r="G948" s="93"/>
      <c r="H948" s="68"/>
      <c r="M948" s="33"/>
    </row>
    <row r="949">
      <c r="C949" s="91"/>
      <c r="D949" s="92"/>
      <c r="E949" s="92"/>
      <c r="F949" s="93"/>
      <c r="G949" s="93"/>
      <c r="H949" s="68"/>
      <c r="M949" s="33"/>
    </row>
    <row r="950">
      <c r="C950" s="91"/>
      <c r="D950" s="92"/>
      <c r="E950" s="92"/>
      <c r="F950" s="93"/>
      <c r="G950" s="93"/>
      <c r="H950" s="68"/>
      <c r="M950" s="33"/>
    </row>
    <row r="951">
      <c r="C951" s="91"/>
      <c r="D951" s="92"/>
      <c r="E951" s="92"/>
      <c r="F951" s="93"/>
      <c r="G951" s="93"/>
      <c r="H951" s="68"/>
      <c r="M951" s="33"/>
    </row>
    <row r="952">
      <c r="C952" s="91"/>
      <c r="D952" s="92"/>
      <c r="E952" s="92"/>
      <c r="F952" s="93"/>
      <c r="G952" s="93"/>
      <c r="H952" s="68"/>
      <c r="M952" s="33"/>
    </row>
    <row r="953">
      <c r="C953" s="91"/>
      <c r="D953" s="92"/>
      <c r="E953" s="92"/>
      <c r="F953" s="93"/>
      <c r="G953" s="93"/>
      <c r="H953" s="68"/>
      <c r="M953" s="33"/>
    </row>
    <row r="954">
      <c r="C954" s="91"/>
      <c r="D954" s="92"/>
      <c r="E954" s="92"/>
      <c r="F954" s="93"/>
      <c r="G954" s="93"/>
      <c r="H954" s="68"/>
      <c r="M954" s="33"/>
    </row>
    <row r="955">
      <c r="C955" s="91"/>
      <c r="D955" s="92"/>
      <c r="E955" s="92"/>
      <c r="F955" s="93"/>
      <c r="G955" s="93"/>
      <c r="H955" s="68"/>
      <c r="M955" s="33"/>
    </row>
    <row r="956">
      <c r="C956" s="91"/>
      <c r="D956" s="92"/>
      <c r="E956" s="92"/>
      <c r="F956" s="93"/>
      <c r="G956" s="93"/>
      <c r="H956" s="68"/>
      <c r="M956" s="33"/>
    </row>
    <row r="957">
      <c r="C957" s="91"/>
      <c r="D957" s="92"/>
      <c r="E957" s="92"/>
      <c r="F957" s="93"/>
      <c r="G957" s="93"/>
      <c r="H957" s="68"/>
      <c r="M957" s="33"/>
    </row>
    <row r="958">
      <c r="C958" s="91"/>
      <c r="D958" s="92"/>
      <c r="E958" s="92"/>
      <c r="F958" s="93"/>
      <c r="G958" s="93"/>
      <c r="H958" s="68"/>
      <c r="M958" s="33"/>
    </row>
    <row r="959">
      <c r="C959" s="91"/>
      <c r="D959" s="92"/>
      <c r="E959" s="92"/>
      <c r="F959" s="93"/>
      <c r="G959" s="93"/>
      <c r="H959" s="68"/>
      <c r="M959" s="33"/>
    </row>
    <row r="960">
      <c r="C960" s="91"/>
      <c r="D960" s="92"/>
      <c r="E960" s="92"/>
      <c r="F960" s="93"/>
      <c r="G960" s="93"/>
      <c r="H960" s="68"/>
      <c r="M960" s="33"/>
    </row>
    <row r="961">
      <c r="C961" s="91"/>
      <c r="D961" s="92"/>
      <c r="E961" s="92"/>
      <c r="F961" s="93"/>
      <c r="G961" s="93"/>
      <c r="H961" s="68"/>
      <c r="M961" s="33"/>
    </row>
    <row r="962">
      <c r="C962" s="91"/>
      <c r="D962" s="92"/>
      <c r="E962" s="92"/>
      <c r="F962" s="93"/>
      <c r="G962" s="93"/>
      <c r="H962" s="68"/>
      <c r="M962" s="33"/>
    </row>
    <row r="963">
      <c r="C963" s="91"/>
      <c r="D963" s="92"/>
      <c r="E963" s="92"/>
      <c r="F963" s="93"/>
      <c r="G963" s="93"/>
      <c r="H963" s="68"/>
      <c r="M963" s="33"/>
    </row>
    <row r="964">
      <c r="C964" s="91"/>
      <c r="D964" s="92"/>
      <c r="E964" s="92"/>
      <c r="F964" s="93"/>
      <c r="G964" s="93"/>
      <c r="H964" s="68"/>
      <c r="M964" s="33"/>
    </row>
    <row r="965">
      <c r="C965" s="91"/>
      <c r="D965" s="92"/>
      <c r="E965" s="92"/>
      <c r="F965" s="93"/>
      <c r="G965" s="93"/>
      <c r="H965" s="68"/>
      <c r="M965" s="33"/>
    </row>
    <row r="966">
      <c r="C966" s="91"/>
      <c r="D966" s="92"/>
      <c r="E966" s="92"/>
      <c r="F966" s="93"/>
      <c r="G966" s="93"/>
      <c r="H966" s="68"/>
      <c r="M966" s="33"/>
    </row>
    <row r="967">
      <c r="C967" s="91"/>
      <c r="D967" s="92"/>
      <c r="E967" s="92"/>
      <c r="F967" s="93"/>
      <c r="G967" s="93"/>
      <c r="H967" s="68"/>
      <c r="M967" s="33"/>
    </row>
    <row r="968">
      <c r="C968" s="91"/>
      <c r="D968" s="92"/>
      <c r="E968" s="92"/>
      <c r="F968" s="93"/>
      <c r="G968" s="93"/>
      <c r="H968" s="68"/>
      <c r="M968" s="33"/>
    </row>
    <row r="969">
      <c r="C969" s="91"/>
      <c r="D969" s="92"/>
      <c r="E969" s="92"/>
      <c r="F969" s="93"/>
      <c r="G969" s="93"/>
      <c r="H969" s="68"/>
      <c r="M969" s="33"/>
    </row>
    <row r="970">
      <c r="C970" s="91"/>
      <c r="D970" s="92"/>
      <c r="E970" s="92"/>
      <c r="F970" s="93"/>
      <c r="G970" s="93"/>
      <c r="H970" s="68"/>
      <c r="M970" s="33"/>
    </row>
    <row r="971">
      <c r="C971" s="91"/>
      <c r="D971" s="92"/>
      <c r="E971" s="92"/>
      <c r="F971" s="93"/>
      <c r="G971" s="93"/>
      <c r="H971" s="68"/>
      <c r="M971" s="33"/>
    </row>
    <row r="972">
      <c r="C972" s="91"/>
      <c r="D972" s="92"/>
      <c r="E972" s="92"/>
      <c r="F972" s="93"/>
      <c r="G972" s="93"/>
      <c r="H972" s="68"/>
      <c r="M972" s="33"/>
    </row>
    <row r="973">
      <c r="C973" s="91"/>
      <c r="D973" s="92"/>
      <c r="E973" s="92"/>
      <c r="F973" s="93"/>
      <c r="G973" s="93"/>
      <c r="H973" s="68"/>
      <c r="M973" s="33"/>
    </row>
    <row r="974">
      <c r="C974" s="91"/>
      <c r="D974" s="92"/>
      <c r="E974" s="92"/>
      <c r="F974" s="93"/>
      <c r="G974" s="93"/>
      <c r="H974" s="68"/>
      <c r="M974" s="33"/>
    </row>
    <row r="975">
      <c r="C975" s="91"/>
      <c r="D975" s="92"/>
      <c r="E975" s="92"/>
      <c r="F975" s="93"/>
      <c r="G975" s="93"/>
      <c r="H975" s="68"/>
      <c r="M975" s="33"/>
    </row>
    <row r="976">
      <c r="C976" s="91"/>
      <c r="D976" s="92"/>
      <c r="E976" s="92"/>
      <c r="F976" s="93"/>
      <c r="G976" s="93"/>
      <c r="H976" s="68"/>
      <c r="M976" s="33"/>
    </row>
    <row r="977">
      <c r="C977" s="91"/>
      <c r="D977" s="92"/>
      <c r="E977" s="92"/>
      <c r="F977" s="93"/>
      <c r="G977" s="93"/>
      <c r="H977" s="68"/>
      <c r="M977" s="33"/>
    </row>
    <row r="978">
      <c r="C978" s="91"/>
      <c r="D978" s="92"/>
      <c r="E978" s="92"/>
      <c r="F978" s="93"/>
      <c r="G978" s="93"/>
      <c r="H978" s="68"/>
      <c r="M978" s="33"/>
    </row>
    <row r="979">
      <c r="C979" s="91"/>
      <c r="D979" s="92"/>
      <c r="E979" s="92"/>
      <c r="F979" s="93"/>
      <c r="G979" s="93"/>
      <c r="H979" s="68"/>
      <c r="M979" s="33"/>
    </row>
    <row r="980">
      <c r="C980" s="91"/>
      <c r="D980" s="92"/>
      <c r="E980" s="92"/>
      <c r="F980" s="93"/>
      <c r="G980" s="93"/>
      <c r="H980" s="68"/>
      <c r="M980" s="33"/>
    </row>
    <row r="981">
      <c r="C981" s="91"/>
      <c r="D981" s="92"/>
      <c r="E981" s="92"/>
      <c r="F981" s="93"/>
      <c r="G981" s="93"/>
      <c r="H981" s="68"/>
      <c r="M981" s="33"/>
    </row>
    <row r="982">
      <c r="C982" s="91"/>
      <c r="D982" s="92"/>
      <c r="E982" s="92"/>
      <c r="F982" s="93"/>
      <c r="G982" s="93"/>
      <c r="H982" s="68"/>
      <c r="M982" s="33"/>
    </row>
    <row r="983">
      <c r="C983" s="91"/>
      <c r="D983" s="92"/>
      <c r="E983" s="92"/>
      <c r="F983" s="93"/>
      <c r="G983" s="93"/>
      <c r="H983" s="68"/>
      <c r="M983" s="33"/>
    </row>
    <row r="984">
      <c r="C984" s="91"/>
      <c r="D984" s="92"/>
      <c r="E984" s="92"/>
      <c r="F984" s="93"/>
      <c r="G984" s="93"/>
      <c r="H984" s="68"/>
      <c r="M984" s="33"/>
    </row>
    <row r="985">
      <c r="C985" s="91"/>
      <c r="D985" s="92"/>
      <c r="E985" s="92"/>
      <c r="F985" s="93"/>
      <c r="G985" s="93"/>
      <c r="H985" s="68"/>
      <c r="M985" s="33"/>
    </row>
    <row r="986">
      <c r="C986" s="91"/>
      <c r="D986" s="92"/>
      <c r="E986" s="92"/>
      <c r="F986" s="93"/>
      <c r="G986" s="93"/>
      <c r="H986" s="68"/>
      <c r="M986" s="33"/>
    </row>
    <row r="987">
      <c r="C987" s="91"/>
      <c r="D987" s="92"/>
      <c r="E987" s="92"/>
      <c r="F987" s="93"/>
      <c r="G987" s="93"/>
      <c r="H987" s="68"/>
      <c r="M987" s="33"/>
    </row>
    <row r="988">
      <c r="C988" s="91"/>
      <c r="D988" s="92"/>
      <c r="E988" s="92"/>
      <c r="F988" s="93"/>
      <c r="G988" s="93"/>
      <c r="H988" s="68"/>
      <c r="M988" s="33"/>
    </row>
    <row r="989">
      <c r="C989" s="91"/>
      <c r="D989" s="92"/>
      <c r="E989" s="92"/>
      <c r="F989" s="93"/>
      <c r="G989" s="93"/>
      <c r="H989" s="68"/>
      <c r="M989" s="33"/>
    </row>
    <row r="990">
      <c r="C990" s="91"/>
      <c r="D990" s="92"/>
      <c r="E990" s="92"/>
      <c r="F990" s="93"/>
      <c r="G990" s="93"/>
      <c r="H990" s="68"/>
      <c r="M990" s="33"/>
    </row>
    <row r="991">
      <c r="C991" s="91"/>
      <c r="D991" s="92"/>
      <c r="E991" s="92"/>
      <c r="F991" s="93"/>
      <c r="G991" s="93"/>
      <c r="H991" s="68"/>
      <c r="M991" s="33"/>
    </row>
    <row r="992">
      <c r="C992" s="91"/>
      <c r="D992" s="92"/>
      <c r="E992" s="92"/>
      <c r="F992" s="93"/>
      <c r="G992" s="93"/>
      <c r="H992" s="68"/>
      <c r="M992" s="33"/>
    </row>
    <row r="993">
      <c r="C993" s="91"/>
      <c r="D993" s="92"/>
      <c r="E993" s="92"/>
      <c r="F993" s="93"/>
      <c r="G993" s="93"/>
      <c r="H993" s="68"/>
      <c r="M993" s="33"/>
    </row>
    <row r="994">
      <c r="C994" s="91"/>
      <c r="D994" s="92"/>
      <c r="E994" s="92"/>
      <c r="F994" s="93"/>
      <c r="G994" s="93"/>
      <c r="H994" s="68"/>
      <c r="M994" s="33"/>
    </row>
    <row r="995">
      <c r="C995" s="91"/>
      <c r="D995" s="92"/>
      <c r="E995" s="92"/>
      <c r="F995" s="93"/>
      <c r="G995" s="93"/>
      <c r="H995" s="68"/>
      <c r="M995" s="33"/>
    </row>
    <row r="996">
      <c r="C996" s="91"/>
      <c r="D996" s="92"/>
      <c r="E996" s="92"/>
      <c r="F996" s="93"/>
      <c r="G996" s="93"/>
      <c r="H996" s="68"/>
      <c r="M996" s="33"/>
    </row>
    <row r="997">
      <c r="C997" s="91"/>
      <c r="D997" s="92"/>
      <c r="E997" s="92"/>
      <c r="F997" s="93"/>
      <c r="G997" s="93"/>
      <c r="H997" s="68"/>
      <c r="M997" s="33"/>
    </row>
    <row r="998">
      <c r="C998" s="91"/>
      <c r="D998" s="92"/>
      <c r="E998" s="92"/>
      <c r="F998" s="93"/>
      <c r="G998" s="93"/>
      <c r="H998" s="68"/>
      <c r="M998" s="33"/>
    </row>
    <row r="999">
      <c r="C999" s="91"/>
      <c r="D999" s="92"/>
      <c r="E999" s="92"/>
      <c r="F999" s="93"/>
      <c r="G999" s="93"/>
      <c r="H999" s="68"/>
      <c r="M999" s="33"/>
    </row>
    <row r="1000">
      <c r="C1000" s="91"/>
      <c r="D1000" s="92"/>
      <c r="E1000" s="92"/>
      <c r="F1000" s="93"/>
      <c r="G1000" s="93"/>
      <c r="H1000" s="68"/>
      <c r="M1000" s="33"/>
    </row>
    <row r="1001">
      <c r="C1001" s="91"/>
      <c r="D1001" s="92"/>
      <c r="E1001" s="92"/>
      <c r="F1001" s="93"/>
      <c r="G1001" s="93"/>
      <c r="H1001" s="68"/>
      <c r="M1001" s="33"/>
    </row>
    <row r="1002">
      <c r="C1002" s="91"/>
      <c r="D1002" s="92"/>
      <c r="E1002" s="92"/>
      <c r="F1002" s="93"/>
      <c r="G1002" s="93"/>
      <c r="H1002" s="68"/>
      <c r="M1002" s="33"/>
    </row>
  </sheetData>
  <mergeCells count="1">
    <mergeCell ref="O1:S1"/>
  </mergeCells>
  <conditionalFormatting sqref="I2 I10:I37 I46:I57 I59:I87">
    <cfRule type="cellIs" dxfId="0" priority="1" operator="greaterThan">
      <formula>125</formula>
    </cfRule>
  </conditionalFormatting>
  <conditionalFormatting sqref="I2:I7 I59">
    <cfRule type="cellIs" dxfId="0" priority="2" operator="greaterThan">
      <formula>125</formula>
    </cfRule>
  </conditionalFormatting>
  <conditionalFormatting sqref="I8:I9">
    <cfRule type="cellIs" dxfId="0" priority="3" operator="greaterThan">
      <formula>125</formula>
    </cfRule>
  </conditionalFormatting>
  <conditionalFormatting sqref="I38:I45">
    <cfRule type="cellIs" dxfId="0" priority="4" operator="greaterThan">
      <formula>125</formula>
    </cfRule>
  </conditionalFormatting>
  <conditionalFormatting sqref="I58">
    <cfRule type="cellIs" dxfId="0" priority="5" operator="greaterThan">
      <formula>125</formula>
    </cfRule>
  </conditionalFormatting>
  <printOptions gridLines="1" horizontalCentered="1"/>
  <pageMargins bottom="0.75" footer="0.0" header="0.0" left="0.7" right="0.7" top="0.75"/>
  <pageSetup fitToHeight="0" cellComments="atEnd" orientation="landscape" pageOrder="overThenDown"/>
  <drawing r:id="rId1"/>
</worksheet>
</file>

<file path=xl/worksheets/sheet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0"/>
  <cols>
    <col customWidth="1" min="1" max="1" width="30.29"/>
    <col customWidth="1" min="2" max="4" width="12.0"/>
    <col customWidth="1" min="5" max="5" width="18.71"/>
    <col customWidth="1" min="6" max="6" width="17.86"/>
    <col customWidth="1" min="7" max="7" width="23.29"/>
    <col customWidth="1" min="8" max="8" width="11.43"/>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c r="A2" s="43" t="s">
        <v>14</v>
      </c>
      <c r="B2" s="140">
        <v>1066.95</v>
      </c>
      <c r="C2" s="140">
        <v>566.67</v>
      </c>
      <c r="D2" s="142">
        <f t="shared" ref="D2:D3" si="1">C2-B2</f>
        <v>-500.28</v>
      </c>
      <c r="E2" s="181">
        <v>2.220180222018E12</v>
      </c>
      <c r="F2" s="182">
        <v>1.8142067E7</v>
      </c>
      <c r="G2" s="58" t="s">
        <v>1653</v>
      </c>
      <c r="H2" s="20">
        <f>VLOOKUP(E2,'March Data'!C:K,9,FALSE)/'March Data'!I5</f>
        <v>2921.428571</v>
      </c>
      <c r="I2" s="45">
        <v>31.0</v>
      </c>
      <c r="J2" s="52">
        <f>H2/I2</f>
        <v>94.23963134</v>
      </c>
      <c r="K2" s="52">
        <f>125-J2</f>
        <v>30.76036866</v>
      </c>
      <c r="L2" s="53">
        <f>(K2/125)*100</f>
        <v>24.60829493</v>
      </c>
      <c r="M2" s="113"/>
      <c r="N2" s="25" t="s">
        <v>15</v>
      </c>
    </row>
    <row r="3">
      <c r="A3" s="49" t="s">
        <v>16</v>
      </c>
      <c r="B3" s="137">
        <v>8367.29</v>
      </c>
      <c r="C3" s="137">
        <v>7116.67</v>
      </c>
      <c r="D3" s="64">
        <f t="shared" si="1"/>
        <v>-1250.62</v>
      </c>
      <c r="E3" s="27"/>
      <c r="F3" s="28"/>
      <c r="G3" s="28"/>
      <c r="H3" s="85"/>
      <c r="I3" s="30"/>
      <c r="J3" s="31"/>
      <c r="K3" s="22"/>
      <c r="L3" s="23"/>
      <c r="M3" s="94"/>
      <c r="N3" s="33" t="s">
        <v>17</v>
      </c>
      <c r="P3" s="34" t="s">
        <v>18</v>
      </c>
      <c r="Q3" s="35"/>
      <c r="R3" s="35"/>
      <c r="S3" s="35"/>
    </row>
    <row r="4">
      <c r="A4" s="14"/>
      <c r="B4" s="138"/>
      <c r="C4" s="138"/>
      <c r="D4" s="87"/>
      <c r="E4" s="36">
        <v>4.6130006907001E13</v>
      </c>
      <c r="F4" s="37" t="s">
        <v>19</v>
      </c>
      <c r="G4" s="29" t="s">
        <v>1653</v>
      </c>
      <c r="H4" s="85">
        <f>VLOOKUP(E4,'March Data'!C:K,9,FALSE)/'March Data'!I7</f>
        <v>6953.62963</v>
      </c>
      <c r="I4" s="21">
        <v>59.0</v>
      </c>
      <c r="J4" s="22">
        <f t="shared" ref="J4:J9" si="2">H4/I4</f>
        <v>117.8581293</v>
      </c>
      <c r="K4" s="22">
        <f t="shared" ref="K4:K9" si="3">125-J4</f>
        <v>7.141870684</v>
      </c>
      <c r="L4" s="23">
        <f t="shared" ref="L4:L9" si="4">(K4/125)*100</f>
        <v>5.713496547</v>
      </c>
      <c r="M4" s="71"/>
      <c r="N4" s="33"/>
    </row>
    <row r="5">
      <c r="A5" s="14"/>
      <c r="B5" s="138"/>
      <c r="C5" s="138"/>
      <c r="D5" s="87"/>
      <c r="E5" s="36">
        <v>4.6130006907002E13</v>
      </c>
      <c r="F5" s="37" t="s">
        <v>20</v>
      </c>
      <c r="G5" s="29" t="s">
        <v>1654</v>
      </c>
      <c r="H5" s="85">
        <f>VLOOKUP(E5,'March Data'!C:K,9,FALSE)/'March Data'!I8</f>
        <v>8782.074074</v>
      </c>
      <c r="I5" s="21">
        <v>59.0</v>
      </c>
      <c r="J5" s="22">
        <f t="shared" si="2"/>
        <v>148.8487131</v>
      </c>
      <c r="K5" s="22">
        <f t="shared" si="3"/>
        <v>-23.84871312</v>
      </c>
      <c r="L5" s="23">
        <f t="shared" si="4"/>
        <v>-19.0789705</v>
      </c>
      <c r="M5" s="71" t="s">
        <v>1655</v>
      </c>
      <c r="N5" s="33"/>
    </row>
    <row r="6">
      <c r="A6" s="14"/>
      <c r="B6" s="138"/>
      <c r="C6" s="138"/>
      <c r="D6" s="138"/>
      <c r="E6" s="36">
        <v>4.6130006907004E13</v>
      </c>
      <c r="F6" s="37" t="s">
        <v>21</v>
      </c>
      <c r="G6" s="29" t="s">
        <v>1654</v>
      </c>
      <c r="H6" s="85">
        <f>VLOOKUP(E6,'March Data'!C:K,9,FALSE)/'March Data'!I9</f>
        <v>4571.111111</v>
      </c>
      <c r="I6" s="21">
        <v>46.0</v>
      </c>
      <c r="J6" s="22">
        <f t="shared" si="2"/>
        <v>99.37198068</v>
      </c>
      <c r="K6" s="22">
        <f t="shared" si="3"/>
        <v>25.62801932</v>
      </c>
      <c r="L6" s="23">
        <f t="shared" si="4"/>
        <v>20.50241546</v>
      </c>
      <c r="M6" s="114"/>
      <c r="N6" s="33"/>
    </row>
    <row r="7">
      <c r="A7" s="61"/>
      <c r="B7" s="139"/>
      <c r="C7" s="139"/>
      <c r="D7" s="139"/>
      <c r="E7" s="36">
        <v>4.6130006907003E13</v>
      </c>
      <c r="F7" s="42" t="s">
        <v>22</v>
      </c>
      <c r="G7" s="29" t="s">
        <v>1654</v>
      </c>
      <c r="H7" s="20">
        <f>VLOOKUP(E7,'March Data'!C:K,9,FALSE)/'March Data'!I10</f>
        <v>6316.444444</v>
      </c>
      <c r="I7" s="62">
        <v>46.0</v>
      </c>
      <c r="J7" s="22">
        <f t="shared" si="2"/>
        <v>137.3140097</v>
      </c>
      <c r="K7" s="52">
        <f t="shared" si="3"/>
        <v>-12.31400966</v>
      </c>
      <c r="L7" s="53">
        <f t="shared" si="4"/>
        <v>-9.851207729</v>
      </c>
      <c r="M7" s="71" t="s">
        <v>1656</v>
      </c>
      <c r="N7" s="33"/>
    </row>
    <row r="8">
      <c r="A8" s="43" t="s">
        <v>23</v>
      </c>
      <c r="B8" s="140">
        <v>8649.13</v>
      </c>
      <c r="C8" s="140">
        <v>7700.0</v>
      </c>
      <c r="D8" s="142">
        <f t="shared" ref="D8:D10" si="5">C8-B8</f>
        <v>-949.13</v>
      </c>
      <c r="E8" s="183">
        <v>5.96922007400001E14</v>
      </c>
      <c r="F8" s="17" t="s">
        <v>24</v>
      </c>
      <c r="G8" s="58" t="s">
        <v>1657</v>
      </c>
      <c r="H8" s="20">
        <f>VLOOKUP(E8,'March Data'!C:K,9,FALSE)/'March Data'!I11</f>
        <v>29920</v>
      </c>
      <c r="I8" s="45">
        <v>196.0</v>
      </c>
      <c r="J8" s="46">
        <f t="shared" si="2"/>
        <v>152.6530612</v>
      </c>
      <c r="K8" s="46">
        <f t="shared" si="3"/>
        <v>-27.65306122</v>
      </c>
      <c r="L8" s="47">
        <f t="shared" si="4"/>
        <v>-22.12244898</v>
      </c>
      <c r="M8" s="94"/>
      <c r="N8" s="33" t="s">
        <v>25</v>
      </c>
    </row>
    <row r="9" ht="27.0" customHeight="1">
      <c r="A9" s="43" t="s">
        <v>26</v>
      </c>
      <c r="B9" s="140">
        <v>1813.34</v>
      </c>
      <c r="C9" s="140">
        <v>1291.67</v>
      </c>
      <c r="D9" s="142">
        <f t="shared" si="5"/>
        <v>-521.67</v>
      </c>
      <c r="E9" s="183">
        <v>4.8795006344001E13</v>
      </c>
      <c r="F9" s="182" t="s">
        <v>27</v>
      </c>
      <c r="G9" s="143" t="s">
        <v>1654</v>
      </c>
      <c r="H9" s="20">
        <f>VLOOKUP(E9,'March Data'!C:K,9,FALSE)/'March Data'!I12</f>
        <v>5457.62963</v>
      </c>
      <c r="I9" s="45">
        <v>43.0</v>
      </c>
      <c r="J9" s="46">
        <f t="shared" si="2"/>
        <v>126.9216193</v>
      </c>
      <c r="K9" s="46">
        <f t="shared" si="3"/>
        <v>-1.921619294</v>
      </c>
      <c r="L9" s="47">
        <f t="shared" si="4"/>
        <v>-1.537295435</v>
      </c>
      <c r="M9" s="71" t="s">
        <v>1658</v>
      </c>
      <c r="N9" s="33" t="s">
        <v>17</v>
      </c>
    </row>
    <row r="10">
      <c r="A10" s="14" t="s">
        <v>28</v>
      </c>
      <c r="B10" s="15">
        <v>2900.44</v>
      </c>
      <c r="C10" s="15">
        <v>2958.33</v>
      </c>
      <c r="D10" s="28">
        <f t="shared" si="5"/>
        <v>57.89</v>
      </c>
      <c r="E10" s="54"/>
      <c r="F10" s="64"/>
      <c r="G10" s="64"/>
      <c r="H10" s="85"/>
      <c r="I10" s="21"/>
      <c r="J10" s="22"/>
      <c r="K10" s="22"/>
      <c r="L10" s="23"/>
      <c r="M10" s="113"/>
      <c r="N10" s="25" t="s">
        <v>29</v>
      </c>
    </row>
    <row r="11">
      <c r="A11" s="14"/>
      <c r="B11" s="138"/>
      <c r="C11" s="138"/>
      <c r="D11" s="138"/>
      <c r="E11" s="51">
        <v>9.005688331901E12</v>
      </c>
      <c r="F11" s="37" t="s">
        <v>30</v>
      </c>
      <c r="G11" s="141" t="s">
        <v>1659</v>
      </c>
      <c r="H11" s="85">
        <f>VLOOKUP(E11,'March Data'!C:K,9,FALSE)/'March Data'!I13</f>
        <v>522.2222222</v>
      </c>
      <c r="I11" s="21">
        <v>12.0</v>
      </c>
      <c r="J11" s="22">
        <f t="shared" ref="J11:J24" si="6">H11/I11</f>
        <v>43.51851852</v>
      </c>
      <c r="K11" s="22">
        <f t="shared" ref="K11:K24" si="7">125-J11</f>
        <v>81.48148148</v>
      </c>
      <c r="L11" s="23">
        <f t="shared" ref="L11:L24" si="8">(K11/125)*100</f>
        <v>65.18518519</v>
      </c>
      <c r="M11" s="113"/>
      <c r="N11" s="33"/>
    </row>
    <row r="12">
      <c r="A12" s="14"/>
      <c r="B12" s="138"/>
      <c r="C12" s="138"/>
      <c r="D12" s="138"/>
      <c r="E12" s="51">
        <v>9.005688331902E12</v>
      </c>
      <c r="F12" s="37" t="s">
        <v>31</v>
      </c>
      <c r="G12" s="141" t="s">
        <v>1659</v>
      </c>
      <c r="H12" s="85">
        <f>VLOOKUP(E12,'March Data'!C:K,9,FALSE)/'March Data'!I14</f>
        <v>911.1111111</v>
      </c>
      <c r="I12" s="21">
        <v>12.0</v>
      </c>
      <c r="J12" s="22">
        <f t="shared" si="6"/>
        <v>75.92592593</v>
      </c>
      <c r="K12" s="22">
        <f t="shared" si="7"/>
        <v>49.07407407</v>
      </c>
      <c r="L12" s="23">
        <f t="shared" si="8"/>
        <v>39.25925926</v>
      </c>
      <c r="M12" s="113"/>
      <c r="N12" s="33"/>
    </row>
    <row r="13">
      <c r="A13" s="14"/>
      <c r="B13" s="138"/>
      <c r="C13" s="138"/>
      <c r="D13" s="138"/>
      <c r="E13" s="51">
        <v>9.005688331903E12</v>
      </c>
      <c r="F13" s="37" t="s">
        <v>32</v>
      </c>
      <c r="G13" s="141" t="s">
        <v>1659</v>
      </c>
      <c r="H13" s="85">
        <f>VLOOKUP(E13,'March Data'!C:K,9,FALSE)/'March Data'!I15</f>
        <v>1355.555556</v>
      </c>
      <c r="I13" s="21">
        <v>24.0</v>
      </c>
      <c r="J13" s="22">
        <f t="shared" si="6"/>
        <v>56.48148148</v>
      </c>
      <c r="K13" s="22">
        <f t="shared" si="7"/>
        <v>68.51851852</v>
      </c>
      <c r="L13" s="23">
        <f t="shared" si="8"/>
        <v>54.81481481</v>
      </c>
      <c r="M13" s="113"/>
      <c r="N13" s="33"/>
    </row>
    <row r="14">
      <c r="A14" s="14"/>
      <c r="B14" s="138"/>
      <c r="C14" s="138"/>
      <c r="D14" s="138"/>
      <c r="E14" s="51">
        <v>9.005688331904E12</v>
      </c>
      <c r="F14" s="37" t="s">
        <v>33</v>
      </c>
      <c r="G14" s="141" t="s">
        <v>1659</v>
      </c>
      <c r="H14" s="85">
        <f>VLOOKUP(E14,'March Data'!C:K,9,FALSE)/'March Data'!I16</f>
        <v>2044.444444</v>
      </c>
      <c r="I14" s="21">
        <v>24.0</v>
      </c>
      <c r="J14" s="22">
        <f t="shared" si="6"/>
        <v>85.18518519</v>
      </c>
      <c r="K14" s="22">
        <f t="shared" si="7"/>
        <v>39.81481481</v>
      </c>
      <c r="L14" s="23">
        <f t="shared" si="8"/>
        <v>31.85185185</v>
      </c>
      <c r="M14" s="113"/>
      <c r="N14" s="33"/>
    </row>
    <row r="15">
      <c r="A15" s="14"/>
      <c r="B15" s="138"/>
      <c r="C15" s="138"/>
      <c r="D15" s="138"/>
      <c r="E15" s="51">
        <v>9.005688331905E12</v>
      </c>
      <c r="F15" s="37" t="s">
        <v>34</v>
      </c>
      <c r="G15" s="141" t="s">
        <v>1659</v>
      </c>
      <c r="H15" s="85">
        <f>VLOOKUP(E15,'March Data'!C:K,9,FALSE)/'March Data'!I17</f>
        <v>766.6666667</v>
      </c>
      <c r="I15" s="21">
        <v>12.0</v>
      </c>
      <c r="J15" s="22">
        <f t="shared" si="6"/>
        <v>63.88888889</v>
      </c>
      <c r="K15" s="22">
        <f t="shared" si="7"/>
        <v>61.11111111</v>
      </c>
      <c r="L15" s="23">
        <f t="shared" si="8"/>
        <v>48.88888889</v>
      </c>
      <c r="M15" s="113"/>
      <c r="N15" s="33"/>
    </row>
    <row r="16">
      <c r="A16" s="14"/>
      <c r="B16" s="138"/>
      <c r="C16" s="138"/>
      <c r="D16" s="138"/>
      <c r="E16" s="51">
        <v>9.005688331906E12</v>
      </c>
      <c r="F16" s="37" t="s">
        <v>35</v>
      </c>
      <c r="G16" s="141" t="s">
        <v>1659</v>
      </c>
      <c r="H16" s="85">
        <f>VLOOKUP(E16,'March Data'!C:K,9,FALSE)/'March Data'!I18</f>
        <v>1266.666667</v>
      </c>
      <c r="I16" s="21">
        <v>12.0</v>
      </c>
      <c r="J16" s="22">
        <f t="shared" si="6"/>
        <v>105.5555556</v>
      </c>
      <c r="K16" s="22">
        <f t="shared" si="7"/>
        <v>19.44444444</v>
      </c>
      <c r="L16" s="23">
        <f t="shared" si="8"/>
        <v>15.55555556</v>
      </c>
      <c r="M16" s="113"/>
      <c r="N16" s="33"/>
    </row>
    <row r="17">
      <c r="A17" s="14"/>
      <c r="B17" s="138"/>
      <c r="C17" s="138"/>
      <c r="D17" s="138"/>
      <c r="E17" s="51">
        <v>9.005688331907E12</v>
      </c>
      <c r="F17" s="37" t="s">
        <v>36</v>
      </c>
      <c r="G17" s="141" t="s">
        <v>1659</v>
      </c>
      <c r="H17" s="85">
        <f>VLOOKUP(E17,'March Data'!C:K,9,FALSE)/'March Data'!I19</f>
        <v>2022.222222</v>
      </c>
      <c r="I17" s="21">
        <v>24.0</v>
      </c>
      <c r="J17" s="22">
        <f t="shared" si="6"/>
        <v>84.25925926</v>
      </c>
      <c r="K17" s="22">
        <f t="shared" si="7"/>
        <v>40.74074074</v>
      </c>
      <c r="L17" s="23">
        <f t="shared" si="8"/>
        <v>32.59259259</v>
      </c>
      <c r="M17" s="113"/>
      <c r="N17" s="33"/>
    </row>
    <row r="18">
      <c r="A18" s="14"/>
      <c r="B18" s="138"/>
      <c r="C18" s="138"/>
      <c r="D18" s="138"/>
      <c r="E18" s="51">
        <v>9.005688331908E12</v>
      </c>
      <c r="F18" s="37" t="s">
        <v>37</v>
      </c>
      <c r="G18" s="141" t="s">
        <v>1659</v>
      </c>
      <c r="H18" s="85">
        <f>VLOOKUP(E18,'March Data'!C:K,9,FALSE)/'March Data'!I20</f>
        <v>1933.333333</v>
      </c>
      <c r="I18" s="21">
        <v>12.0</v>
      </c>
      <c r="J18" s="22">
        <f t="shared" si="6"/>
        <v>161.1111111</v>
      </c>
      <c r="K18" s="22">
        <f t="shared" si="7"/>
        <v>-36.11111111</v>
      </c>
      <c r="L18" s="23">
        <f t="shared" si="8"/>
        <v>-28.88888889</v>
      </c>
      <c r="M18" s="113"/>
      <c r="N18" s="33"/>
    </row>
    <row r="19">
      <c r="A19" s="14"/>
      <c r="B19" s="138"/>
      <c r="C19" s="138"/>
      <c r="D19" s="138"/>
      <c r="E19" s="51">
        <v>9.005688331909E12</v>
      </c>
      <c r="F19" s="37" t="s">
        <v>38</v>
      </c>
      <c r="G19" s="141" t="s">
        <v>1659</v>
      </c>
      <c r="H19" s="85">
        <f>VLOOKUP(E19,'March Data'!C:K,9,FALSE)/'March Data'!I21</f>
        <v>200</v>
      </c>
      <c r="I19" s="21">
        <v>24.0</v>
      </c>
      <c r="J19" s="22">
        <f t="shared" si="6"/>
        <v>8.333333333</v>
      </c>
      <c r="K19" s="22">
        <f t="shared" si="7"/>
        <v>116.6666667</v>
      </c>
      <c r="L19" s="23">
        <f t="shared" si="8"/>
        <v>93.33333333</v>
      </c>
      <c r="M19" s="113"/>
      <c r="N19" s="33"/>
    </row>
    <row r="20">
      <c r="A20" s="14"/>
      <c r="B20" s="138"/>
      <c r="C20" s="138"/>
      <c r="D20" s="138"/>
      <c r="E20" s="51">
        <v>9.00568833191E12</v>
      </c>
      <c r="F20" s="37" t="s">
        <v>39</v>
      </c>
      <c r="G20" s="141" t="s">
        <v>1659</v>
      </c>
      <c r="H20" s="85">
        <f>VLOOKUP(E20,'March Data'!C:K,9,FALSE)/'March Data'!I22</f>
        <v>3511.111111</v>
      </c>
      <c r="I20" s="21">
        <v>13.0</v>
      </c>
      <c r="J20" s="22">
        <f t="shared" si="6"/>
        <v>270.0854701</v>
      </c>
      <c r="K20" s="22">
        <f t="shared" si="7"/>
        <v>-145.0854701</v>
      </c>
      <c r="L20" s="23">
        <f t="shared" si="8"/>
        <v>-116.0683761</v>
      </c>
      <c r="M20" s="113"/>
      <c r="N20" s="33"/>
    </row>
    <row r="21">
      <c r="A21" s="14"/>
      <c r="B21" s="138"/>
      <c r="C21" s="138"/>
      <c r="D21" s="138"/>
      <c r="E21" s="51">
        <v>9.005688331911E12</v>
      </c>
      <c r="F21" s="37" t="s">
        <v>40</v>
      </c>
      <c r="G21" s="141" t="s">
        <v>1660</v>
      </c>
      <c r="H21" s="85">
        <f>VLOOKUP(E21,'March Data'!C:K,9,FALSE)/'March Data'!I23</f>
        <v>3253.012048</v>
      </c>
      <c r="I21" s="21">
        <v>24.0</v>
      </c>
      <c r="J21" s="22">
        <f t="shared" si="6"/>
        <v>135.5421687</v>
      </c>
      <c r="K21" s="22">
        <f t="shared" si="7"/>
        <v>-10.54216867</v>
      </c>
      <c r="L21" s="23">
        <f t="shared" si="8"/>
        <v>-8.43373494</v>
      </c>
      <c r="M21" s="113"/>
      <c r="N21" s="33"/>
    </row>
    <row r="22">
      <c r="A22" s="14"/>
      <c r="B22" s="138"/>
      <c r="C22" s="138"/>
      <c r="D22" s="138"/>
      <c r="E22" s="51">
        <v>9.005688331912E12</v>
      </c>
      <c r="F22" s="37" t="s">
        <v>41</v>
      </c>
      <c r="G22" s="141" t="s">
        <v>1659</v>
      </c>
      <c r="H22" s="85">
        <f>VLOOKUP(E22,'March Data'!C:K,9,FALSE)/'March Data'!I24</f>
        <v>1188.888889</v>
      </c>
      <c r="I22" s="21">
        <v>12.0</v>
      </c>
      <c r="J22" s="22">
        <f t="shared" si="6"/>
        <v>99.07407407</v>
      </c>
      <c r="K22" s="22">
        <f t="shared" si="7"/>
        <v>25.92592593</v>
      </c>
      <c r="L22" s="23">
        <f t="shared" si="8"/>
        <v>20.74074074</v>
      </c>
      <c r="M22" s="113"/>
      <c r="N22" s="33"/>
    </row>
    <row r="23">
      <c r="A23" s="14"/>
      <c r="B23" s="138"/>
      <c r="C23" s="138"/>
      <c r="D23" s="138"/>
      <c r="E23" s="51">
        <v>9.005688331914E12</v>
      </c>
      <c r="F23" s="37" t="s">
        <v>42</v>
      </c>
      <c r="G23" s="141" t="s">
        <v>1659</v>
      </c>
      <c r="H23" s="85">
        <f>VLOOKUP(E23,'March Data'!C:K,9,FALSE)/'March Data'!I25</f>
        <v>877.7777778</v>
      </c>
      <c r="I23" s="21">
        <v>12.0</v>
      </c>
      <c r="J23" s="22">
        <f t="shared" si="6"/>
        <v>73.14814815</v>
      </c>
      <c r="K23" s="22">
        <f t="shared" si="7"/>
        <v>51.85185185</v>
      </c>
      <c r="L23" s="23">
        <f t="shared" si="8"/>
        <v>41.48148148</v>
      </c>
      <c r="M23" s="113"/>
      <c r="N23" s="33"/>
    </row>
    <row r="24">
      <c r="A24" s="14"/>
      <c r="B24" s="138"/>
      <c r="C24" s="138"/>
      <c r="D24" s="139"/>
      <c r="E24" s="51">
        <v>9.005688331915E12</v>
      </c>
      <c r="F24" s="37" t="s">
        <v>43</v>
      </c>
      <c r="G24" s="141" t="s">
        <v>1659</v>
      </c>
      <c r="H24" s="20">
        <f>VLOOKUP(E24,'March Data'!C:K,9,FALSE)/'March Data'!I26</f>
        <v>711.1111111</v>
      </c>
      <c r="I24" s="21">
        <v>12.0</v>
      </c>
      <c r="J24" s="52">
        <f t="shared" si="6"/>
        <v>59.25925926</v>
      </c>
      <c r="K24" s="52">
        <f t="shared" si="7"/>
        <v>65.74074074</v>
      </c>
      <c r="L24" s="53">
        <f t="shared" si="8"/>
        <v>52.59259259</v>
      </c>
      <c r="M24" s="113"/>
      <c r="N24" s="33"/>
    </row>
    <row r="25">
      <c r="A25" s="49" t="s">
        <v>44</v>
      </c>
      <c r="B25" s="137">
        <v>2536.65</v>
      </c>
      <c r="C25" s="137">
        <v>2641.67</v>
      </c>
      <c r="D25" s="64">
        <f>C25-B25</f>
        <v>105.02</v>
      </c>
      <c r="E25" s="27"/>
      <c r="F25" s="28"/>
      <c r="G25" s="28"/>
      <c r="H25" s="85"/>
      <c r="I25" s="30"/>
      <c r="J25" s="22"/>
      <c r="K25" s="22"/>
      <c r="L25" s="23"/>
      <c r="M25" s="113"/>
      <c r="N25" s="33" t="s">
        <v>45</v>
      </c>
    </row>
    <row r="26">
      <c r="A26" s="14"/>
      <c r="B26" s="138"/>
      <c r="C26" s="138"/>
      <c r="D26" s="138"/>
      <c r="E26" s="54">
        <v>3.44620000900001E14</v>
      </c>
      <c r="F26" s="37" t="s">
        <v>46</v>
      </c>
      <c r="G26" s="29" t="s">
        <v>1661</v>
      </c>
      <c r="H26" s="85">
        <f>VLOOKUP(E26,'March Data'!C:K,9,FALSE)/'March Data'!I28</f>
        <v>3191.466667</v>
      </c>
      <c r="I26" s="21">
        <v>22.0</v>
      </c>
      <c r="J26" s="22">
        <f t="shared" ref="J26:J28" si="9">H26/I26</f>
        <v>145.0666667</v>
      </c>
      <c r="K26" s="22">
        <f t="shared" ref="K26:K28" si="10">125-J26</f>
        <v>-20.06666667</v>
      </c>
      <c r="L26" s="23">
        <f t="shared" ref="L26:L28" si="11">(K26/125)*100</f>
        <v>-16.05333333</v>
      </c>
      <c r="M26" s="113"/>
      <c r="N26" s="33"/>
    </row>
    <row r="27">
      <c r="A27" s="14"/>
      <c r="B27" s="138"/>
      <c r="C27" s="138"/>
      <c r="D27" s="138"/>
      <c r="E27" s="54">
        <v>3.44620000900002E14</v>
      </c>
      <c r="F27" s="37" t="s">
        <v>47</v>
      </c>
      <c r="G27" s="29" t="s">
        <v>1662</v>
      </c>
      <c r="H27" s="85">
        <f>VLOOKUP(E27,'March Data'!C:K,9,FALSE)/'March Data'!I29</f>
        <v>2450.344828</v>
      </c>
      <c r="I27" s="21">
        <v>22.0</v>
      </c>
      <c r="J27" s="22">
        <f t="shared" si="9"/>
        <v>111.3793103</v>
      </c>
      <c r="K27" s="22">
        <f t="shared" si="10"/>
        <v>13.62068966</v>
      </c>
      <c r="L27" s="23">
        <f t="shared" si="11"/>
        <v>10.89655172</v>
      </c>
      <c r="M27" s="113"/>
      <c r="N27" s="33"/>
    </row>
    <row r="28">
      <c r="A28" s="61"/>
      <c r="B28" s="139"/>
      <c r="C28" s="139"/>
      <c r="D28" s="139"/>
      <c r="E28" s="70">
        <v>3.44620000900003E14</v>
      </c>
      <c r="F28" s="42" t="s">
        <v>48</v>
      </c>
      <c r="G28" s="143" t="s">
        <v>1662</v>
      </c>
      <c r="H28" s="20">
        <f>VLOOKUP(E28,'March Data'!C:K,9,FALSE)/'March Data'!I30</f>
        <v>2244</v>
      </c>
      <c r="I28" s="62">
        <v>22.0</v>
      </c>
      <c r="J28" s="52">
        <f t="shared" si="9"/>
        <v>102</v>
      </c>
      <c r="K28" s="52">
        <f t="shared" si="10"/>
        <v>23</v>
      </c>
      <c r="L28" s="53">
        <f t="shared" si="11"/>
        <v>18.4</v>
      </c>
      <c r="M28" s="113"/>
      <c r="N28" s="33"/>
    </row>
    <row r="29">
      <c r="A29" s="40" t="s">
        <v>49</v>
      </c>
      <c r="B29" s="15">
        <v>1798.23</v>
      </c>
      <c r="C29" s="15">
        <v>1666.67</v>
      </c>
      <c r="D29" s="64">
        <f>C29-B29</f>
        <v>-131.56</v>
      </c>
      <c r="E29" s="54"/>
      <c r="F29" s="64"/>
      <c r="G29" s="64"/>
      <c r="H29" s="85"/>
      <c r="I29" s="21"/>
      <c r="J29" s="22"/>
      <c r="K29" s="22"/>
      <c r="L29" s="23"/>
      <c r="M29" s="94"/>
      <c r="N29" s="33" t="s">
        <v>45</v>
      </c>
    </row>
    <row r="30">
      <c r="A30" s="14"/>
      <c r="B30" s="138"/>
      <c r="C30" s="138"/>
      <c r="D30" s="138"/>
      <c r="E30" s="54">
        <v>4.45464006907001E14</v>
      </c>
      <c r="F30" s="37" t="s">
        <v>50</v>
      </c>
      <c r="G30" s="29" t="s">
        <v>1663</v>
      </c>
      <c r="H30" s="85">
        <f>VLOOKUP(E30,'March Data'!C:K,9,FALSE)/'March Data'!I32</f>
        <v>1212.275862</v>
      </c>
      <c r="I30" s="21">
        <v>38.0</v>
      </c>
      <c r="J30" s="22">
        <f t="shared" ref="J30:J31" si="12">H30/I30</f>
        <v>31.90199637</v>
      </c>
      <c r="K30" s="22">
        <f t="shared" ref="K30:K31" si="13">125-J30</f>
        <v>93.09800363</v>
      </c>
      <c r="L30" s="23">
        <f t="shared" ref="L30:L31" si="14">(K30/125)*100</f>
        <v>74.4784029</v>
      </c>
      <c r="M30" s="94"/>
      <c r="N30" s="33"/>
    </row>
    <row r="31">
      <c r="A31" s="61"/>
      <c r="B31" s="139"/>
      <c r="C31" s="139"/>
      <c r="D31" s="139"/>
      <c r="E31" s="70">
        <v>4.45464006907002E14</v>
      </c>
      <c r="F31" s="42" t="s">
        <v>51</v>
      </c>
      <c r="G31" s="29" t="s">
        <v>1664</v>
      </c>
      <c r="H31" s="85">
        <f>VLOOKUP(E31,'March Data'!C:K,9,FALSE)/'March Data'!I33</f>
        <v>4224</v>
      </c>
      <c r="I31" s="62">
        <v>30.0</v>
      </c>
      <c r="J31" s="52">
        <f t="shared" si="12"/>
        <v>140.8</v>
      </c>
      <c r="K31" s="52">
        <f t="shared" si="13"/>
        <v>-15.8</v>
      </c>
      <c r="L31" s="53">
        <f t="shared" si="14"/>
        <v>-12.64</v>
      </c>
      <c r="M31" s="94"/>
      <c r="N31" s="33"/>
    </row>
    <row r="32">
      <c r="A32" s="170" t="s">
        <v>52</v>
      </c>
      <c r="B32" s="15">
        <v>1182.21</v>
      </c>
      <c r="C32" s="15">
        <v>600.0</v>
      </c>
      <c r="D32" s="64">
        <f>C32-B32</f>
        <v>-582.21</v>
      </c>
      <c r="E32" s="54"/>
      <c r="F32" s="17"/>
      <c r="G32" s="145"/>
      <c r="H32" s="159"/>
      <c r="I32" s="81"/>
      <c r="J32" s="22"/>
      <c r="K32" s="22"/>
      <c r="L32" s="23"/>
      <c r="M32" s="71"/>
      <c r="N32" s="25" t="s">
        <v>45</v>
      </c>
    </row>
    <row r="33">
      <c r="A33" s="14"/>
      <c r="B33" s="15"/>
      <c r="C33" s="15"/>
      <c r="D33" s="64"/>
      <c r="E33" s="51">
        <v>3.57156000540001E14</v>
      </c>
      <c r="F33" s="184" t="s">
        <v>1501</v>
      </c>
      <c r="G33" s="29" t="s">
        <v>1665</v>
      </c>
      <c r="H33" s="20">
        <f>VLOOKUP(E33,'March Data'!C:K,9,FALSE)/'March Data'!I34</f>
        <v>2340.516129</v>
      </c>
      <c r="I33" s="81">
        <v>18.0</v>
      </c>
      <c r="J33" s="22">
        <f t="shared" ref="J33:J34" si="15">H33/I33</f>
        <v>130.0286738</v>
      </c>
      <c r="K33" s="22">
        <f t="shared" ref="K33:K34" si="16">125-J33</f>
        <v>-5.028673835</v>
      </c>
      <c r="L33" s="23">
        <f t="shared" ref="L33:L34" si="17">(K33/125)*100</f>
        <v>-4.022939068</v>
      </c>
      <c r="M33" s="94"/>
      <c r="N33" s="33"/>
    </row>
    <row r="34">
      <c r="A34" s="49" t="s">
        <v>53</v>
      </c>
      <c r="B34" s="137">
        <v>2052.73</v>
      </c>
      <c r="C34" s="137">
        <v>1293.73</v>
      </c>
      <c r="D34" s="142">
        <f t="shared" ref="D34:D35" si="18">C34-B34</f>
        <v>-759</v>
      </c>
      <c r="E34" s="27">
        <v>1.95740001133001E14</v>
      </c>
      <c r="F34" s="50" t="s">
        <v>54</v>
      </c>
      <c r="G34" s="145" t="s">
        <v>1666</v>
      </c>
      <c r="H34" s="20">
        <f>VLOOKUP(E34,'March Data'!C:K,9,FALSE)/'March Data'!I36</f>
        <v>7533.428571</v>
      </c>
      <c r="I34" s="30">
        <v>61.0</v>
      </c>
      <c r="J34" s="31">
        <f t="shared" si="15"/>
        <v>123.498829</v>
      </c>
      <c r="K34" s="46">
        <f t="shared" si="16"/>
        <v>1.50117096</v>
      </c>
      <c r="L34" s="47">
        <f t="shared" si="17"/>
        <v>1.200936768</v>
      </c>
      <c r="M34" s="94"/>
      <c r="N34" s="33" t="s">
        <v>45</v>
      </c>
    </row>
    <row r="35">
      <c r="A35" s="49" t="s">
        <v>55</v>
      </c>
      <c r="B35" s="137">
        <v>5563.74</v>
      </c>
      <c r="C35" s="137">
        <v>5666.67</v>
      </c>
      <c r="D35" s="28">
        <f t="shared" si="18"/>
        <v>102.93</v>
      </c>
      <c r="E35" s="27"/>
      <c r="F35" s="28"/>
      <c r="G35" s="28"/>
      <c r="H35" s="85"/>
      <c r="I35" s="30"/>
      <c r="J35" s="31"/>
      <c r="K35" s="22"/>
      <c r="L35" s="23"/>
      <c r="M35" s="94"/>
      <c r="N35" s="33" t="s">
        <v>56</v>
      </c>
    </row>
    <row r="36">
      <c r="A36" s="14"/>
      <c r="B36" s="138"/>
      <c r="C36" s="138"/>
      <c r="D36" s="138"/>
      <c r="E36" s="54">
        <v>4.17234003900001E14</v>
      </c>
      <c r="F36" s="37" t="s">
        <v>57</v>
      </c>
      <c r="G36" s="29" t="s">
        <v>1667</v>
      </c>
      <c r="H36" s="85">
        <f>VLOOKUP(E36,'March Data'!C:K,9,FALSE)/'March Data'!I37</f>
        <v>179.52</v>
      </c>
      <c r="I36" s="21">
        <v>48.0</v>
      </c>
      <c r="J36" s="22">
        <f t="shared" ref="J36:J38" si="19">H36/I36</f>
        <v>3.74</v>
      </c>
      <c r="K36" s="22">
        <f t="shared" ref="K36:K38" si="20">125-J36</f>
        <v>121.26</v>
      </c>
      <c r="L36" s="23">
        <f t="shared" ref="L36:L38" si="21">(K36/125)*100</f>
        <v>97.008</v>
      </c>
      <c r="M36" s="114"/>
      <c r="N36" s="33"/>
    </row>
    <row r="37">
      <c r="A37" s="61"/>
      <c r="B37" s="139"/>
      <c r="C37" s="139"/>
      <c r="D37" s="139"/>
      <c r="E37" s="54">
        <v>4.17234003900002E14</v>
      </c>
      <c r="F37" s="42" t="s">
        <v>58</v>
      </c>
      <c r="G37" s="143" t="s">
        <v>1668</v>
      </c>
      <c r="H37" s="20">
        <f>VLOOKUP(E37,'March Data'!C:K,9,FALSE)/'March Data'!I38</f>
        <v>15597.18519</v>
      </c>
      <c r="I37" s="62">
        <v>168.0</v>
      </c>
      <c r="J37" s="52">
        <f t="shared" si="19"/>
        <v>92.84038801</v>
      </c>
      <c r="K37" s="52">
        <f t="shared" si="20"/>
        <v>32.15961199</v>
      </c>
      <c r="L37" s="53">
        <f t="shared" si="21"/>
        <v>25.72768959</v>
      </c>
      <c r="M37" s="114"/>
      <c r="N37" s="33"/>
    </row>
    <row r="38">
      <c r="A38" s="14" t="s">
        <v>59</v>
      </c>
      <c r="B38" s="15">
        <v>8320.38</v>
      </c>
      <c r="C38" s="15">
        <v>6297.09</v>
      </c>
      <c r="D38" s="75">
        <f t="shared" ref="D38:D39" si="22">C38-B38</f>
        <v>-2023.29</v>
      </c>
      <c r="E38" s="63">
        <v>3.94124007400002E14</v>
      </c>
      <c r="F38" s="64" t="s">
        <v>60</v>
      </c>
      <c r="G38" s="29" t="s">
        <v>1669</v>
      </c>
      <c r="H38" s="20">
        <f>VLOOKUP(E38,'March Data'!C:K,9,FALSE)/'March Data'!I39</f>
        <v>25769.80645</v>
      </c>
      <c r="I38" s="21">
        <v>158.0</v>
      </c>
      <c r="J38" s="22">
        <f t="shared" si="19"/>
        <v>163.1000408</v>
      </c>
      <c r="K38" s="46">
        <f t="shared" si="20"/>
        <v>-38.10004083</v>
      </c>
      <c r="L38" s="47">
        <f t="shared" si="21"/>
        <v>-30.48003267</v>
      </c>
      <c r="M38" s="94"/>
      <c r="N38" s="25" t="s">
        <v>61</v>
      </c>
    </row>
    <row r="39">
      <c r="A39" s="49" t="s">
        <v>62</v>
      </c>
      <c r="B39" s="137">
        <v>4651.37</v>
      </c>
      <c r="C39" s="137">
        <v>5450.0</v>
      </c>
      <c r="D39" s="64">
        <f t="shared" si="22"/>
        <v>798.63</v>
      </c>
      <c r="E39" s="27"/>
      <c r="F39" s="28"/>
      <c r="G39" s="28"/>
      <c r="H39" s="85"/>
      <c r="I39" s="30"/>
      <c r="J39" s="31"/>
      <c r="K39" s="22"/>
      <c r="L39" s="23"/>
      <c r="M39" s="94"/>
      <c r="N39" s="33" t="s">
        <v>63</v>
      </c>
    </row>
    <row r="40">
      <c r="A40" s="14"/>
      <c r="B40" s="138"/>
      <c r="C40" s="138"/>
      <c r="D40" s="138"/>
      <c r="E40" s="54">
        <v>5.91698002370001E14</v>
      </c>
      <c r="F40" s="37" t="s">
        <v>64</v>
      </c>
      <c r="G40" s="29" t="s">
        <v>1669</v>
      </c>
      <c r="H40" s="85">
        <f>VLOOKUP(E40,'March Data'!C:K,9,FALSE)/'March Data'!I40</f>
        <v>4270.83871</v>
      </c>
      <c r="I40" s="21">
        <v>37.0</v>
      </c>
      <c r="J40" s="22">
        <f t="shared" ref="J40:J42" si="23">H40/I40</f>
        <v>115.4280732</v>
      </c>
      <c r="K40" s="22">
        <f t="shared" ref="K40:K42" si="24">125-J40</f>
        <v>9.571926765</v>
      </c>
      <c r="L40" s="23">
        <f t="shared" ref="L40:L42" si="25">(K40/125)*100</f>
        <v>7.657541412</v>
      </c>
      <c r="M40" s="94"/>
      <c r="N40" s="33"/>
    </row>
    <row r="41">
      <c r="A41" s="14"/>
      <c r="B41" s="138"/>
      <c r="C41" s="138"/>
      <c r="D41" s="138"/>
      <c r="E41" s="54">
        <v>5.91698002400001E14</v>
      </c>
      <c r="F41" s="37" t="s">
        <v>65</v>
      </c>
      <c r="G41" s="29" t="s">
        <v>1670</v>
      </c>
      <c r="H41" s="85">
        <f>VLOOKUP(E41,'March Data'!C:K,9,FALSE)/'March Data'!I41</f>
        <v>4835.285714</v>
      </c>
      <c r="I41" s="21">
        <v>41.0</v>
      </c>
      <c r="J41" s="22">
        <f t="shared" si="23"/>
        <v>117.9337979</v>
      </c>
      <c r="K41" s="22">
        <f t="shared" si="24"/>
        <v>7.066202091</v>
      </c>
      <c r="L41" s="23">
        <f t="shared" si="25"/>
        <v>5.652961672</v>
      </c>
      <c r="M41" s="94"/>
      <c r="N41" s="33"/>
    </row>
    <row r="42">
      <c r="A42" s="61"/>
      <c r="B42" s="139"/>
      <c r="C42" s="139"/>
      <c r="D42" s="139"/>
      <c r="E42" s="54">
        <v>5.91698002371001E14</v>
      </c>
      <c r="F42" s="37" t="s">
        <v>66</v>
      </c>
      <c r="G42" s="29" t="s">
        <v>1671</v>
      </c>
      <c r="H42" s="20">
        <f>VLOOKUP(E42,'March Data'!C:K,9,FALSE)/'March Data'!I42</f>
        <v>6642.24</v>
      </c>
      <c r="I42" s="21">
        <v>41.0</v>
      </c>
      <c r="J42" s="52">
        <f t="shared" si="23"/>
        <v>162.0058537</v>
      </c>
      <c r="K42" s="52">
        <f t="shared" si="24"/>
        <v>-37.00585366</v>
      </c>
      <c r="L42" s="53">
        <f t="shared" si="25"/>
        <v>-29.60468293</v>
      </c>
      <c r="M42" s="94"/>
      <c r="N42" s="33"/>
      <c r="Q42" s="65"/>
      <c r="R42" s="66"/>
      <c r="S42" s="67"/>
      <c r="T42" s="68"/>
    </row>
    <row r="43">
      <c r="A43" s="49" t="s">
        <v>67</v>
      </c>
      <c r="B43" s="137">
        <v>2866.19</v>
      </c>
      <c r="C43" s="137">
        <v>12000.0</v>
      </c>
      <c r="D43" s="64">
        <f>C43-B43</f>
        <v>9133.81</v>
      </c>
      <c r="E43" s="27"/>
      <c r="F43" s="28"/>
      <c r="G43" s="28"/>
      <c r="H43" s="85"/>
      <c r="I43" s="30"/>
      <c r="J43" s="31"/>
      <c r="K43" s="22"/>
      <c r="L43" s="23"/>
      <c r="M43" s="94"/>
      <c r="N43" s="33" t="s">
        <v>56</v>
      </c>
      <c r="Q43" s="65"/>
      <c r="R43" s="66"/>
      <c r="S43" s="67"/>
      <c r="T43" s="68"/>
    </row>
    <row r="44">
      <c r="A44" s="14"/>
      <c r="B44" s="138"/>
      <c r="C44" s="138"/>
      <c r="D44" s="138"/>
      <c r="E44" s="54">
        <v>4.17234003600001E14</v>
      </c>
      <c r="F44" s="37" t="s">
        <v>68</v>
      </c>
      <c r="G44" s="29" t="s">
        <v>1668</v>
      </c>
      <c r="H44" s="85">
        <f>VLOOKUP(E44,'March Data'!C:K,9,FALSE)/'March Data'!I43</f>
        <v>0</v>
      </c>
      <c r="I44" s="21">
        <v>150.0</v>
      </c>
      <c r="J44" s="22">
        <f t="shared" ref="J44:J47" si="26">H44/I44</f>
        <v>0</v>
      </c>
      <c r="K44" s="22">
        <f t="shared" ref="K44:K47" si="27">125-J44</f>
        <v>125</v>
      </c>
      <c r="L44" s="23">
        <f t="shared" ref="L44:L47" si="28">(K44/125)*100</f>
        <v>100</v>
      </c>
      <c r="M44" s="94"/>
      <c r="N44" s="33"/>
      <c r="Q44" s="65"/>
      <c r="R44" s="66"/>
      <c r="S44" s="67"/>
      <c r="T44" s="68"/>
    </row>
    <row r="45">
      <c r="A45" s="14"/>
      <c r="B45" s="138"/>
      <c r="C45" s="138"/>
      <c r="D45" s="138"/>
      <c r="E45" s="54">
        <v>4.17234003700001E14</v>
      </c>
      <c r="F45" s="37" t="s">
        <v>69</v>
      </c>
      <c r="G45" s="29" t="s">
        <v>1668</v>
      </c>
      <c r="H45" s="85">
        <f>VLOOKUP(E45,'March Data'!C:K,9,FALSE)/'March Data'!I44</f>
        <v>18312.14815</v>
      </c>
      <c r="I45" s="21">
        <v>147.0</v>
      </c>
      <c r="J45" s="22">
        <f t="shared" si="26"/>
        <v>124.5724364</v>
      </c>
      <c r="K45" s="22">
        <f t="shared" si="27"/>
        <v>0.427563618</v>
      </c>
      <c r="L45" s="23">
        <f t="shared" si="28"/>
        <v>0.3420508944</v>
      </c>
      <c r="M45" s="94"/>
      <c r="N45" s="33"/>
    </row>
    <row r="46">
      <c r="A46" s="61"/>
      <c r="B46" s="139"/>
      <c r="C46" s="139"/>
      <c r="D46" s="139"/>
      <c r="E46" s="70">
        <v>4.17234003800001E14</v>
      </c>
      <c r="F46" s="42" t="s">
        <v>70</v>
      </c>
      <c r="G46" s="29" t="s">
        <v>1668</v>
      </c>
      <c r="H46" s="20">
        <f>VLOOKUP(E46,'March Data'!C:K,9,FALSE)/'March Data'!I45</f>
        <v>13020.74074</v>
      </c>
      <c r="I46" s="62">
        <v>100.0</v>
      </c>
      <c r="J46" s="52">
        <f t="shared" si="26"/>
        <v>130.2074074</v>
      </c>
      <c r="K46" s="52">
        <f t="shared" si="27"/>
        <v>-5.207407407</v>
      </c>
      <c r="L46" s="53">
        <f t="shared" si="28"/>
        <v>-4.165925926</v>
      </c>
      <c r="M46" s="94"/>
      <c r="N46" s="33"/>
    </row>
    <row r="47">
      <c r="A47" s="43" t="s">
        <v>71</v>
      </c>
      <c r="B47" s="140">
        <v>11437.63</v>
      </c>
      <c r="C47" s="140">
        <v>8000.0</v>
      </c>
      <c r="D47" s="142">
        <f>C47-B47</f>
        <v>-3437.63</v>
      </c>
      <c r="E47" s="183">
        <v>6.7334001320001E13</v>
      </c>
      <c r="F47" s="142" t="s">
        <v>72</v>
      </c>
      <c r="G47" s="58" t="s">
        <v>1672</v>
      </c>
      <c r="H47" s="20">
        <f>VLOOKUP(E47,'March Data'!C:K,9,FALSE)/'March Data'!I46</f>
        <v>33660</v>
      </c>
      <c r="I47" s="45">
        <v>224.0</v>
      </c>
      <c r="J47" s="46">
        <f t="shared" si="26"/>
        <v>150.2678571</v>
      </c>
      <c r="K47" s="46">
        <f t="shared" si="27"/>
        <v>-25.26785714</v>
      </c>
      <c r="L47" s="47">
        <f t="shared" si="28"/>
        <v>-20.21428571</v>
      </c>
      <c r="M47" s="71" t="s">
        <v>1673</v>
      </c>
      <c r="N47" s="25" t="s">
        <v>73</v>
      </c>
    </row>
    <row r="48">
      <c r="A48" s="49"/>
      <c r="B48" s="137"/>
      <c r="C48" s="137"/>
      <c r="D48" s="142"/>
      <c r="E48" s="44"/>
      <c r="F48" s="28"/>
      <c r="G48" s="58"/>
      <c r="H48" s="20"/>
      <c r="I48" s="30"/>
      <c r="J48" s="31"/>
      <c r="K48" s="31"/>
      <c r="L48" s="32"/>
      <c r="N48" s="33"/>
    </row>
    <row r="49">
      <c r="A49" s="49" t="s">
        <v>74</v>
      </c>
      <c r="B49" s="137">
        <v>11735.22</v>
      </c>
      <c r="C49" s="137">
        <v>9250.0</v>
      </c>
      <c r="D49" s="142">
        <f>C49-B49</f>
        <v>-2485.22</v>
      </c>
      <c r="E49" s="44">
        <v>6.6130005325001E13</v>
      </c>
      <c r="F49" s="28" t="s">
        <v>75</v>
      </c>
      <c r="G49" s="58" t="s">
        <v>1674</v>
      </c>
      <c r="H49" s="20">
        <f>VLOOKUP(E49,'March Data'!C:K,9,FALSE)/'March Data'!I48</f>
        <v>34848</v>
      </c>
      <c r="I49" s="30">
        <v>210.0</v>
      </c>
      <c r="J49" s="31">
        <f>H49/I49</f>
        <v>165.9428571</v>
      </c>
      <c r="K49" s="31">
        <f>125-J49</f>
        <v>-40.94285714</v>
      </c>
      <c r="L49" s="32">
        <f>(K49/125)*100</f>
        <v>-32.75428571</v>
      </c>
      <c r="N49" s="33" t="s">
        <v>76</v>
      </c>
    </row>
    <row r="50">
      <c r="A50" s="26"/>
      <c r="B50" s="137"/>
      <c r="C50" s="137"/>
      <c r="D50" s="142"/>
      <c r="E50" s="44"/>
      <c r="F50" s="28"/>
      <c r="G50" s="144"/>
      <c r="H50" s="20"/>
      <c r="I50" s="30"/>
      <c r="J50" s="31"/>
      <c r="K50" s="31"/>
      <c r="L50" s="32"/>
      <c r="M50" s="113"/>
      <c r="N50" s="33"/>
    </row>
    <row r="51">
      <c r="A51" s="26" t="s">
        <v>77</v>
      </c>
      <c r="B51" s="137">
        <v>13501.14</v>
      </c>
      <c r="C51" s="137">
        <v>12239.06</v>
      </c>
      <c r="D51" s="142">
        <f t="shared" ref="D51:D54" si="29">C51-B51</f>
        <v>-1262.08</v>
      </c>
      <c r="E51" s="44">
        <v>3.28224002607001E14</v>
      </c>
      <c r="F51" s="28" t="s">
        <v>78</v>
      </c>
      <c r="G51" s="144" t="s">
        <v>1675</v>
      </c>
      <c r="H51" s="20">
        <f>VLOOKUP(E51,'March Data'!C:K,9,FALSE)/'March Data'!I49</f>
        <v>46332</v>
      </c>
      <c r="I51" s="30">
        <v>312.0</v>
      </c>
      <c r="J51" s="31">
        <f t="shared" ref="J51:J62" si="30">H51/I51</f>
        <v>148.5</v>
      </c>
      <c r="K51" s="31">
        <f t="shared" ref="K51:K62" si="31">125-J51</f>
        <v>-23.5</v>
      </c>
      <c r="L51" s="32">
        <f t="shared" ref="L51:L62" si="32">(K51/125)*100</f>
        <v>-18.8</v>
      </c>
      <c r="M51" s="113"/>
      <c r="N51" s="33" t="s">
        <v>25</v>
      </c>
    </row>
    <row r="52">
      <c r="A52" s="26" t="s">
        <v>79</v>
      </c>
      <c r="B52" s="137">
        <v>4072.01</v>
      </c>
      <c r="C52" s="137">
        <v>3575.42</v>
      </c>
      <c r="D52" s="142">
        <f t="shared" si="29"/>
        <v>-496.59</v>
      </c>
      <c r="E52" s="44">
        <v>3.28224002901001E14</v>
      </c>
      <c r="F52" s="28" t="s">
        <v>80</v>
      </c>
      <c r="G52" s="144" t="s">
        <v>1676</v>
      </c>
      <c r="H52" s="20">
        <f>VLOOKUP(E52,'March Data'!C:K,9,FALSE)/'March Data'!I50</f>
        <v>12651.88571</v>
      </c>
      <c r="I52" s="30">
        <v>115.0</v>
      </c>
      <c r="J52" s="31">
        <f t="shared" si="30"/>
        <v>110.0163975</v>
      </c>
      <c r="K52" s="31">
        <f t="shared" si="31"/>
        <v>14.98360248</v>
      </c>
      <c r="L52" s="32">
        <f t="shared" si="32"/>
        <v>11.98688199</v>
      </c>
      <c r="M52" s="113"/>
      <c r="N52" s="25" t="s">
        <v>25</v>
      </c>
    </row>
    <row r="53">
      <c r="A53" s="43" t="s">
        <v>81</v>
      </c>
      <c r="B53" s="140">
        <v>2493.34</v>
      </c>
      <c r="C53" s="140">
        <v>2041.67</v>
      </c>
      <c r="D53" s="142">
        <f t="shared" si="29"/>
        <v>-451.67</v>
      </c>
      <c r="E53" s="183">
        <v>4.3750001100001E13</v>
      </c>
      <c r="F53" s="142" t="s">
        <v>82</v>
      </c>
      <c r="G53" s="58" t="s">
        <v>1677</v>
      </c>
      <c r="H53" s="20">
        <f>VLOOKUP(E53,'March Data'!C:K,9,FALSE)/'March Data'!I50</f>
        <v>6154.971429</v>
      </c>
      <c r="I53" s="30">
        <v>112.0</v>
      </c>
      <c r="J53" s="31">
        <f t="shared" si="30"/>
        <v>54.95510204</v>
      </c>
      <c r="K53" s="31">
        <f t="shared" si="31"/>
        <v>70.04489796</v>
      </c>
      <c r="L53" s="32">
        <f t="shared" si="32"/>
        <v>56.03591837</v>
      </c>
      <c r="M53" s="94"/>
      <c r="N53" s="25" t="s">
        <v>73</v>
      </c>
    </row>
    <row r="54">
      <c r="A54" s="14" t="s">
        <v>83</v>
      </c>
      <c r="B54" s="15">
        <v>2508.2</v>
      </c>
      <c r="C54" s="15">
        <v>2791.67</v>
      </c>
      <c r="D54" s="28">
        <f t="shared" si="29"/>
        <v>283.47</v>
      </c>
      <c r="E54" s="36">
        <v>1.250110125011E12</v>
      </c>
      <c r="F54" s="64" t="s">
        <v>84</v>
      </c>
      <c r="G54" s="29" t="s">
        <v>1662</v>
      </c>
      <c r="H54" s="85">
        <f>VLOOKUP(E54,'March Data'!C:K,9,FALSE)/'March Data'!I52</f>
        <v>9379.310345</v>
      </c>
      <c r="I54" s="30">
        <v>77.0</v>
      </c>
      <c r="J54" s="31">
        <f t="shared" si="30"/>
        <v>121.8092253</v>
      </c>
      <c r="K54" s="31">
        <f t="shared" si="31"/>
        <v>3.190774742</v>
      </c>
      <c r="L54" s="32">
        <f t="shared" si="32"/>
        <v>2.552619794</v>
      </c>
      <c r="M54" s="71"/>
      <c r="N54" s="25" t="s">
        <v>15</v>
      </c>
    </row>
    <row r="55">
      <c r="A55" s="14"/>
      <c r="B55" s="15"/>
      <c r="C55" s="15"/>
      <c r="D55" s="75"/>
      <c r="E55" s="36">
        <v>1.250110125011E12</v>
      </c>
      <c r="F55" s="64" t="s">
        <v>84</v>
      </c>
      <c r="G55" s="29" t="s">
        <v>1678</v>
      </c>
      <c r="H55" s="20">
        <f>VLOOKUP(E55,'March Data'!C:K,9,FALSE)/'March Data'!I53</f>
        <v>9714.285714</v>
      </c>
      <c r="I55" s="62">
        <v>77.0</v>
      </c>
      <c r="J55" s="52">
        <f t="shared" si="30"/>
        <v>126.1595547</v>
      </c>
      <c r="K55" s="52">
        <f t="shared" si="31"/>
        <v>-1.159554731</v>
      </c>
      <c r="L55" s="52">
        <f t="shared" si="32"/>
        <v>-0.9276437848</v>
      </c>
      <c r="M55" s="190" t="s">
        <v>1679</v>
      </c>
      <c r="N55" s="33"/>
    </row>
    <row r="56">
      <c r="A56" s="49" t="s">
        <v>85</v>
      </c>
      <c r="B56" s="137">
        <v>30301.02</v>
      </c>
      <c r="C56" s="137">
        <v>23500.0</v>
      </c>
      <c r="D56" s="64">
        <f>C56-B56</f>
        <v>-6801.02</v>
      </c>
      <c r="E56" s="27"/>
      <c r="F56" s="28"/>
      <c r="G56" s="28"/>
      <c r="H56" s="85"/>
      <c r="I56" s="21">
        <v>534.0</v>
      </c>
      <c r="J56" s="22">
        <f t="shared" si="30"/>
        <v>0</v>
      </c>
      <c r="K56" s="22">
        <f t="shared" si="31"/>
        <v>125</v>
      </c>
      <c r="L56" s="23">
        <f t="shared" si="32"/>
        <v>100</v>
      </c>
      <c r="M56" s="171" t="s">
        <v>930</v>
      </c>
      <c r="N56" s="33" t="s">
        <v>450</v>
      </c>
    </row>
    <row r="57">
      <c r="A57" s="14" t="s">
        <v>87</v>
      </c>
      <c r="B57" s="138"/>
      <c r="C57" s="138"/>
      <c r="D57" s="138"/>
      <c r="E57" s="54">
        <v>1.9677290349306E13</v>
      </c>
      <c r="F57" s="64" t="s">
        <v>88</v>
      </c>
      <c r="G57" s="141"/>
      <c r="H57" s="85">
        <f>VLOOKUP(E57,'March Data'!C:K,9,FALSE)/'March Data'!I57</f>
        <v>19410.71429</v>
      </c>
      <c r="I57" s="21"/>
      <c r="J57" s="22" t="str">
        <f t="shared" si="30"/>
        <v>#DIV/0!</v>
      </c>
      <c r="K57" s="22" t="str">
        <f t="shared" si="31"/>
        <v>#DIV/0!</v>
      </c>
      <c r="L57" s="23" t="str">
        <f t="shared" si="32"/>
        <v>#DIV/0!</v>
      </c>
      <c r="N57" s="33"/>
      <c r="O57" s="74" t="s">
        <v>89</v>
      </c>
    </row>
    <row r="58">
      <c r="A58" s="14"/>
      <c r="B58" s="138"/>
      <c r="C58" s="138"/>
      <c r="D58" s="138"/>
      <c r="E58" s="54">
        <v>1.9677290349307E13</v>
      </c>
      <c r="F58" s="64" t="s">
        <v>90</v>
      </c>
      <c r="G58" s="141"/>
      <c r="H58" s="85">
        <f>VLOOKUP(E58,'March Data'!C:K,9,FALSE)/'March Data'!I58</f>
        <v>0</v>
      </c>
      <c r="I58" s="21"/>
      <c r="J58" s="22" t="str">
        <f t="shared" si="30"/>
        <v>#DIV/0!</v>
      </c>
      <c r="K58" s="22" t="str">
        <f t="shared" si="31"/>
        <v>#DIV/0!</v>
      </c>
      <c r="L58" s="23" t="str">
        <f t="shared" si="32"/>
        <v>#DIV/0!</v>
      </c>
      <c r="N58" s="33"/>
    </row>
    <row r="59">
      <c r="A59" s="14"/>
      <c r="B59" s="138"/>
      <c r="C59" s="138"/>
      <c r="D59" s="138"/>
      <c r="E59" s="54">
        <v>1.9677290349309E13</v>
      </c>
      <c r="F59" s="64" t="s">
        <v>91</v>
      </c>
      <c r="G59" s="141"/>
      <c r="H59" s="85">
        <f>VLOOKUP(E59,'March Data'!C:K,9,FALSE)/'March Data'!I62</f>
        <v>7253.571429</v>
      </c>
      <c r="I59" s="21"/>
      <c r="J59" s="22" t="str">
        <f t="shared" si="30"/>
        <v>#DIV/0!</v>
      </c>
      <c r="K59" s="22" t="str">
        <f t="shared" si="31"/>
        <v>#DIV/0!</v>
      </c>
      <c r="L59" s="23" t="str">
        <f t="shared" si="32"/>
        <v>#DIV/0!</v>
      </c>
      <c r="N59" s="33"/>
    </row>
    <row r="60">
      <c r="A60" s="14"/>
      <c r="B60" s="138"/>
      <c r="C60" s="138"/>
      <c r="D60" s="138"/>
      <c r="E60" s="54">
        <v>1.9677290349308E13</v>
      </c>
      <c r="F60" s="64" t="s">
        <v>92</v>
      </c>
      <c r="G60" s="141"/>
      <c r="H60" s="85">
        <f>VLOOKUP(E60,'March Data'!C:K,9,FALSE)/'March Data'!I61</f>
        <v>31421.42857</v>
      </c>
      <c r="I60" s="21"/>
      <c r="J60" s="22" t="str">
        <f t="shared" si="30"/>
        <v>#DIV/0!</v>
      </c>
      <c r="K60" s="22" t="str">
        <f t="shared" si="31"/>
        <v>#DIV/0!</v>
      </c>
      <c r="L60" s="23" t="str">
        <f t="shared" si="32"/>
        <v>#DIV/0!</v>
      </c>
      <c r="N60" s="33"/>
    </row>
    <row r="61">
      <c r="A61" s="61"/>
      <c r="B61" s="139"/>
      <c r="C61" s="139"/>
      <c r="D61" s="139"/>
      <c r="E61" s="70">
        <v>1.9677290349305E13</v>
      </c>
      <c r="F61" s="75" t="s">
        <v>93</v>
      </c>
      <c r="G61" s="146"/>
      <c r="H61" s="20">
        <f>VLOOKUP(E61,'March Data'!C:K,9,FALSE)/'March Data'!I56</f>
        <v>29303.57143</v>
      </c>
      <c r="I61" s="62"/>
      <c r="J61" s="52" t="str">
        <f t="shared" si="30"/>
        <v>#DIV/0!</v>
      </c>
      <c r="K61" s="52" t="str">
        <f t="shared" si="31"/>
        <v>#DIV/0!</v>
      </c>
      <c r="L61" s="53" t="str">
        <f t="shared" si="32"/>
        <v>#DIV/0!</v>
      </c>
      <c r="N61" s="33"/>
    </row>
    <row r="62">
      <c r="A62" s="14" t="s">
        <v>94</v>
      </c>
      <c r="B62" s="15">
        <v>-11268.12</v>
      </c>
      <c r="C62" s="15">
        <v>3150.0</v>
      </c>
      <c r="D62" s="75">
        <f t="shared" ref="D62:D63" si="33">C62-B62</f>
        <v>14418.12</v>
      </c>
      <c r="E62" s="54">
        <v>1.95740001601001E14</v>
      </c>
      <c r="F62" s="64" t="s">
        <v>95</v>
      </c>
      <c r="G62" s="141" t="s">
        <v>1680</v>
      </c>
      <c r="H62" s="20">
        <f>VLOOKUP(E62,'March Data'!C:K,9,FALSE)/'March Data'!I63</f>
        <v>961.7142857</v>
      </c>
      <c r="I62" s="21">
        <v>100.0</v>
      </c>
      <c r="J62" s="22">
        <f t="shared" si="30"/>
        <v>9.617142857</v>
      </c>
      <c r="K62" s="46">
        <f t="shared" si="31"/>
        <v>115.3828571</v>
      </c>
      <c r="L62" s="47">
        <f t="shared" si="32"/>
        <v>92.30628571</v>
      </c>
      <c r="M62" s="114"/>
      <c r="N62" s="33" t="s">
        <v>45</v>
      </c>
    </row>
    <row r="63">
      <c r="A63" s="49" t="s">
        <v>96</v>
      </c>
      <c r="B63" s="137">
        <v>2587.96</v>
      </c>
      <c r="C63" s="137">
        <v>1333.33</v>
      </c>
      <c r="D63" s="64">
        <f t="shared" si="33"/>
        <v>-1254.63</v>
      </c>
      <c r="E63" s="27"/>
      <c r="F63" s="28"/>
      <c r="G63" s="28"/>
      <c r="H63" s="85"/>
      <c r="I63" s="30"/>
      <c r="J63" s="31"/>
      <c r="K63" s="22"/>
      <c r="L63" s="23"/>
      <c r="N63" s="25" t="s">
        <v>15</v>
      </c>
    </row>
    <row r="64">
      <c r="A64" s="14"/>
      <c r="B64" s="138"/>
      <c r="C64" s="138"/>
      <c r="D64" s="138"/>
      <c r="E64" s="54">
        <v>1.8120070117915E13</v>
      </c>
      <c r="F64" s="37" t="s">
        <v>97</v>
      </c>
      <c r="G64" s="29" t="s">
        <v>1681</v>
      </c>
      <c r="H64" s="85">
        <f>VLOOKUP(E64,'March Data'!C:K,9,FALSE)/'March Data'!I70</f>
        <v>1296.666667</v>
      </c>
      <c r="I64" s="21">
        <v>20.0</v>
      </c>
      <c r="J64" s="22">
        <f t="shared" ref="J64:J71" si="34">H64/I64</f>
        <v>64.83333333</v>
      </c>
      <c r="K64" s="22">
        <f t="shared" ref="K64:K71" si="35">125-J64</f>
        <v>60.16666667</v>
      </c>
      <c r="L64" s="23">
        <f t="shared" ref="L64:L71" si="36">(K64/125)*100</f>
        <v>48.13333333</v>
      </c>
      <c r="M64" s="113"/>
      <c r="N64" s="33"/>
    </row>
    <row r="65">
      <c r="A65" s="14"/>
      <c r="B65" s="138"/>
      <c r="C65" s="138"/>
      <c r="D65" s="138"/>
      <c r="E65" s="54">
        <v>1.8120070117915E13</v>
      </c>
      <c r="F65" s="37" t="s">
        <v>97</v>
      </c>
      <c r="G65" s="29" t="s">
        <v>1682</v>
      </c>
      <c r="H65" s="85">
        <f>VLOOKUP(E65,'March Data'!C:K,9,FALSE)/'March Data'!I71</f>
        <v>1389.285714</v>
      </c>
      <c r="I65" s="21">
        <v>20.0</v>
      </c>
      <c r="J65" s="22">
        <f t="shared" si="34"/>
        <v>69.46428571</v>
      </c>
      <c r="K65" s="22">
        <f t="shared" si="35"/>
        <v>55.53571429</v>
      </c>
      <c r="L65" s="23">
        <f t="shared" si="36"/>
        <v>44.42857143</v>
      </c>
      <c r="M65" s="113"/>
      <c r="N65" s="33"/>
    </row>
    <row r="66">
      <c r="A66" s="14"/>
      <c r="B66" s="138"/>
      <c r="C66" s="138"/>
      <c r="D66" s="138"/>
      <c r="E66" s="54">
        <v>1.8120070107445E13</v>
      </c>
      <c r="F66" s="37" t="s">
        <v>98</v>
      </c>
      <c r="G66" s="29" t="s">
        <v>1681</v>
      </c>
      <c r="H66" s="85">
        <f>VLOOKUP(E66,'March Data'!C:K,9,FALSE)/'March Data'!I66</f>
        <v>620</v>
      </c>
      <c r="I66" s="21">
        <v>6.0</v>
      </c>
      <c r="J66" s="22">
        <f t="shared" si="34"/>
        <v>103.3333333</v>
      </c>
      <c r="K66" s="22">
        <f t="shared" si="35"/>
        <v>21.66666667</v>
      </c>
      <c r="L66" s="23">
        <f t="shared" si="36"/>
        <v>17.33333333</v>
      </c>
      <c r="M66" s="113"/>
      <c r="N66" s="33"/>
    </row>
    <row r="67">
      <c r="A67" s="14"/>
      <c r="B67" s="138"/>
      <c r="C67" s="138"/>
      <c r="D67" s="138"/>
      <c r="E67" s="54">
        <v>1.8120070107445E13</v>
      </c>
      <c r="F67" s="37" t="s">
        <v>98</v>
      </c>
      <c r="G67" s="29" t="s">
        <v>1682</v>
      </c>
      <c r="H67" s="85">
        <f>VLOOKUP(E67,'March Data'!C:K,9,FALSE)/'March Data'!I67</f>
        <v>664.2857143</v>
      </c>
      <c r="I67" s="21">
        <v>6.0</v>
      </c>
      <c r="J67" s="22">
        <f t="shared" si="34"/>
        <v>110.7142857</v>
      </c>
      <c r="K67" s="22">
        <f t="shared" si="35"/>
        <v>14.28571429</v>
      </c>
      <c r="L67" s="23">
        <f t="shared" si="36"/>
        <v>11.42857143</v>
      </c>
      <c r="M67" s="113"/>
      <c r="N67" s="33"/>
    </row>
    <row r="68">
      <c r="A68" s="14"/>
      <c r="B68" s="138"/>
      <c r="C68" s="138"/>
      <c r="D68" s="138"/>
      <c r="E68" s="54">
        <v>1.8120070107446E13</v>
      </c>
      <c r="F68" s="37" t="s">
        <v>99</v>
      </c>
      <c r="G68" s="29" t="s">
        <v>1681</v>
      </c>
      <c r="H68" s="85">
        <f>VLOOKUP(E68,'March Data'!C:K,9,FALSE)/'March Data'!I68</f>
        <v>2780</v>
      </c>
      <c r="I68" s="21">
        <v>6.0</v>
      </c>
      <c r="J68" s="22">
        <f t="shared" si="34"/>
        <v>463.3333333</v>
      </c>
      <c r="K68" s="22">
        <f t="shared" si="35"/>
        <v>-338.3333333</v>
      </c>
      <c r="L68" s="23">
        <f t="shared" si="36"/>
        <v>-270.6666667</v>
      </c>
      <c r="M68" s="113" t="s">
        <v>1683</v>
      </c>
      <c r="N68" s="33"/>
    </row>
    <row r="69">
      <c r="A69" s="14"/>
      <c r="B69" s="15"/>
      <c r="C69" s="15"/>
      <c r="D69" s="64"/>
      <c r="E69" s="54">
        <v>1.8120070107446E13</v>
      </c>
      <c r="F69" s="37" t="s">
        <v>99</v>
      </c>
      <c r="G69" s="29" t="s">
        <v>1682</v>
      </c>
      <c r="H69" s="85">
        <f>VLOOKUP(E69,'March Data'!C:K,9,FALSE)/'March Data'!I69</f>
        <v>2978.571429</v>
      </c>
      <c r="I69" s="21">
        <v>6.0</v>
      </c>
      <c r="J69" s="22">
        <f t="shared" si="34"/>
        <v>496.4285714</v>
      </c>
      <c r="K69" s="22">
        <f t="shared" si="35"/>
        <v>-371.4285714</v>
      </c>
      <c r="L69" s="23">
        <f t="shared" si="36"/>
        <v>-297.1428571</v>
      </c>
      <c r="M69" s="113" t="s">
        <v>1684</v>
      </c>
      <c r="N69" s="33"/>
    </row>
    <row r="70">
      <c r="A70" s="14"/>
      <c r="B70" s="15"/>
      <c r="C70" s="15"/>
      <c r="D70" s="64"/>
      <c r="E70" s="54">
        <v>1.8120070107444E13</v>
      </c>
      <c r="F70" s="37" t="s">
        <v>100</v>
      </c>
      <c r="G70" s="29" t="s">
        <v>1681</v>
      </c>
      <c r="H70" s="85">
        <f>VLOOKUP(E70,'March Data'!C:K,9,FALSE)/'March Data'!I64</f>
        <v>560</v>
      </c>
      <c r="I70" s="21">
        <v>6.0</v>
      </c>
      <c r="J70" s="22">
        <f t="shared" si="34"/>
        <v>93.33333333</v>
      </c>
      <c r="K70" s="22">
        <f t="shared" si="35"/>
        <v>31.66666667</v>
      </c>
      <c r="L70" s="23">
        <f t="shared" si="36"/>
        <v>25.33333333</v>
      </c>
      <c r="M70" s="113"/>
      <c r="N70" s="33"/>
    </row>
    <row r="71">
      <c r="A71" s="14"/>
      <c r="B71" s="15"/>
      <c r="C71" s="15"/>
      <c r="D71" s="75"/>
      <c r="E71" s="70">
        <v>1.8120070107444E13</v>
      </c>
      <c r="F71" s="42" t="s">
        <v>100</v>
      </c>
      <c r="G71" s="143" t="s">
        <v>1682</v>
      </c>
      <c r="H71" s="20">
        <f>VLOOKUP(E71,'March Data'!C:K,9,FALSE)/'March Data'!I65</f>
        <v>600</v>
      </c>
      <c r="I71" s="62">
        <v>6.0</v>
      </c>
      <c r="J71" s="52">
        <f t="shared" si="34"/>
        <v>100</v>
      </c>
      <c r="K71" s="52">
        <f t="shared" si="35"/>
        <v>25</v>
      </c>
      <c r="L71" s="53">
        <f t="shared" si="36"/>
        <v>20</v>
      </c>
      <c r="M71" s="113"/>
      <c r="N71" s="33"/>
    </row>
    <row r="72">
      <c r="A72" s="49" t="s">
        <v>101</v>
      </c>
      <c r="B72" s="137">
        <v>36004.61</v>
      </c>
      <c r="C72" s="137">
        <v>33750.0</v>
      </c>
      <c r="D72" s="64">
        <f>C72-B72</f>
        <v>-2254.61</v>
      </c>
      <c r="E72" s="54"/>
      <c r="F72" s="64"/>
      <c r="G72" s="64"/>
      <c r="H72" s="85"/>
      <c r="I72" s="21"/>
      <c r="J72" s="22"/>
      <c r="K72" s="22"/>
      <c r="L72" s="23"/>
      <c r="M72" s="113"/>
      <c r="N72" s="33" t="s">
        <v>102</v>
      </c>
    </row>
    <row r="73">
      <c r="A73" s="14"/>
      <c r="B73" s="138"/>
      <c r="C73" s="138"/>
      <c r="D73" s="138"/>
      <c r="E73" s="78">
        <v>2.1150240349266E13</v>
      </c>
      <c r="F73" s="37" t="s">
        <v>103</v>
      </c>
      <c r="G73" s="148" t="s">
        <v>1685</v>
      </c>
      <c r="H73" s="85">
        <f>VLOOKUP(E73,'March Data'!C:K,9,FALSE)/'March Data'!I77</f>
        <v>37314.28571</v>
      </c>
      <c r="I73" s="21">
        <v>422.0</v>
      </c>
      <c r="J73" s="22">
        <f t="shared" ref="J73:J76" si="37">H73/I73</f>
        <v>88.422478</v>
      </c>
      <c r="K73" s="22">
        <f t="shared" ref="K73:K76" si="38">125-J73</f>
        <v>36.577522</v>
      </c>
      <c r="L73" s="23">
        <f t="shared" ref="L73:L76" si="39">(K73/125)*100</f>
        <v>29.2620176</v>
      </c>
      <c r="N73" s="33"/>
    </row>
    <row r="74">
      <c r="A74" s="14"/>
      <c r="B74" s="138"/>
      <c r="C74" s="138"/>
      <c r="D74" s="138"/>
      <c r="E74" s="54">
        <v>2.1150240349268E13</v>
      </c>
      <c r="F74" s="37" t="s">
        <v>104</v>
      </c>
      <c r="G74" s="148" t="s">
        <v>1685</v>
      </c>
      <c r="H74" s="85">
        <f>VLOOKUP(E74,'March Data'!C:K,9,FALSE)/'March Data'!I78</f>
        <v>44571.42857</v>
      </c>
      <c r="I74" s="21">
        <v>325.0</v>
      </c>
      <c r="J74" s="22">
        <f t="shared" si="37"/>
        <v>137.1428571</v>
      </c>
      <c r="K74" s="22">
        <f t="shared" si="38"/>
        <v>-12.14285714</v>
      </c>
      <c r="L74" s="23">
        <f t="shared" si="39"/>
        <v>-9.714285714</v>
      </c>
      <c r="N74" s="33"/>
    </row>
    <row r="75">
      <c r="A75" s="40"/>
      <c r="B75" s="138"/>
      <c r="C75" s="138"/>
      <c r="D75" s="186"/>
      <c r="E75" s="78">
        <v>2.1150240349265E13</v>
      </c>
      <c r="F75" s="37" t="s">
        <v>105</v>
      </c>
      <c r="G75" s="148" t="s">
        <v>1685</v>
      </c>
      <c r="H75" s="20">
        <f>VLOOKUP(E75,'March Data'!C:K,9,FALSE)/'March Data'!I76</f>
        <v>38982.14286</v>
      </c>
      <c r="I75" s="21">
        <v>321.0</v>
      </c>
      <c r="J75" s="22">
        <f t="shared" si="37"/>
        <v>121.4396974</v>
      </c>
      <c r="K75" s="22">
        <f t="shared" si="38"/>
        <v>3.560302626</v>
      </c>
      <c r="L75" s="23">
        <f t="shared" si="39"/>
        <v>2.848242101</v>
      </c>
      <c r="N75" s="33"/>
    </row>
    <row r="76">
      <c r="A76" s="49" t="s">
        <v>112</v>
      </c>
      <c r="B76" s="137">
        <v>5530.13</v>
      </c>
      <c r="C76" s="137">
        <v>3333.33</v>
      </c>
      <c r="D76" s="142">
        <f t="shared" ref="D76:D77" si="40">C76-B76</f>
        <v>-2196.8</v>
      </c>
      <c r="E76" s="82">
        <v>5.29457135776E11</v>
      </c>
      <c r="F76" s="50">
        <v>6.1064633E7</v>
      </c>
      <c r="G76" s="145" t="s">
        <v>1686</v>
      </c>
      <c r="H76" s="20">
        <f>VLOOKUP(E76,'March Data'!C:K,9,FALSE)/'March Data'!I84</f>
        <v>21320.4129</v>
      </c>
      <c r="I76" s="30">
        <v>149.0</v>
      </c>
      <c r="J76" s="83">
        <f t="shared" si="37"/>
        <v>143.0900195</v>
      </c>
      <c r="K76" s="31">
        <f t="shared" si="38"/>
        <v>-18.09001948</v>
      </c>
      <c r="L76" s="32">
        <f t="shared" si="39"/>
        <v>-14.47201559</v>
      </c>
      <c r="M76" s="94"/>
      <c r="N76" s="33" t="s">
        <v>113</v>
      </c>
    </row>
    <row r="77">
      <c r="A77" s="49" t="s">
        <v>114</v>
      </c>
      <c r="B77" s="137">
        <v>3411.21</v>
      </c>
      <c r="C77" s="137">
        <v>3333.33</v>
      </c>
      <c r="D77" s="28">
        <f t="shared" si="40"/>
        <v>-77.88</v>
      </c>
      <c r="E77" s="27"/>
      <c r="F77" s="28"/>
      <c r="G77" s="28"/>
      <c r="H77" s="85"/>
      <c r="I77" s="30"/>
      <c r="J77" s="31"/>
      <c r="K77" s="31"/>
      <c r="L77" s="32"/>
      <c r="M77" s="94"/>
      <c r="N77" s="33" t="s">
        <v>17</v>
      </c>
    </row>
    <row r="78">
      <c r="A78" s="14"/>
      <c r="B78" s="138"/>
      <c r="C78" s="138"/>
      <c r="D78" s="138"/>
      <c r="E78" s="54">
        <v>4.8799006301001E13</v>
      </c>
      <c r="F78" s="37" t="s">
        <v>115</v>
      </c>
      <c r="G78" s="148" t="s">
        <v>1687</v>
      </c>
      <c r="H78" s="85">
        <f>VLOOKUP(E78,'March Data'!C:K,9,FALSE)/'March Data'!I85</f>
        <v>9823.733333</v>
      </c>
      <c r="I78" s="21">
        <v>76.0</v>
      </c>
      <c r="J78" s="22">
        <f t="shared" ref="J78:J79" si="41">H78/I78</f>
        <v>129.2596491</v>
      </c>
      <c r="K78" s="22">
        <f t="shared" ref="K78:K79" si="42">125-J78</f>
        <v>-4.259649123</v>
      </c>
      <c r="L78" s="23">
        <f t="shared" ref="L78:L79" si="43">(K78/125)*100</f>
        <v>-3.407719298</v>
      </c>
      <c r="M78" s="118" t="s">
        <v>1688</v>
      </c>
      <c r="N78" s="33"/>
    </row>
    <row r="79">
      <c r="A79" s="61"/>
      <c r="B79" s="139"/>
      <c r="C79" s="139"/>
      <c r="D79" s="139"/>
      <c r="E79" s="54">
        <v>4.8799006301002E13</v>
      </c>
      <c r="F79" s="42" t="s">
        <v>116</v>
      </c>
      <c r="G79" s="148" t="s">
        <v>1689</v>
      </c>
      <c r="H79" s="20">
        <f>VLOOKUP(E79,'March Data'!C:K,9,FALSE)/'March Data'!I86</f>
        <v>1352.153846</v>
      </c>
      <c r="I79" s="62">
        <v>17.0</v>
      </c>
      <c r="J79" s="52">
        <f t="shared" si="41"/>
        <v>79.53846154</v>
      </c>
      <c r="K79" s="52">
        <f t="shared" si="42"/>
        <v>45.46153846</v>
      </c>
      <c r="L79" s="53">
        <f t="shared" si="43"/>
        <v>36.36923077</v>
      </c>
      <c r="M79" s="118"/>
      <c r="N79" s="33"/>
    </row>
    <row r="80">
      <c r="A80" s="49" t="s">
        <v>117</v>
      </c>
      <c r="B80" s="137">
        <v>5320.09</v>
      </c>
      <c r="C80" s="137">
        <v>7500.0</v>
      </c>
      <c r="D80" s="64">
        <f>C80-B80</f>
        <v>2179.91</v>
      </c>
      <c r="E80" s="27"/>
      <c r="F80" s="28"/>
      <c r="G80" s="28"/>
      <c r="H80" s="85"/>
      <c r="I80" s="30"/>
      <c r="J80" s="31"/>
      <c r="K80" s="22"/>
      <c r="L80" s="23"/>
      <c r="M80" s="113"/>
      <c r="N80" s="33" t="s">
        <v>1518</v>
      </c>
    </row>
    <row r="81">
      <c r="A81" s="14"/>
      <c r="B81" s="138"/>
      <c r="C81" s="138"/>
      <c r="D81" s="138"/>
      <c r="E81" s="84">
        <v>1.02421003367459E15</v>
      </c>
      <c r="F81" s="37" t="s">
        <v>119</v>
      </c>
      <c r="G81" s="148" t="s">
        <v>1690</v>
      </c>
      <c r="H81" s="85">
        <f>VLOOKUP(E81,'March Data'!C:K,9,FALSE)/'March Data'!I89</f>
        <v>23839.28571</v>
      </c>
      <c r="I81" s="21">
        <v>182.0</v>
      </c>
      <c r="J81" s="22">
        <f t="shared" ref="J81:J85" si="44">H81/I81</f>
        <v>130.9850863</v>
      </c>
      <c r="K81" s="22">
        <f t="shared" ref="K81:K85" si="45">125-J81</f>
        <v>-5.985086342</v>
      </c>
      <c r="L81" s="23">
        <f t="shared" ref="L81:L85" si="46">(K81/125)*100</f>
        <v>-4.788069074</v>
      </c>
      <c r="M81" s="71"/>
      <c r="N81" s="33"/>
    </row>
    <row r="82">
      <c r="A82" s="14"/>
      <c r="B82" s="138"/>
      <c r="C82" s="138"/>
      <c r="D82" s="138"/>
      <c r="E82" s="84">
        <v>1.02421003367459E15</v>
      </c>
      <c r="F82" s="37" t="s">
        <v>119</v>
      </c>
      <c r="G82" s="148" t="s">
        <v>1691</v>
      </c>
      <c r="H82" s="85">
        <f>VLOOKUP(E82,'March Data'!C:K,9,FALSE)/'March Data'!I90</f>
        <v>24722.22222</v>
      </c>
      <c r="I82" s="21">
        <v>182.0</v>
      </c>
      <c r="J82" s="22">
        <f t="shared" si="44"/>
        <v>135.8363858</v>
      </c>
      <c r="K82" s="22">
        <f t="shared" si="45"/>
        <v>-10.83638584</v>
      </c>
      <c r="L82" s="23">
        <f t="shared" si="46"/>
        <v>-8.669108669</v>
      </c>
      <c r="M82" s="71"/>
      <c r="N82" s="33"/>
    </row>
    <row r="83">
      <c r="A83" s="14"/>
      <c r="B83" s="138"/>
      <c r="C83" s="138"/>
      <c r="D83" s="138"/>
      <c r="E83" s="54">
        <v>1.02421003367439E15</v>
      </c>
      <c r="F83" s="37" t="s">
        <v>120</v>
      </c>
      <c r="G83" s="148" t="s">
        <v>1690</v>
      </c>
      <c r="H83" s="85">
        <f>VLOOKUP(E83,'March Data'!C:K,9,FALSE)/'March Data'!I87</f>
        <v>22742.85714</v>
      </c>
      <c r="I83" s="21">
        <v>123.0</v>
      </c>
      <c r="J83" s="22">
        <f t="shared" si="44"/>
        <v>184.9012776</v>
      </c>
      <c r="K83" s="22">
        <f t="shared" si="45"/>
        <v>-59.90127758</v>
      </c>
      <c r="L83" s="23">
        <f t="shared" si="46"/>
        <v>-47.92102207</v>
      </c>
      <c r="M83" s="71"/>
      <c r="N83" s="33"/>
    </row>
    <row r="84">
      <c r="A84" s="14"/>
      <c r="B84" s="138"/>
      <c r="C84" s="138"/>
      <c r="D84" s="138"/>
      <c r="E84" s="70">
        <v>1.02421003367439E15</v>
      </c>
      <c r="F84" s="42" t="s">
        <v>120</v>
      </c>
      <c r="G84" s="148" t="s">
        <v>1691</v>
      </c>
      <c r="H84" s="20">
        <f>VLOOKUP(E84,'March Data'!C:K,9,FALSE)/'March Data'!I88</f>
        <v>23585.18519</v>
      </c>
      <c r="I84" s="62">
        <v>123.0</v>
      </c>
      <c r="J84" s="52">
        <f t="shared" si="44"/>
        <v>191.7494731</v>
      </c>
      <c r="K84" s="52">
        <f t="shared" si="45"/>
        <v>-66.74947305</v>
      </c>
      <c r="L84" s="53">
        <f t="shared" si="46"/>
        <v>-53.39957844</v>
      </c>
      <c r="M84" s="71"/>
      <c r="N84" s="33"/>
    </row>
    <row r="85">
      <c r="A85" s="49" t="s">
        <v>121</v>
      </c>
      <c r="B85" s="137">
        <v>1787.82</v>
      </c>
      <c r="C85" s="137">
        <v>1700.0</v>
      </c>
      <c r="D85" s="28">
        <f t="shared" ref="D85:D86" si="47">C85-B85</f>
        <v>-87.82</v>
      </c>
      <c r="E85" s="54">
        <v>1.02421003530761E15</v>
      </c>
      <c r="F85" s="64" t="s">
        <v>122</v>
      </c>
      <c r="G85" s="187" t="s">
        <v>1692</v>
      </c>
      <c r="H85" s="20">
        <f>VLOOKUP(E85,'March Data'!C:K,9,FALSE)/'March Data'!I91</f>
        <v>5392.592593</v>
      </c>
      <c r="I85" s="21">
        <v>49.0</v>
      </c>
      <c r="J85" s="31">
        <f t="shared" si="44"/>
        <v>110.0529101</v>
      </c>
      <c r="K85" s="22">
        <f t="shared" si="45"/>
        <v>14.94708995</v>
      </c>
      <c r="L85" s="23">
        <f t="shared" si="46"/>
        <v>11.95767196</v>
      </c>
      <c r="M85" s="94"/>
      <c r="N85" s="33" t="s">
        <v>1518</v>
      </c>
    </row>
    <row r="86">
      <c r="A86" s="49" t="s">
        <v>123</v>
      </c>
      <c r="B86" s="137">
        <v>3159.22</v>
      </c>
      <c r="C86" s="137">
        <v>3466.67</v>
      </c>
      <c r="D86" s="28">
        <f t="shared" si="47"/>
        <v>307.45</v>
      </c>
      <c r="E86" s="27"/>
      <c r="F86" s="28"/>
      <c r="G86" s="64"/>
      <c r="H86" s="85"/>
      <c r="I86" s="30"/>
      <c r="J86" s="31"/>
      <c r="K86" s="31"/>
      <c r="L86" s="32"/>
      <c r="M86" s="113"/>
      <c r="N86" s="25" t="s">
        <v>29</v>
      </c>
    </row>
    <row r="87">
      <c r="A87" s="14"/>
      <c r="B87" s="138"/>
      <c r="C87" s="138"/>
      <c r="D87" s="138"/>
      <c r="E87" s="51">
        <v>9.005475438031E12</v>
      </c>
      <c r="F87" s="64" t="s">
        <v>124</v>
      </c>
      <c r="G87" s="141" t="s">
        <v>1659</v>
      </c>
      <c r="H87" s="85">
        <f>VLOOKUP(E87,'March Data'!C:K,9,FALSE)/'March Data'!I93</f>
        <v>4122.222222</v>
      </c>
      <c r="I87" s="21">
        <v>54.0</v>
      </c>
      <c r="J87" s="85">
        <f t="shared" ref="J87:J91" si="48">H87/I87</f>
        <v>76.33744856</v>
      </c>
      <c r="K87" s="22">
        <f t="shared" ref="K87:K91" si="49">125-J87</f>
        <v>48.66255144</v>
      </c>
      <c r="L87" s="23">
        <f t="shared" ref="L87:L91" si="50">(K87/125)*100</f>
        <v>38.93004115</v>
      </c>
      <c r="M87" s="94"/>
      <c r="N87" s="33"/>
    </row>
    <row r="88">
      <c r="A88" s="14"/>
      <c r="B88" s="138"/>
      <c r="C88" s="138"/>
      <c r="D88" s="138"/>
      <c r="E88" s="51">
        <v>9.005475438032E12</v>
      </c>
      <c r="F88" s="64" t="s">
        <v>125</v>
      </c>
      <c r="G88" s="141" t="s">
        <v>1659</v>
      </c>
      <c r="H88" s="85">
        <f>VLOOKUP(E88,'March Data'!C:K,9,FALSE)/'March Data'!I94</f>
        <v>6755.555556</v>
      </c>
      <c r="I88" s="21">
        <v>54.0</v>
      </c>
      <c r="J88" s="85">
        <f t="shared" si="48"/>
        <v>125.1028807</v>
      </c>
      <c r="K88" s="22">
        <f t="shared" si="49"/>
        <v>-0.1028806584</v>
      </c>
      <c r="L88" s="23">
        <f t="shared" si="50"/>
        <v>-0.08230452675</v>
      </c>
      <c r="M88" s="94"/>
      <c r="N88" s="33"/>
    </row>
    <row r="89">
      <c r="A89" s="14"/>
      <c r="B89" s="138"/>
      <c r="C89" s="138"/>
      <c r="D89" s="138"/>
      <c r="E89" s="51">
        <v>9.005475438033E12</v>
      </c>
      <c r="F89" s="64" t="s">
        <v>126</v>
      </c>
      <c r="G89" s="141" t="s">
        <v>1659</v>
      </c>
      <c r="H89" s="85">
        <f>VLOOKUP(E89,'March Data'!C:K,9,FALSE)/'March Data'!I95</f>
        <v>3500</v>
      </c>
      <c r="I89" s="21">
        <v>54.0</v>
      </c>
      <c r="J89" s="85">
        <f t="shared" si="48"/>
        <v>64.81481481</v>
      </c>
      <c r="K89" s="22">
        <f t="shared" si="49"/>
        <v>60.18518519</v>
      </c>
      <c r="L89" s="23">
        <f t="shared" si="50"/>
        <v>48.14814815</v>
      </c>
      <c r="M89" s="94"/>
      <c r="N89" s="33"/>
    </row>
    <row r="90">
      <c r="A90" s="14"/>
      <c r="B90" s="138"/>
      <c r="C90" s="138"/>
      <c r="D90" s="138"/>
      <c r="E90" s="51">
        <v>9.005475438034E12</v>
      </c>
      <c r="F90" s="64" t="s">
        <v>127</v>
      </c>
      <c r="G90" s="141" t="s">
        <v>1659</v>
      </c>
      <c r="H90" s="85">
        <f>VLOOKUP(E90,'March Data'!C:K,9,FALSE)/'March Data'!I96</f>
        <v>4944.444444</v>
      </c>
      <c r="I90" s="21">
        <v>54.0</v>
      </c>
      <c r="J90" s="85">
        <f t="shared" si="48"/>
        <v>91.56378601</v>
      </c>
      <c r="K90" s="22">
        <f t="shared" si="49"/>
        <v>33.43621399</v>
      </c>
      <c r="L90" s="23">
        <f t="shared" si="50"/>
        <v>26.74897119</v>
      </c>
      <c r="M90" s="94"/>
      <c r="N90" s="33"/>
    </row>
    <row r="91">
      <c r="A91" s="61"/>
      <c r="B91" s="139"/>
      <c r="C91" s="139"/>
      <c r="D91" s="139"/>
      <c r="E91" s="86">
        <v>9.005475438035E12</v>
      </c>
      <c r="F91" s="75" t="s">
        <v>128</v>
      </c>
      <c r="G91" s="146" t="s">
        <v>1659</v>
      </c>
      <c r="H91" s="20">
        <f>VLOOKUP(E91,'March Data'!C:K,9,FALSE)/'March Data'!I97</f>
        <v>5900</v>
      </c>
      <c r="I91" s="62">
        <v>54.0</v>
      </c>
      <c r="J91" s="20">
        <f t="shared" si="48"/>
        <v>109.2592593</v>
      </c>
      <c r="K91" s="52">
        <f t="shared" si="49"/>
        <v>15.74074074</v>
      </c>
      <c r="L91" s="53">
        <f t="shared" si="50"/>
        <v>12.59259259</v>
      </c>
      <c r="M91" s="94"/>
      <c r="N91" s="33"/>
    </row>
    <row r="92">
      <c r="A92" s="87"/>
      <c r="B92" s="119">
        <f t="shared" ref="B92:C92" si="51">SUM(B2:B86)</f>
        <v>174350.13</v>
      </c>
      <c r="C92" s="119">
        <f t="shared" si="51"/>
        <v>174213.65</v>
      </c>
      <c r="D92" s="119">
        <f>B92-C92</f>
        <v>136.48</v>
      </c>
      <c r="E92" s="88"/>
      <c r="F92" s="89"/>
      <c r="G92" s="89"/>
      <c r="H92" s="85"/>
      <c r="I92" s="21"/>
      <c r="J92" s="87"/>
      <c r="K92" s="87"/>
      <c r="L92" s="87"/>
      <c r="N92" s="33"/>
    </row>
    <row r="93">
      <c r="A93" s="90"/>
      <c r="E93" s="91"/>
      <c r="F93" s="92"/>
      <c r="G93" s="92"/>
      <c r="H93" s="93"/>
      <c r="I93" s="68"/>
      <c r="N93" s="33"/>
    </row>
    <row r="94">
      <c r="E94" s="91"/>
      <c r="F94" s="92"/>
      <c r="G94" s="92"/>
      <c r="H94" s="93"/>
      <c r="I94" s="68"/>
      <c r="N94" s="33"/>
    </row>
    <row r="95">
      <c r="E95" s="91"/>
      <c r="F95" s="92"/>
      <c r="G95" s="92"/>
      <c r="H95" s="93"/>
      <c r="I95" s="68"/>
      <c r="N95" s="33"/>
    </row>
    <row r="96">
      <c r="A96" s="94"/>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row r="1001">
      <c r="E1001" s="91"/>
      <c r="F1001" s="92"/>
      <c r="G1001" s="92"/>
      <c r="H1001" s="93"/>
      <c r="I1001" s="68"/>
      <c r="N1001" s="33"/>
    </row>
    <row r="1002">
      <c r="E1002" s="91"/>
      <c r="F1002" s="92"/>
      <c r="G1002" s="92"/>
      <c r="H1002" s="93"/>
      <c r="I1002" s="68"/>
      <c r="N1002" s="33"/>
    </row>
    <row r="1003">
      <c r="E1003" s="91"/>
      <c r="F1003" s="92"/>
      <c r="G1003" s="92"/>
      <c r="H1003" s="93"/>
      <c r="I1003" s="68"/>
      <c r="N1003" s="33"/>
    </row>
    <row r="1004">
      <c r="E1004" s="91"/>
      <c r="F1004" s="92"/>
      <c r="G1004" s="92"/>
      <c r="H1004" s="93"/>
      <c r="I1004" s="68"/>
      <c r="N1004" s="33"/>
    </row>
    <row r="1005">
      <c r="E1005" s="91"/>
      <c r="F1005" s="92"/>
      <c r="G1005" s="92"/>
      <c r="H1005" s="93"/>
      <c r="I1005" s="68"/>
      <c r="N1005" s="33"/>
    </row>
    <row r="1006">
      <c r="E1006" s="91"/>
      <c r="F1006" s="92"/>
      <c r="G1006" s="92"/>
      <c r="H1006" s="93"/>
      <c r="I1006" s="68"/>
      <c r="N1006" s="33"/>
    </row>
  </sheetData>
  <mergeCells count="1">
    <mergeCell ref="P1:T1"/>
  </mergeCells>
  <conditionalFormatting sqref="J2 J10:J38 J47:J61 J63:J91">
    <cfRule type="cellIs" dxfId="0" priority="1" operator="greaterThan">
      <formula>125</formula>
    </cfRule>
  </conditionalFormatting>
  <conditionalFormatting sqref="J2:J7">
    <cfRule type="cellIs" dxfId="0" priority="2" operator="greaterThan">
      <formula>125</formula>
    </cfRule>
  </conditionalFormatting>
  <conditionalFormatting sqref="J8:J9">
    <cfRule type="cellIs" dxfId="0" priority="3" operator="greaterThan">
      <formula>125</formula>
    </cfRule>
  </conditionalFormatting>
  <conditionalFormatting sqref="J39:J46">
    <cfRule type="cellIs" dxfId="0" priority="4" operator="greaterThan">
      <formula>125</formula>
    </cfRule>
  </conditionalFormatting>
  <conditionalFormatting sqref="J62">
    <cfRule type="cellIs" dxfId="0" priority="5" operator="greaterThan">
      <formula>125</formula>
    </cfRule>
  </conditionalFormatting>
  <drawing r:id="rId1"/>
</worksheet>
</file>

<file path=xl/worksheets/sheet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64.43"/>
    <col customWidth="1" min="2" max="2" width="13.71"/>
    <col customWidth="1" min="3" max="3" width="17.71"/>
    <col customWidth="1" min="4" max="4" width="25.14"/>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143</v>
      </c>
      <c r="B3" s="99">
        <v>101.0</v>
      </c>
      <c r="C3" s="152">
        <v>2.772030277203E12</v>
      </c>
      <c r="D3" s="99" t="s">
        <v>144</v>
      </c>
      <c r="E3" s="100">
        <v>44631.0</v>
      </c>
      <c r="F3" s="101">
        <v>28.56</v>
      </c>
      <c r="G3" s="100">
        <v>44601.0</v>
      </c>
      <c r="H3" s="100">
        <v>44629.0</v>
      </c>
      <c r="I3" s="102">
        <v>28.0</v>
      </c>
      <c r="J3" s="101">
        <v>29.58</v>
      </c>
      <c r="K3" s="102">
        <v>800.0</v>
      </c>
      <c r="L3" s="102">
        <v>11.0</v>
      </c>
      <c r="M3" s="103" t="s">
        <v>1693</v>
      </c>
    </row>
    <row r="4">
      <c r="A4" s="104" t="s">
        <v>143</v>
      </c>
      <c r="B4" s="105">
        <v>101.0</v>
      </c>
      <c r="C4" s="153">
        <v>5.324370277207E12</v>
      </c>
      <c r="D4" s="105" t="s">
        <v>144</v>
      </c>
      <c r="E4" s="106">
        <v>44631.0</v>
      </c>
      <c r="F4" s="107">
        <v>19.35</v>
      </c>
      <c r="G4" s="106">
        <v>44601.0</v>
      </c>
      <c r="H4" s="106">
        <v>44629.0</v>
      </c>
      <c r="I4" s="108">
        <v>28.0</v>
      </c>
      <c r="J4" s="107">
        <v>19.35</v>
      </c>
      <c r="K4" s="108">
        <v>0.0</v>
      </c>
      <c r="L4" s="108">
        <v>11.0</v>
      </c>
      <c r="M4" s="110" t="s">
        <v>1694</v>
      </c>
    </row>
    <row r="5">
      <c r="A5" s="104" t="s">
        <v>147</v>
      </c>
      <c r="B5" s="105">
        <v>107.0</v>
      </c>
      <c r="C5" s="153">
        <v>2.220180222018E12</v>
      </c>
      <c r="D5" s="105" t="s">
        <v>144</v>
      </c>
      <c r="E5" s="106">
        <v>44630.0</v>
      </c>
      <c r="F5" s="107">
        <v>950.67</v>
      </c>
      <c r="G5" s="106">
        <v>44600.0</v>
      </c>
      <c r="H5" s="106">
        <v>44628.0</v>
      </c>
      <c r="I5" s="108">
        <v>28.0</v>
      </c>
      <c r="J5" s="107">
        <v>950.67</v>
      </c>
      <c r="K5" s="109">
        <v>81800.0</v>
      </c>
      <c r="L5" s="108">
        <v>31.0</v>
      </c>
      <c r="M5" s="110" t="s">
        <v>1695</v>
      </c>
    </row>
    <row r="6">
      <c r="A6" s="104" t="s">
        <v>147</v>
      </c>
      <c r="B6" s="105">
        <v>107.0</v>
      </c>
      <c r="C6" s="153">
        <v>2.255730225573E12</v>
      </c>
      <c r="D6" s="105" t="s">
        <v>144</v>
      </c>
      <c r="E6" s="106">
        <v>44630.0</v>
      </c>
      <c r="F6" s="107">
        <v>14.84</v>
      </c>
      <c r="G6" s="106">
        <v>44600.0</v>
      </c>
      <c r="H6" s="106">
        <v>44628.0</v>
      </c>
      <c r="I6" s="108">
        <v>28.0</v>
      </c>
      <c r="J6" s="107">
        <v>14.84</v>
      </c>
      <c r="K6" s="108">
        <v>0.0</v>
      </c>
      <c r="L6" s="108">
        <v>31.0</v>
      </c>
      <c r="M6" s="110" t="s">
        <v>1696</v>
      </c>
    </row>
    <row r="7">
      <c r="A7" s="104" t="s">
        <v>150</v>
      </c>
      <c r="B7" s="105">
        <v>113.0</v>
      </c>
      <c r="C7" s="153">
        <v>4.6130006907001E13</v>
      </c>
      <c r="D7" s="105" t="s">
        <v>151</v>
      </c>
      <c r="E7" s="106">
        <v>44627.0</v>
      </c>
      <c r="F7" s="107">
        <v>2154.0</v>
      </c>
      <c r="G7" s="106">
        <v>44595.0</v>
      </c>
      <c r="H7" s="106">
        <v>44622.0</v>
      </c>
      <c r="I7" s="108">
        <v>27.0</v>
      </c>
      <c r="J7" s="107">
        <v>1965.24</v>
      </c>
      <c r="K7" s="109">
        <v>187748.0</v>
      </c>
      <c r="L7" s="108">
        <v>210.0</v>
      </c>
      <c r="M7" s="110" t="s">
        <v>1697</v>
      </c>
    </row>
    <row r="8">
      <c r="A8" s="104" t="s">
        <v>150</v>
      </c>
      <c r="B8" s="105">
        <v>113.0</v>
      </c>
      <c r="C8" s="153">
        <v>4.6130006907002E13</v>
      </c>
      <c r="D8" s="105" t="s">
        <v>151</v>
      </c>
      <c r="E8" s="106">
        <v>44627.0</v>
      </c>
      <c r="F8" s="107">
        <v>2660.35</v>
      </c>
      <c r="G8" s="106">
        <v>44595.0</v>
      </c>
      <c r="H8" s="106">
        <v>44622.0</v>
      </c>
      <c r="I8" s="108">
        <v>27.0</v>
      </c>
      <c r="J8" s="107">
        <v>2471.59</v>
      </c>
      <c r="K8" s="109">
        <v>237116.0</v>
      </c>
      <c r="L8" s="108">
        <v>210.0</v>
      </c>
      <c r="M8" s="110" t="s">
        <v>1698</v>
      </c>
    </row>
    <row r="9">
      <c r="A9" s="104" t="s">
        <v>150</v>
      </c>
      <c r="B9" s="105">
        <v>113.0</v>
      </c>
      <c r="C9" s="153">
        <v>4.6130006907003E13</v>
      </c>
      <c r="D9" s="105" t="s">
        <v>151</v>
      </c>
      <c r="E9" s="106">
        <v>44627.0</v>
      </c>
      <c r="F9" s="107">
        <v>1977.55</v>
      </c>
      <c r="G9" s="106">
        <v>44595.0</v>
      </c>
      <c r="H9" s="106">
        <v>44622.0</v>
      </c>
      <c r="I9" s="108">
        <v>27.0</v>
      </c>
      <c r="J9" s="107">
        <v>1788.79</v>
      </c>
      <c r="K9" s="109">
        <v>170544.0</v>
      </c>
      <c r="L9" s="108">
        <v>210.0</v>
      </c>
      <c r="M9" s="110" t="s">
        <v>1699</v>
      </c>
    </row>
    <row r="10">
      <c r="A10" s="104" t="s">
        <v>150</v>
      </c>
      <c r="B10" s="105">
        <v>113.0</v>
      </c>
      <c r="C10" s="153">
        <v>4.6130006907004E13</v>
      </c>
      <c r="D10" s="105" t="s">
        <v>151</v>
      </c>
      <c r="E10" s="106">
        <v>44627.0</v>
      </c>
      <c r="F10" s="107">
        <v>1494.21</v>
      </c>
      <c r="G10" s="106">
        <v>44595.0</v>
      </c>
      <c r="H10" s="106">
        <v>44622.0</v>
      </c>
      <c r="I10" s="108">
        <v>27.0</v>
      </c>
      <c r="J10" s="107">
        <v>1305.45</v>
      </c>
      <c r="K10" s="109">
        <v>123420.0</v>
      </c>
      <c r="L10" s="108">
        <v>210.0</v>
      </c>
      <c r="M10" s="110" t="s">
        <v>1700</v>
      </c>
    </row>
    <row r="11">
      <c r="A11" s="104" t="s">
        <v>156</v>
      </c>
      <c r="B11" s="105">
        <v>114.0</v>
      </c>
      <c r="C11" s="153">
        <v>5.96922007400001E14</v>
      </c>
      <c r="D11" s="105" t="s">
        <v>151</v>
      </c>
      <c r="E11" s="106">
        <v>44620.0</v>
      </c>
      <c r="F11" s="107">
        <v>12031.79</v>
      </c>
      <c r="G11" s="106">
        <v>44582.0</v>
      </c>
      <c r="H11" s="106">
        <v>44617.0</v>
      </c>
      <c r="I11" s="108">
        <v>35.0</v>
      </c>
      <c r="J11" s="107">
        <v>10590.19</v>
      </c>
      <c r="K11" s="109">
        <v>1047200.0</v>
      </c>
      <c r="L11" s="108">
        <v>43.0</v>
      </c>
      <c r="M11" s="110" t="s">
        <v>1701</v>
      </c>
    </row>
    <row r="12">
      <c r="A12" s="104" t="s">
        <v>158</v>
      </c>
      <c r="B12" s="105">
        <v>116.0</v>
      </c>
      <c r="C12" s="153">
        <v>4.8795006344001E13</v>
      </c>
      <c r="D12" s="105" t="s">
        <v>151</v>
      </c>
      <c r="E12" s="106">
        <v>44627.0</v>
      </c>
      <c r="F12" s="107">
        <v>1889.0</v>
      </c>
      <c r="G12" s="106">
        <v>44595.0</v>
      </c>
      <c r="H12" s="106">
        <v>44622.0</v>
      </c>
      <c r="I12" s="108">
        <v>27.0</v>
      </c>
      <c r="J12" s="107">
        <v>1567.18</v>
      </c>
      <c r="K12" s="109">
        <v>147356.0</v>
      </c>
      <c r="L12" s="108">
        <v>43.0</v>
      </c>
      <c r="M12" s="110" t="s">
        <v>1702</v>
      </c>
    </row>
    <row r="13">
      <c r="A13" s="104" t="s">
        <v>461</v>
      </c>
      <c r="B13" s="105">
        <v>117.0</v>
      </c>
      <c r="C13" s="153">
        <v>9.005688331901E12</v>
      </c>
      <c r="D13" s="105" t="s">
        <v>462</v>
      </c>
      <c r="E13" s="106">
        <v>44628.0</v>
      </c>
      <c r="F13" s="107">
        <v>229.2</v>
      </c>
      <c r="G13" s="106">
        <v>44531.0</v>
      </c>
      <c r="H13" s="106">
        <v>44621.0</v>
      </c>
      <c r="I13" s="108">
        <v>90.0</v>
      </c>
      <c r="J13" s="107">
        <v>229.2</v>
      </c>
      <c r="K13" s="109">
        <v>47000.0</v>
      </c>
      <c r="L13" s="108">
        <v>215.0</v>
      </c>
      <c r="M13" s="110" t="s">
        <v>1703</v>
      </c>
    </row>
    <row r="14">
      <c r="A14" s="104" t="s">
        <v>461</v>
      </c>
      <c r="B14" s="105">
        <v>117.0</v>
      </c>
      <c r="C14" s="153">
        <v>9.005688331902E12</v>
      </c>
      <c r="D14" s="105" t="s">
        <v>462</v>
      </c>
      <c r="E14" s="106">
        <v>44628.0</v>
      </c>
      <c r="F14" s="107">
        <v>355.2</v>
      </c>
      <c r="G14" s="106">
        <v>44531.0</v>
      </c>
      <c r="H14" s="106">
        <v>44621.0</v>
      </c>
      <c r="I14" s="108">
        <v>90.0</v>
      </c>
      <c r="J14" s="107">
        <v>355.2</v>
      </c>
      <c r="K14" s="109">
        <v>82000.0</v>
      </c>
      <c r="L14" s="108">
        <v>215.0</v>
      </c>
      <c r="M14" s="110" t="s">
        <v>1704</v>
      </c>
    </row>
    <row r="15">
      <c r="A15" s="104" t="s">
        <v>461</v>
      </c>
      <c r="B15" s="105">
        <v>117.0</v>
      </c>
      <c r="C15" s="153">
        <v>9.005688331903E12</v>
      </c>
      <c r="D15" s="105" t="s">
        <v>462</v>
      </c>
      <c r="E15" s="106">
        <v>44628.0</v>
      </c>
      <c r="F15" s="107">
        <v>499.2</v>
      </c>
      <c r="G15" s="106">
        <v>44531.0</v>
      </c>
      <c r="H15" s="106">
        <v>44621.0</v>
      </c>
      <c r="I15" s="108">
        <v>90.0</v>
      </c>
      <c r="J15" s="107">
        <v>499.2</v>
      </c>
      <c r="K15" s="109">
        <v>122000.0</v>
      </c>
      <c r="L15" s="108">
        <v>215.0</v>
      </c>
      <c r="M15" s="110" t="s">
        <v>1705</v>
      </c>
    </row>
    <row r="16">
      <c r="A16" s="104" t="s">
        <v>461</v>
      </c>
      <c r="B16" s="105">
        <v>117.0</v>
      </c>
      <c r="C16" s="153">
        <v>9.005688331904E12</v>
      </c>
      <c r="D16" s="105" t="s">
        <v>462</v>
      </c>
      <c r="E16" s="106">
        <v>44628.0</v>
      </c>
      <c r="F16" s="107">
        <v>722.4</v>
      </c>
      <c r="G16" s="106">
        <v>44531.0</v>
      </c>
      <c r="H16" s="106">
        <v>44621.0</v>
      </c>
      <c r="I16" s="108">
        <v>90.0</v>
      </c>
      <c r="J16" s="107">
        <v>722.4</v>
      </c>
      <c r="K16" s="109">
        <v>184000.0</v>
      </c>
      <c r="L16" s="108">
        <v>215.0</v>
      </c>
      <c r="M16" s="110" t="s">
        <v>1706</v>
      </c>
    </row>
    <row r="17">
      <c r="A17" s="104" t="s">
        <v>461</v>
      </c>
      <c r="B17" s="105">
        <v>117.0</v>
      </c>
      <c r="C17" s="153">
        <v>9.005688331905E12</v>
      </c>
      <c r="D17" s="105" t="s">
        <v>462</v>
      </c>
      <c r="E17" s="106">
        <v>44628.0</v>
      </c>
      <c r="F17" s="107">
        <v>308.4</v>
      </c>
      <c r="G17" s="106">
        <v>44531.0</v>
      </c>
      <c r="H17" s="106">
        <v>44621.0</v>
      </c>
      <c r="I17" s="108">
        <v>90.0</v>
      </c>
      <c r="J17" s="107">
        <v>308.4</v>
      </c>
      <c r="K17" s="109">
        <v>69000.0</v>
      </c>
      <c r="L17" s="108">
        <v>215.0</v>
      </c>
      <c r="M17" s="110" t="s">
        <v>1707</v>
      </c>
    </row>
    <row r="18">
      <c r="A18" s="104" t="s">
        <v>461</v>
      </c>
      <c r="B18" s="105">
        <v>117.0</v>
      </c>
      <c r="C18" s="153">
        <v>9.005688331906E12</v>
      </c>
      <c r="D18" s="105" t="s">
        <v>462</v>
      </c>
      <c r="E18" s="106">
        <v>44628.0</v>
      </c>
      <c r="F18" s="107">
        <v>506.4</v>
      </c>
      <c r="G18" s="106">
        <v>44531.0</v>
      </c>
      <c r="H18" s="106">
        <v>44621.0</v>
      </c>
      <c r="I18" s="108">
        <v>90.0</v>
      </c>
      <c r="J18" s="107">
        <v>506.4</v>
      </c>
      <c r="K18" s="109">
        <v>114000.0</v>
      </c>
      <c r="L18" s="108">
        <v>215.0</v>
      </c>
      <c r="M18" s="110" t="s">
        <v>1708</v>
      </c>
    </row>
    <row r="19">
      <c r="A19" s="104" t="s">
        <v>461</v>
      </c>
      <c r="B19" s="105">
        <v>117.0</v>
      </c>
      <c r="C19" s="153">
        <v>9.005688331907E12</v>
      </c>
      <c r="D19" s="105" t="s">
        <v>462</v>
      </c>
      <c r="E19" s="106">
        <v>44628.0</v>
      </c>
      <c r="F19" s="107">
        <v>751.2</v>
      </c>
      <c r="G19" s="106">
        <v>44531.0</v>
      </c>
      <c r="H19" s="106">
        <v>44621.0</v>
      </c>
      <c r="I19" s="108">
        <v>90.0</v>
      </c>
      <c r="J19" s="107">
        <v>751.2</v>
      </c>
      <c r="K19" s="109">
        <v>182000.0</v>
      </c>
      <c r="L19" s="108">
        <v>215.0</v>
      </c>
      <c r="M19" s="110" t="s">
        <v>1709</v>
      </c>
    </row>
    <row r="20">
      <c r="A20" s="104" t="s">
        <v>461</v>
      </c>
      <c r="B20" s="105">
        <v>117.0</v>
      </c>
      <c r="C20" s="153">
        <v>9.005688331908E12</v>
      </c>
      <c r="D20" s="105" t="s">
        <v>462</v>
      </c>
      <c r="E20" s="106">
        <v>44628.0</v>
      </c>
      <c r="F20" s="107">
        <v>722.4</v>
      </c>
      <c r="G20" s="106">
        <v>44531.0</v>
      </c>
      <c r="H20" s="106">
        <v>44621.0</v>
      </c>
      <c r="I20" s="108">
        <v>90.0</v>
      </c>
      <c r="J20" s="107">
        <v>722.4</v>
      </c>
      <c r="K20" s="109">
        <v>174000.0</v>
      </c>
      <c r="L20" s="108">
        <v>215.0</v>
      </c>
      <c r="M20" s="110" t="s">
        <v>1710</v>
      </c>
    </row>
    <row r="21">
      <c r="A21" s="104" t="s">
        <v>461</v>
      </c>
      <c r="B21" s="105">
        <v>117.0</v>
      </c>
      <c r="C21" s="153">
        <v>9.005688331909E12</v>
      </c>
      <c r="D21" s="105" t="s">
        <v>462</v>
      </c>
      <c r="E21" s="106">
        <v>44628.0</v>
      </c>
      <c r="F21" s="107">
        <v>124.8</v>
      </c>
      <c r="G21" s="106">
        <v>44531.0</v>
      </c>
      <c r="H21" s="106">
        <v>44621.0</v>
      </c>
      <c r="I21" s="108">
        <v>90.0</v>
      </c>
      <c r="J21" s="107">
        <v>124.8</v>
      </c>
      <c r="K21" s="109">
        <v>18000.0</v>
      </c>
      <c r="L21" s="108">
        <v>215.0</v>
      </c>
      <c r="M21" s="110" t="s">
        <v>1711</v>
      </c>
    </row>
    <row r="22">
      <c r="A22" s="104" t="s">
        <v>461</v>
      </c>
      <c r="B22" s="105">
        <v>117.0</v>
      </c>
      <c r="C22" s="153">
        <v>9.00568833191E12</v>
      </c>
      <c r="D22" s="105" t="s">
        <v>462</v>
      </c>
      <c r="E22" s="106">
        <v>44628.0</v>
      </c>
      <c r="F22" s="107">
        <v>1233.6</v>
      </c>
      <c r="G22" s="106">
        <v>44531.0</v>
      </c>
      <c r="H22" s="106">
        <v>44621.0</v>
      </c>
      <c r="I22" s="108">
        <v>90.0</v>
      </c>
      <c r="J22" s="107">
        <v>1233.6</v>
      </c>
      <c r="K22" s="109">
        <v>316000.0</v>
      </c>
      <c r="L22" s="108">
        <v>215.0</v>
      </c>
      <c r="M22" s="110" t="s">
        <v>1712</v>
      </c>
    </row>
    <row r="23">
      <c r="A23" s="104" t="s">
        <v>461</v>
      </c>
      <c r="B23" s="105">
        <v>117.0</v>
      </c>
      <c r="C23" s="153">
        <v>9.005688331911E12</v>
      </c>
      <c r="D23" s="105" t="s">
        <v>462</v>
      </c>
      <c r="E23" s="106">
        <v>44628.0</v>
      </c>
      <c r="F23" s="107">
        <v>1068.0</v>
      </c>
      <c r="G23" s="106">
        <v>44539.0</v>
      </c>
      <c r="H23" s="106">
        <v>44622.0</v>
      </c>
      <c r="I23" s="108">
        <v>83.0</v>
      </c>
      <c r="J23" s="107">
        <v>1068.0</v>
      </c>
      <c r="K23" s="109">
        <v>270000.0</v>
      </c>
      <c r="L23" s="108">
        <v>215.0</v>
      </c>
      <c r="M23" s="110" t="s">
        <v>1713</v>
      </c>
    </row>
    <row r="24">
      <c r="A24" s="104" t="s">
        <v>461</v>
      </c>
      <c r="B24" s="105">
        <v>117.0</v>
      </c>
      <c r="C24" s="153">
        <v>9.005688331912E12</v>
      </c>
      <c r="D24" s="105" t="s">
        <v>462</v>
      </c>
      <c r="E24" s="106">
        <v>44628.0</v>
      </c>
      <c r="F24" s="107">
        <v>445.2</v>
      </c>
      <c r="G24" s="106">
        <v>44531.0</v>
      </c>
      <c r="H24" s="106">
        <v>44621.0</v>
      </c>
      <c r="I24" s="108">
        <v>90.0</v>
      </c>
      <c r="J24" s="107">
        <v>445.2</v>
      </c>
      <c r="K24" s="109">
        <v>107000.0</v>
      </c>
      <c r="L24" s="108">
        <v>215.0</v>
      </c>
      <c r="M24" s="110" t="s">
        <v>1714</v>
      </c>
    </row>
    <row r="25">
      <c r="A25" s="104" t="s">
        <v>461</v>
      </c>
      <c r="B25" s="105">
        <v>117.0</v>
      </c>
      <c r="C25" s="153">
        <v>9.005688331913E12</v>
      </c>
      <c r="D25" s="105" t="s">
        <v>462</v>
      </c>
      <c r="E25" s="106">
        <v>44628.0</v>
      </c>
      <c r="F25" s="107">
        <v>-279.7</v>
      </c>
      <c r="G25" s="106">
        <v>44531.0</v>
      </c>
      <c r="H25" s="106">
        <v>44621.0</v>
      </c>
      <c r="I25" s="108">
        <v>90.0</v>
      </c>
      <c r="J25" s="107">
        <v>60.0</v>
      </c>
      <c r="K25" s="108">
        <v>0.0</v>
      </c>
      <c r="L25" s="108">
        <v>215.0</v>
      </c>
      <c r="M25" s="110" t="s">
        <v>1715</v>
      </c>
    </row>
    <row r="26">
      <c r="A26" s="104" t="s">
        <v>461</v>
      </c>
      <c r="B26" s="105">
        <v>117.0</v>
      </c>
      <c r="C26" s="153">
        <v>9.005688331914E12</v>
      </c>
      <c r="D26" s="105" t="s">
        <v>462</v>
      </c>
      <c r="E26" s="106">
        <v>44628.0</v>
      </c>
      <c r="F26" s="107">
        <v>344.4</v>
      </c>
      <c r="G26" s="106">
        <v>44531.0</v>
      </c>
      <c r="H26" s="106">
        <v>44621.0</v>
      </c>
      <c r="I26" s="108">
        <v>90.0</v>
      </c>
      <c r="J26" s="107">
        <v>344.4</v>
      </c>
      <c r="K26" s="109">
        <v>79000.0</v>
      </c>
      <c r="L26" s="108">
        <v>215.0</v>
      </c>
      <c r="M26" s="110" t="s">
        <v>1716</v>
      </c>
    </row>
    <row r="27">
      <c r="A27" s="104" t="s">
        <v>461</v>
      </c>
      <c r="B27" s="105">
        <v>117.0</v>
      </c>
      <c r="C27" s="153">
        <v>9.005688331915E12</v>
      </c>
      <c r="D27" s="105" t="s">
        <v>462</v>
      </c>
      <c r="E27" s="106">
        <v>44628.0</v>
      </c>
      <c r="F27" s="107">
        <v>326.4</v>
      </c>
      <c r="G27" s="106">
        <v>44531.0</v>
      </c>
      <c r="H27" s="106">
        <v>44621.0</v>
      </c>
      <c r="I27" s="108">
        <v>90.0</v>
      </c>
      <c r="J27" s="107">
        <v>326.4</v>
      </c>
      <c r="K27" s="109">
        <v>64000.0</v>
      </c>
      <c r="L27" s="108">
        <v>215.0</v>
      </c>
      <c r="M27" s="110" t="s">
        <v>1717</v>
      </c>
    </row>
    <row r="28">
      <c r="A28" s="104" t="s">
        <v>160</v>
      </c>
      <c r="B28" s="105">
        <v>120.0</v>
      </c>
      <c r="C28" s="153">
        <v>3.44620000900001E14</v>
      </c>
      <c r="D28" s="105" t="s">
        <v>151</v>
      </c>
      <c r="E28" s="106">
        <v>44610.0</v>
      </c>
      <c r="F28" s="107">
        <v>1338.79</v>
      </c>
      <c r="G28" s="106">
        <v>44574.0</v>
      </c>
      <c r="H28" s="106">
        <v>44604.0</v>
      </c>
      <c r="I28" s="108">
        <v>30.0</v>
      </c>
      <c r="J28" s="107">
        <v>1037.82</v>
      </c>
      <c r="K28" s="109">
        <v>95744.0</v>
      </c>
      <c r="L28" s="108">
        <v>66.0</v>
      </c>
      <c r="M28" s="110" t="s">
        <v>1718</v>
      </c>
    </row>
    <row r="29">
      <c r="A29" s="104" t="s">
        <v>160</v>
      </c>
      <c r="B29" s="105">
        <v>120.0</v>
      </c>
      <c r="C29" s="153">
        <v>3.44620000900002E14</v>
      </c>
      <c r="D29" s="105" t="s">
        <v>151</v>
      </c>
      <c r="E29" s="106">
        <v>44610.0</v>
      </c>
      <c r="F29" s="107">
        <v>1085.61</v>
      </c>
      <c r="G29" s="106">
        <v>44574.0</v>
      </c>
      <c r="H29" s="106">
        <v>44603.0</v>
      </c>
      <c r="I29" s="108">
        <v>29.0</v>
      </c>
      <c r="J29" s="107">
        <v>784.64</v>
      </c>
      <c r="K29" s="109">
        <v>71060.0</v>
      </c>
      <c r="L29" s="108">
        <v>66.0</v>
      </c>
      <c r="M29" s="110" t="s">
        <v>1719</v>
      </c>
    </row>
    <row r="30">
      <c r="A30" s="104" t="s">
        <v>160</v>
      </c>
      <c r="B30" s="105">
        <v>120.0</v>
      </c>
      <c r="C30" s="153">
        <v>3.44620000900003E14</v>
      </c>
      <c r="D30" s="105" t="s">
        <v>151</v>
      </c>
      <c r="E30" s="106">
        <v>44610.0</v>
      </c>
      <c r="F30" s="107">
        <v>1024.23</v>
      </c>
      <c r="G30" s="106">
        <v>44574.0</v>
      </c>
      <c r="H30" s="106">
        <v>44603.0</v>
      </c>
      <c r="I30" s="108">
        <v>29.0</v>
      </c>
      <c r="J30" s="107">
        <v>723.26</v>
      </c>
      <c r="K30" s="109">
        <v>65076.0</v>
      </c>
      <c r="L30" s="108">
        <v>66.0</v>
      </c>
      <c r="M30" s="110" t="s">
        <v>1720</v>
      </c>
    </row>
    <row r="31">
      <c r="A31" s="104" t="s">
        <v>165</v>
      </c>
      <c r="B31" s="105">
        <v>122.0</v>
      </c>
      <c r="C31" s="153">
        <v>4.45464006905001E14</v>
      </c>
      <c r="D31" s="105" t="s">
        <v>151</v>
      </c>
      <c r="E31" s="106">
        <v>44627.0</v>
      </c>
      <c r="F31" s="107">
        <v>61.11</v>
      </c>
      <c r="G31" s="106">
        <v>44594.0</v>
      </c>
      <c r="H31" s="106">
        <v>44623.0</v>
      </c>
      <c r="I31" s="108">
        <v>29.0</v>
      </c>
      <c r="J31" s="107">
        <v>44.25</v>
      </c>
      <c r="K31" s="109">
        <v>2992.0</v>
      </c>
      <c r="L31" s="108">
        <v>67.0</v>
      </c>
      <c r="M31" s="110" t="s">
        <v>1721</v>
      </c>
    </row>
    <row r="32">
      <c r="A32" s="104" t="s">
        <v>165</v>
      </c>
      <c r="B32" s="105">
        <v>122.0</v>
      </c>
      <c r="C32" s="153">
        <v>4.45464006907001E14</v>
      </c>
      <c r="D32" s="105" t="s">
        <v>151</v>
      </c>
      <c r="E32" s="106">
        <v>44627.0</v>
      </c>
      <c r="F32" s="107">
        <v>564.79</v>
      </c>
      <c r="G32" s="106">
        <v>44594.0</v>
      </c>
      <c r="H32" s="106">
        <v>44623.0</v>
      </c>
      <c r="I32" s="108">
        <v>29.0</v>
      </c>
      <c r="J32" s="107">
        <v>387.76</v>
      </c>
      <c r="K32" s="109">
        <v>35156.0</v>
      </c>
      <c r="L32" s="108">
        <v>67.0</v>
      </c>
      <c r="M32" s="110" t="s">
        <v>1722</v>
      </c>
    </row>
    <row r="33">
      <c r="A33" s="104" t="s">
        <v>165</v>
      </c>
      <c r="B33" s="105">
        <v>122.0</v>
      </c>
      <c r="C33" s="153">
        <v>4.45464006907002E14</v>
      </c>
      <c r="D33" s="105" t="s">
        <v>151</v>
      </c>
      <c r="E33" s="106">
        <v>44627.0</v>
      </c>
      <c r="F33" s="107">
        <v>1677.23</v>
      </c>
      <c r="G33" s="106">
        <v>44589.0</v>
      </c>
      <c r="H33" s="106">
        <v>44623.0</v>
      </c>
      <c r="I33" s="108">
        <v>34.0</v>
      </c>
      <c r="J33" s="107">
        <v>1500.2</v>
      </c>
      <c r="K33" s="109">
        <v>143616.0</v>
      </c>
      <c r="L33" s="108">
        <v>67.0</v>
      </c>
      <c r="M33" s="110" t="s">
        <v>1723</v>
      </c>
    </row>
    <row r="34">
      <c r="A34" s="104" t="s">
        <v>169</v>
      </c>
      <c r="B34" s="105">
        <v>123.0</v>
      </c>
      <c r="C34" s="153">
        <v>3.57156000540001E14</v>
      </c>
      <c r="D34" s="105" t="s">
        <v>151</v>
      </c>
      <c r="E34" s="106">
        <v>44614.0</v>
      </c>
      <c r="F34" s="107">
        <v>913.13</v>
      </c>
      <c r="G34" s="106">
        <v>44575.0</v>
      </c>
      <c r="H34" s="106">
        <v>44606.0</v>
      </c>
      <c r="I34" s="108">
        <v>31.0</v>
      </c>
      <c r="J34" s="107">
        <v>771.36</v>
      </c>
      <c r="K34" s="109">
        <v>72556.0</v>
      </c>
      <c r="L34" s="108">
        <v>18.0</v>
      </c>
      <c r="M34" s="110" t="s">
        <v>1724</v>
      </c>
    </row>
    <row r="35">
      <c r="A35" s="104" t="s">
        <v>171</v>
      </c>
      <c r="B35" s="105">
        <v>125.0</v>
      </c>
      <c r="C35" s="153">
        <v>1.95740001133001E14</v>
      </c>
      <c r="D35" s="105" t="s">
        <v>151</v>
      </c>
      <c r="E35" s="106">
        <v>44620.0</v>
      </c>
      <c r="F35" s="107">
        <v>2604.69</v>
      </c>
      <c r="G35" s="106">
        <v>44587.0</v>
      </c>
      <c r="H35" s="106">
        <v>44616.0</v>
      </c>
      <c r="I35" s="108">
        <v>29.0</v>
      </c>
      <c r="J35" s="107">
        <v>2203.07</v>
      </c>
      <c r="K35" s="109">
        <v>210936.0</v>
      </c>
      <c r="L35" s="108">
        <v>63.0</v>
      </c>
      <c r="M35" s="110" t="s">
        <v>1725</v>
      </c>
    </row>
    <row r="36">
      <c r="A36" s="104" t="s">
        <v>173</v>
      </c>
      <c r="B36" s="105">
        <v>127.0</v>
      </c>
      <c r="C36" s="153">
        <v>4.792300277215E12</v>
      </c>
      <c r="D36" s="105" t="s">
        <v>144</v>
      </c>
      <c r="E36" s="106">
        <v>44631.0</v>
      </c>
      <c r="F36" s="107">
        <v>-47.21</v>
      </c>
      <c r="G36" s="106">
        <v>44601.0</v>
      </c>
      <c r="H36" s="106">
        <v>44629.0</v>
      </c>
      <c r="I36" s="108">
        <v>28.0</v>
      </c>
      <c r="J36" s="107">
        <v>124.25</v>
      </c>
      <c r="K36" s="109">
        <v>8200.0</v>
      </c>
      <c r="L36" s="108">
        <v>3.0</v>
      </c>
      <c r="M36" s="110" t="s">
        <v>1726</v>
      </c>
    </row>
    <row r="37">
      <c r="A37" s="104" t="s">
        <v>175</v>
      </c>
      <c r="B37" s="105">
        <v>129.0</v>
      </c>
      <c r="C37" s="153">
        <v>4.17234003900001E14</v>
      </c>
      <c r="D37" s="105" t="s">
        <v>151</v>
      </c>
      <c r="E37" s="106">
        <v>44622.0</v>
      </c>
      <c r="F37" s="107">
        <v>370.57</v>
      </c>
      <c r="G37" s="106">
        <v>44591.0</v>
      </c>
      <c r="H37" s="106">
        <v>44616.0</v>
      </c>
      <c r="I37" s="108">
        <v>25.0</v>
      </c>
      <c r="J37" s="107">
        <v>60.33</v>
      </c>
      <c r="K37" s="109">
        <v>4488.0</v>
      </c>
      <c r="L37" s="108">
        <v>216.0</v>
      </c>
      <c r="M37" s="110" t="s">
        <v>1727</v>
      </c>
    </row>
    <row r="38">
      <c r="A38" s="104" t="s">
        <v>175</v>
      </c>
      <c r="B38" s="105">
        <v>129.0</v>
      </c>
      <c r="C38" s="153">
        <v>4.17234003900002E14</v>
      </c>
      <c r="D38" s="105" t="s">
        <v>151</v>
      </c>
      <c r="E38" s="106">
        <v>44622.0</v>
      </c>
      <c r="F38" s="107">
        <v>5957.17</v>
      </c>
      <c r="G38" s="106">
        <v>44589.0</v>
      </c>
      <c r="H38" s="106">
        <v>44616.0</v>
      </c>
      <c r="I38" s="108">
        <v>27.0</v>
      </c>
      <c r="J38" s="107">
        <v>4473.05</v>
      </c>
      <c r="K38" s="109">
        <v>421124.0</v>
      </c>
      <c r="L38" s="108">
        <v>216.0</v>
      </c>
      <c r="M38" s="110" t="s">
        <v>1728</v>
      </c>
    </row>
    <row r="39">
      <c r="A39" s="104" t="s">
        <v>180</v>
      </c>
      <c r="B39" s="105">
        <v>131.0</v>
      </c>
      <c r="C39" s="153">
        <v>3.94124007400002E14</v>
      </c>
      <c r="D39" s="105" t="s">
        <v>151</v>
      </c>
      <c r="E39" s="106">
        <v>44622.0</v>
      </c>
      <c r="F39" s="107">
        <v>9733.36</v>
      </c>
      <c r="G39" s="106">
        <v>44589.0</v>
      </c>
      <c r="H39" s="106">
        <v>44620.0</v>
      </c>
      <c r="I39" s="108">
        <v>31.0</v>
      </c>
      <c r="J39" s="107">
        <v>8282.87</v>
      </c>
      <c r="K39" s="109">
        <v>798864.0</v>
      </c>
      <c r="L39" s="108">
        <v>159.0</v>
      </c>
      <c r="M39" s="110" t="s">
        <v>1729</v>
      </c>
    </row>
    <row r="40">
      <c r="A40" s="104" t="s">
        <v>182</v>
      </c>
      <c r="B40" s="105">
        <v>135.0</v>
      </c>
      <c r="C40" s="153">
        <v>5.91698002370001E14</v>
      </c>
      <c r="D40" s="105" t="s">
        <v>151</v>
      </c>
      <c r="E40" s="106">
        <v>44622.0</v>
      </c>
      <c r="F40" s="107">
        <v>1569.0</v>
      </c>
      <c r="G40" s="106">
        <v>44589.0</v>
      </c>
      <c r="H40" s="106">
        <v>44620.0</v>
      </c>
      <c r="I40" s="108">
        <v>31.0</v>
      </c>
      <c r="J40" s="107">
        <v>1413.74</v>
      </c>
      <c r="K40" s="109">
        <v>132396.0</v>
      </c>
      <c r="L40" s="108">
        <v>120.0</v>
      </c>
      <c r="M40" s="110" t="s">
        <v>1730</v>
      </c>
    </row>
    <row r="41">
      <c r="A41" s="104" t="s">
        <v>182</v>
      </c>
      <c r="B41" s="105">
        <v>135.0</v>
      </c>
      <c r="C41" s="153">
        <v>5.91698002371001E14</v>
      </c>
      <c r="D41" s="105" t="s">
        <v>151</v>
      </c>
      <c r="E41" s="106">
        <v>44620.0</v>
      </c>
      <c r="F41" s="107">
        <v>1914.24</v>
      </c>
      <c r="G41" s="106">
        <v>44582.0</v>
      </c>
      <c r="H41" s="106">
        <v>44610.0</v>
      </c>
      <c r="I41" s="108">
        <v>28.0</v>
      </c>
      <c r="J41" s="107">
        <v>1758.98</v>
      </c>
      <c r="K41" s="109">
        <v>166056.0</v>
      </c>
      <c r="L41" s="108">
        <v>120.0</v>
      </c>
      <c r="M41" s="110" t="s">
        <v>1731</v>
      </c>
    </row>
    <row r="42">
      <c r="A42" s="104" t="s">
        <v>182</v>
      </c>
      <c r="B42" s="105">
        <v>135.0</v>
      </c>
      <c r="C42" s="153">
        <v>5.91698002400001E14</v>
      </c>
      <c r="D42" s="105" t="s">
        <v>151</v>
      </c>
      <c r="E42" s="106">
        <v>44620.0</v>
      </c>
      <c r="F42" s="107">
        <v>2083.15</v>
      </c>
      <c r="G42" s="106">
        <v>44585.0</v>
      </c>
      <c r="H42" s="106">
        <v>44610.0</v>
      </c>
      <c r="I42" s="108">
        <v>25.0</v>
      </c>
      <c r="J42" s="107">
        <v>1442.97</v>
      </c>
      <c r="K42" s="109">
        <v>135388.0</v>
      </c>
      <c r="L42" s="108">
        <v>120.0</v>
      </c>
      <c r="M42" s="110" t="s">
        <v>1732</v>
      </c>
    </row>
    <row r="43">
      <c r="A43" s="104" t="s">
        <v>186</v>
      </c>
      <c r="B43" s="105">
        <v>136.0</v>
      </c>
      <c r="C43" s="153">
        <v>4.17234003600001E14</v>
      </c>
      <c r="D43" s="105" t="s">
        <v>151</v>
      </c>
      <c r="E43" s="106">
        <v>44623.0</v>
      </c>
      <c r="F43" s="107">
        <v>1043.93</v>
      </c>
      <c r="G43" s="106">
        <v>44589.0</v>
      </c>
      <c r="H43" s="106">
        <v>44616.0</v>
      </c>
      <c r="I43" s="108">
        <v>27.0</v>
      </c>
      <c r="J43" s="107">
        <v>84.86</v>
      </c>
      <c r="K43" s="108">
        <v>0.0</v>
      </c>
      <c r="L43" s="108">
        <v>402.0</v>
      </c>
      <c r="M43" s="110" t="s">
        <v>1733</v>
      </c>
    </row>
    <row r="44">
      <c r="A44" s="104" t="s">
        <v>186</v>
      </c>
      <c r="B44" s="105">
        <v>136.0</v>
      </c>
      <c r="C44" s="153">
        <v>4.17234003700001E14</v>
      </c>
      <c r="D44" s="105" t="s">
        <v>151</v>
      </c>
      <c r="E44" s="106">
        <v>44622.0</v>
      </c>
      <c r="F44" s="107">
        <v>6092.85</v>
      </c>
      <c r="G44" s="106">
        <v>44589.0</v>
      </c>
      <c r="H44" s="106">
        <v>44616.0</v>
      </c>
      <c r="I44" s="108">
        <v>27.0</v>
      </c>
      <c r="J44" s="107">
        <v>5163.37</v>
      </c>
      <c r="K44" s="109">
        <v>494428.0</v>
      </c>
      <c r="L44" s="108">
        <v>402.0</v>
      </c>
      <c r="M44" s="110" t="s">
        <v>1734</v>
      </c>
    </row>
    <row r="45">
      <c r="A45" s="104" t="s">
        <v>186</v>
      </c>
      <c r="B45" s="105">
        <v>136.0</v>
      </c>
      <c r="C45" s="153">
        <v>4.17234003800001E14</v>
      </c>
      <c r="D45" s="105" t="s">
        <v>151</v>
      </c>
      <c r="E45" s="106">
        <v>44622.0</v>
      </c>
      <c r="F45" s="107">
        <v>4532.5</v>
      </c>
      <c r="G45" s="106">
        <v>44589.0</v>
      </c>
      <c r="H45" s="106">
        <v>44616.0</v>
      </c>
      <c r="I45" s="108">
        <v>27.0</v>
      </c>
      <c r="J45" s="107">
        <v>3698.02</v>
      </c>
      <c r="K45" s="109">
        <v>351560.0</v>
      </c>
      <c r="L45" s="108">
        <v>402.0</v>
      </c>
      <c r="M45" s="110" t="s">
        <v>1735</v>
      </c>
    </row>
    <row r="46">
      <c r="A46" s="104" t="s">
        <v>244</v>
      </c>
      <c r="B46" s="105">
        <v>141.0</v>
      </c>
      <c r="C46" s="153">
        <v>6.7334001320001E13</v>
      </c>
      <c r="D46" s="105" t="s">
        <v>151</v>
      </c>
      <c r="E46" s="106">
        <v>44629.0</v>
      </c>
      <c r="F46" s="107">
        <v>11245.37</v>
      </c>
      <c r="G46" s="106">
        <v>44594.0</v>
      </c>
      <c r="H46" s="106">
        <v>44625.0</v>
      </c>
      <c r="I46" s="108">
        <v>31.0</v>
      </c>
      <c r="J46" s="107">
        <v>10501.11</v>
      </c>
      <c r="K46" s="109">
        <v>1043460.0</v>
      </c>
      <c r="L46" s="108">
        <v>222.0</v>
      </c>
      <c r="M46" s="110" t="s">
        <v>1736</v>
      </c>
    </row>
    <row r="47">
      <c r="A47" s="104" t="s">
        <v>244</v>
      </c>
      <c r="B47" s="105">
        <v>141.0</v>
      </c>
      <c r="C47" s="153">
        <v>4.20733400132E15</v>
      </c>
      <c r="D47" s="105" t="s">
        <v>151</v>
      </c>
      <c r="E47" s="106">
        <v>44622.0</v>
      </c>
      <c r="F47" s="107">
        <v>40.59</v>
      </c>
      <c r="G47" s="106">
        <v>44594.0</v>
      </c>
      <c r="H47" s="106">
        <v>44621.0</v>
      </c>
      <c r="I47" s="108">
        <v>27.0</v>
      </c>
      <c r="J47" s="107">
        <v>40.59</v>
      </c>
      <c r="K47" s="108">
        <v>0.0</v>
      </c>
      <c r="L47" s="108">
        <v>222.0</v>
      </c>
      <c r="M47" s="110" t="s">
        <v>1737</v>
      </c>
    </row>
    <row r="48">
      <c r="A48" s="104" t="s">
        <v>248</v>
      </c>
      <c r="B48" s="105">
        <v>142.0</v>
      </c>
      <c r="C48" s="153">
        <v>6.6130005325001E13</v>
      </c>
      <c r="D48" s="105" t="s">
        <v>151</v>
      </c>
      <c r="E48" s="106">
        <v>44629.0</v>
      </c>
      <c r="F48" s="107">
        <v>12427.92</v>
      </c>
      <c r="G48" s="106">
        <v>44594.0</v>
      </c>
      <c r="H48" s="106">
        <v>44628.0</v>
      </c>
      <c r="I48" s="108">
        <v>34.0</v>
      </c>
      <c r="J48" s="107">
        <v>11776.11</v>
      </c>
      <c r="K48" s="109">
        <v>1184832.0</v>
      </c>
      <c r="L48" s="108">
        <v>203.0</v>
      </c>
      <c r="M48" s="110" t="s">
        <v>1738</v>
      </c>
    </row>
    <row r="49">
      <c r="A49" s="104" t="s">
        <v>250</v>
      </c>
      <c r="B49" s="105">
        <v>145.0</v>
      </c>
      <c r="C49" s="153">
        <v>3.28224002607001E14</v>
      </c>
      <c r="D49" s="105" t="s">
        <v>151</v>
      </c>
      <c r="E49" s="106">
        <v>44608.0</v>
      </c>
      <c r="F49" s="107">
        <v>17691.17</v>
      </c>
      <c r="G49" s="106">
        <v>44573.0</v>
      </c>
      <c r="H49" s="106">
        <v>44607.0</v>
      </c>
      <c r="I49" s="108">
        <v>34.0</v>
      </c>
      <c r="J49" s="107">
        <v>14700.66</v>
      </c>
      <c r="K49" s="109">
        <v>1575288.0</v>
      </c>
      <c r="L49" s="108">
        <v>312.0</v>
      </c>
      <c r="M49" s="110" t="s">
        <v>1739</v>
      </c>
    </row>
    <row r="50">
      <c r="A50" s="104" t="s">
        <v>253</v>
      </c>
      <c r="B50" s="105">
        <v>147.0</v>
      </c>
      <c r="C50" s="153">
        <v>3.28224002901001E14</v>
      </c>
      <c r="D50" s="105" t="s">
        <v>151</v>
      </c>
      <c r="E50" s="106">
        <v>44610.0</v>
      </c>
      <c r="F50" s="107">
        <v>5639.25</v>
      </c>
      <c r="G50" s="106">
        <v>44573.0</v>
      </c>
      <c r="H50" s="106">
        <v>44608.0</v>
      </c>
      <c r="I50" s="108">
        <v>35.0</v>
      </c>
      <c r="J50" s="107">
        <v>4635.1</v>
      </c>
      <c r="K50" s="109">
        <v>442816.0</v>
      </c>
      <c r="L50" s="108">
        <v>115.0</v>
      </c>
      <c r="M50" s="110" t="s">
        <v>1740</v>
      </c>
    </row>
    <row r="51">
      <c r="A51" s="104" t="s">
        <v>255</v>
      </c>
      <c r="B51" s="105">
        <v>152.0</v>
      </c>
      <c r="C51" s="153">
        <v>4.3750001100001E13</v>
      </c>
      <c r="D51" s="105" t="s">
        <v>151</v>
      </c>
      <c r="E51" s="106">
        <v>44627.0</v>
      </c>
      <c r="F51" s="107">
        <v>2720.77</v>
      </c>
      <c r="G51" s="106">
        <v>44596.0</v>
      </c>
      <c r="H51" s="106">
        <v>44625.0</v>
      </c>
      <c r="I51" s="108">
        <v>29.0</v>
      </c>
      <c r="J51" s="107">
        <v>2301.72</v>
      </c>
      <c r="K51" s="109">
        <v>215424.0</v>
      </c>
      <c r="L51" s="108">
        <v>111.0</v>
      </c>
      <c r="M51" s="110" t="s">
        <v>1741</v>
      </c>
    </row>
    <row r="52">
      <c r="A52" s="104" t="s">
        <v>257</v>
      </c>
      <c r="B52" s="105">
        <v>155.0</v>
      </c>
      <c r="C52" s="153">
        <v>1.250110125011E12</v>
      </c>
      <c r="D52" s="105" t="s">
        <v>144</v>
      </c>
      <c r="E52" s="106">
        <v>44607.0</v>
      </c>
      <c r="F52" s="107">
        <v>2770.01</v>
      </c>
      <c r="G52" s="106">
        <v>44574.0</v>
      </c>
      <c r="H52" s="106">
        <v>44603.0</v>
      </c>
      <c r="I52" s="108">
        <v>29.0</v>
      </c>
      <c r="J52" s="107">
        <v>2770.01</v>
      </c>
      <c r="K52" s="109">
        <v>272000.0</v>
      </c>
      <c r="L52" s="108">
        <v>77.0</v>
      </c>
      <c r="M52" s="110" t="s">
        <v>1742</v>
      </c>
    </row>
    <row r="53">
      <c r="A53" s="104" t="s">
        <v>257</v>
      </c>
      <c r="B53" s="105">
        <v>155.0</v>
      </c>
      <c r="C53" s="153">
        <v>1.250110125011E12</v>
      </c>
      <c r="D53" s="105" t="s">
        <v>144</v>
      </c>
      <c r="E53" s="106">
        <v>44635.0</v>
      </c>
      <c r="F53" s="107">
        <v>2555.57</v>
      </c>
      <c r="G53" s="106">
        <v>44603.0</v>
      </c>
      <c r="H53" s="106">
        <v>44631.0</v>
      </c>
      <c r="I53" s="108">
        <v>28.0</v>
      </c>
      <c r="J53" s="107">
        <v>2555.57</v>
      </c>
      <c r="K53" s="109">
        <v>249000.0</v>
      </c>
      <c r="L53" s="108">
        <v>77.0</v>
      </c>
      <c r="M53" s="110" t="s">
        <v>1743</v>
      </c>
    </row>
    <row r="54">
      <c r="A54" s="104" t="s">
        <v>259</v>
      </c>
      <c r="B54" s="105">
        <v>157.0</v>
      </c>
      <c r="C54" s="153">
        <v>1.9677290117812E13</v>
      </c>
      <c r="D54" s="105" t="s">
        <v>144</v>
      </c>
      <c r="E54" s="106">
        <v>44630.0</v>
      </c>
      <c r="F54" s="107">
        <v>19.35</v>
      </c>
      <c r="G54" s="106">
        <v>44600.0</v>
      </c>
      <c r="H54" s="106">
        <v>44628.0</v>
      </c>
      <c r="I54" s="108">
        <v>28.0</v>
      </c>
      <c r="J54" s="107">
        <v>19.35</v>
      </c>
      <c r="K54" s="108">
        <v>0.0</v>
      </c>
      <c r="L54" s="108">
        <v>534.0</v>
      </c>
      <c r="M54" s="110" t="s">
        <v>1744</v>
      </c>
    </row>
    <row r="55">
      <c r="A55" s="104" t="s">
        <v>259</v>
      </c>
      <c r="B55" s="105">
        <v>157.0</v>
      </c>
      <c r="C55" s="153">
        <v>1.9677290348716E13</v>
      </c>
      <c r="D55" s="105" t="s">
        <v>144</v>
      </c>
      <c r="E55" s="106">
        <v>44621.0</v>
      </c>
      <c r="F55" s="107">
        <v>346.15</v>
      </c>
      <c r="G55" s="106">
        <v>44592.0</v>
      </c>
      <c r="H55" s="106">
        <v>44620.0</v>
      </c>
      <c r="I55" s="108">
        <v>28.0</v>
      </c>
      <c r="J55" s="107">
        <v>346.15</v>
      </c>
      <c r="K55" s="108">
        <v>0.0</v>
      </c>
      <c r="L55" s="108">
        <v>534.0</v>
      </c>
      <c r="M55" s="110" t="s">
        <v>1745</v>
      </c>
    </row>
    <row r="56">
      <c r="A56" s="104" t="s">
        <v>259</v>
      </c>
      <c r="B56" s="105">
        <v>157.0</v>
      </c>
      <c r="C56" s="153">
        <v>1.9677290349305E13</v>
      </c>
      <c r="D56" s="105" t="s">
        <v>144</v>
      </c>
      <c r="E56" s="106">
        <v>44630.0</v>
      </c>
      <c r="F56" s="107">
        <v>7849.53</v>
      </c>
      <c r="G56" s="106">
        <v>44600.0</v>
      </c>
      <c r="H56" s="106">
        <v>44628.0</v>
      </c>
      <c r="I56" s="108">
        <v>28.0</v>
      </c>
      <c r="J56" s="107">
        <v>7849.53</v>
      </c>
      <c r="K56" s="109">
        <v>820500.0</v>
      </c>
      <c r="L56" s="108">
        <v>534.0</v>
      </c>
      <c r="M56" s="110" t="s">
        <v>1746</v>
      </c>
    </row>
    <row r="57">
      <c r="A57" s="104" t="s">
        <v>259</v>
      </c>
      <c r="B57" s="105">
        <v>157.0</v>
      </c>
      <c r="C57" s="153">
        <v>1.9677290349306E13</v>
      </c>
      <c r="D57" s="105" t="s">
        <v>144</v>
      </c>
      <c r="E57" s="106">
        <v>44630.0</v>
      </c>
      <c r="F57" s="107">
        <v>5135.24</v>
      </c>
      <c r="G57" s="106">
        <v>44600.0</v>
      </c>
      <c r="H57" s="106">
        <v>44628.0</v>
      </c>
      <c r="I57" s="108">
        <v>28.0</v>
      </c>
      <c r="J57" s="107">
        <v>5135.24</v>
      </c>
      <c r="K57" s="109">
        <v>543500.0</v>
      </c>
      <c r="L57" s="108">
        <v>534.0</v>
      </c>
      <c r="M57" s="110" t="s">
        <v>1747</v>
      </c>
    </row>
    <row r="58">
      <c r="A58" s="104" t="s">
        <v>259</v>
      </c>
      <c r="B58" s="105">
        <v>157.0</v>
      </c>
      <c r="C58" s="153">
        <v>1.9677290349307E13</v>
      </c>
      <c r="D58" s="105" t="s">
        <v>144</v>
      </c>
      <c r="E58" s="106">
        <v>44579.0</v>
      </c>
      <c r="F58" s="107">
        <v>2348.42</v>
      </c>
      <c r="G58" s="106">
        <v>44508.0</v>
      </c>
      <c r="H58" s="106">
        <v>44563.0</v>
      </c>
      <c r="I58" s="108">
        <v>55.0</v>
      </c>
      <c r="J58" s="107">
        <v>2348.42</v>
      </c>
      <c r="K58" s="108">
        <v>0.0</v>
      </c>
      <c r="L58" s="108">
        <v>534.0</v>
      </c>
      <c r="M58" s="110" t="s">
        <v>1748</v>
      </c>
    </row>
    <row r="59">
      <c r="A59" s="104" t="s">
        <v>259</v>
      </c>
      <c r="B59" s="105">
        <v>157.0</v>
      </c>
      <c r="C59" s="153">
        <v>1.9677290349307E13</v>
      </c>
      <c r="D59" s="105" t="s">
        <v>144</v>
      </c>
      <c r="E59" s="106">
        <v>44602.0</v>
      </c>
      <c r="F59" s="107">
        <v>2184.77</v>
      </c>
      <c r="G59" s="106">
        <v>44571.0</v>
      </c>
      <c r="H59" s="106">
        <v>44600.0</v>
      </c>
      <c r="I59" s="108">
        <v>29.0</v>
      </c>
      <c r="J59" s="107">
        <v>2184.77</v>
      </c>
      <c r="K59" s="109">
        <v>192500.0</v>
      </c>
      <c r="L59" s="108">
        <v>534.0</v>
      </c>
      <c r="M59" s="110" t="s">
        <v>1749</v>
      </c>
    </row>
    <row r="60">
      <c r="A60" s="104" t="s">
        <v>259</v>
      </c>
      <c r="B60" s="105">
        <v>157.0</v>
      </c>
      <c r="C60" s="153">
        <v>1.9677290349307E13</v>
      </c>
      <c r="D60" s="105" t="s">
        <v>144</v>
      </c>
      <c r="E60" s="106">
        <v>44630.0</v>
      </c>
      <c r="F60" s="107">
        <v>2196.41</v>
      </c>
      <c r="G60" s="106">
        <v>44600.0</v>
      </c>
      <c r="H60" s="106">
        <v>44628.0</v>
      </c>
      <c r="I60" s="108">
        <v>28.0</v>
      </c>
      <c r="J60" s="107">
        <v>2196.41</v>
      </c>
      <c r="K60" s="109">
        <v>190600.0</v>
      </c>
      <c r="L60" s="108">
        <v>534.0</v>
      </c>
      <c r="M60" s="110" t="s">
        <v>1750</v>
      </c>
    </row>
    <row r="61">
      <c r="A61" s="104" t="s">
        <v>259</v>
      </c>
      <c r="B61" s="105">
        <v>157.0</v>
      </c>
      <c r="C61" s="153">
        <v>1.9677290349308E13</v>
      </c>
      <c r="D61" s="105" t="s">
        <v>144</v>
      </c>
      <c r="E61" s="106">
        <v>44630.0</v>
      </c>
      <c r="F61" s="107">
        <v>8160.99</v>
      </c>
      <c r="G61" s="106">
        <v>44600.0</v>
      </c>
      <c r="H61" s="106">
        <v>44628.0</v>
      </c>
      <c r="I61" s="108">
        <v>28.0</v>
      </c>
      <c r="J61" s="107">
        <v>8160.99</v>
      </c>
      <c r="K61" s="109">
        <v>879800.0</v>
      </c>
      <c r="L61" s="108">
        <v>534.0</v>
      </c>
      <c r="M61" s="110" t="s">
        <v>1751</v>
      </c>
    </row>
    <row r="62">
      <c r="A62" s="104" t="s">
        <v>259</v>
      </c>
      <c r="B62" s="105">
        <v>157.0</v>
      </c>
      <c r="C62" s="153">
        <v>1.9677290349309E13</v>
      </c>
      <c r="D62" s="105" t="s">
        <v>144</v>
      </c>
      <c r="E62" s="106">
        <v>44630.0</v>
      </c>
      <c r="F62" s="107">
        <v>2283.6</v>
      </c>
      <c r="G62" s="106">
        <v>44600.0</v>
      </c>
      <c r="H62" s="106">
        <v>44628.0</v>
      </c>
      <c r="I62" s="108">
        <v>28.0</v>
      </c>
      <c r="J62" s="107">
        <v>2283.6</v>
      </c>
      <c r="K62" s="109">
        <v>203100.0</v>
      </c>
      <c r="L62" s="108">
        <v>534.0</v>
      </c>
      <c r="M62" s="110" t="s">
        <v>1752</v>
      </c>
    </row>
    <row r="63">
      <c r="A63" s="104" t="s">
        <v>267</v>
      </c>
      <c r="B63" s="105">
        <v>170.0</v>
      </c>
      <c r="C63" s="153">
        <v>1.95740001601001E14</v>
      </c>
      <c r="D63" s="105" t="s">
        <v>151</v>
      </c>
      <c r="E63" s="106">
        <v>44621.0</v>
      </c>
      <c r="F63" s="107">
        <v>672.87</v>
      </c>
      <c r="G63" s="106">
        <v>44586.0</v>
      </c>
      <c r="H63" s="106">
        <v>44614.0</v>
      </c>
      <c r="I63" s="108">
        <v>28.0</v>
      </c>
      <c r="J63" s="107">
        <v>368.37</v>
      </c>
      <c r="K63" s="109">
        <v>26928.0</v>
      </c>
      <c r="L63" s="108">
        <v>100.0</v>
      </c>
      <c r="M63" s="110" t="s">
        <v>1753</v>
      </c>
    </row>
    <row r="64">
      <c r="A64" s="104" t="s">
        <v>269</v>
      </c>
      <c r="B64" s="105">
        <v>173.0</v>
      </c>
      <c r="C64" s="153">
        <v>1.8120070107444E13</v>
      </c>
      <c r="D64" s="105" t="s">
        <v>144</v>
      </c>
      <c r="E64" s="106">
        <v>44608.0</v>
      </c>
      <c r="F64" s="107">
        <v>237.56</v>
      </c>
      <c r="G64" s="106">
        <v>44576.0</v>
      </c>
      <c r="H64" s="106">
        <v>44606.0</v>
      </c>
      <c r="I64" s="108">
        <v>30.0</v>
      </c>
      <c r="J64" s="107">
        <v>237.56</v>
      </c>
      <c r="K64" s="109">
        <v>16800.0</v>
      </c>
      <c r="L64" s="108">
        <v>32.0</v>
      </c>
      <c r="M64" s="110" t="s">
        <v>1754</v>
      </c>
    </row>
    <row r="65">
      <c r="A65" s="104" t="s">
        <v>269</v>
      </c>
      <c r="B65" s="105">
        <v>173.0</v>
      </c>
      <c r="C65" s="153">
        <v>1.8120070107444E13</v>
      </c>
      <c r="D65" s="105" t="s">
        <v>144</v>
      </c>
      <c r="E65" s="106">
        <v>44636.0</v>
      </c>
      <c r="F65" s="107">
        <v>229.71</v>
      </c>
      <c r="G65" s="106">
        <v>44606.0</v>
      </c>
      <c r="H65" s="106">
        <v>44634.0</v>
      </c>
      <c r="I65" s="108">
        <v>28.0</v>
      </c>
      <c r="J65" s="107">
        <v>229.71</v>
      </c>
      <c r="K65" s="109">
        <v>16100.0</v>
      </c>
      <c r="L65" s="108">
        <v>32.0</v>
      </c>
      <c r="M65" s="110" t="s">
        <v>1755</v>
      </c>
    </row>
    <row r="66">
      <c r="A66" s="104" t="s">
        <v>269</v>
      </c>
      <c r="B66" s="105">
        <v>173.0</v>
      </c>
      <c r="C66" s="153">
        <v>1.8120070107445E13</v>
      </c>
      <c r="D66" s="105" t="s">
        <v>144</v>
      </c>
      <c r="E66" s="106">
        <v>44608.0</v>
      </c>
      <c r="F66" s="107">
        <v>257.8</v>
      </c>
      <c r="G66" s="106">
        <v>44576.0</v>
      </c>
      <c r="H66" s="106">
        <v>44606.0</v>
      </c>
      <c r="I66" s="108">
        <v>30.0</v>
      </c>
      <c r="J66" s="107">
        <v>257.8</v>
      </c>
      <c r="K66" s="109">
        <v>18600.0</v>
      </c>
      <c r="L66" s="108">
        <v>32.0</v>
      </c>
      <c r="M66" s="110" t="s">
        <v>1756</v>
      </c>
    </row>
    <row r="67">
      <c r="A67" s="104" t="s">
        <v>269</v>
      </c>
      <c r="B67" s="105">
        <v>173.0</v>
      </c>
      <c r="C67" s="153">
        <v>1.8120070107445E13</v>
      </c>
      <c r="D67" s="105" t="s">
        <v>144</v>
      </c>
      <c r="E67" s="106">
        <v>44636.0</v>
      </c>
      <c r="F67" s="107">
        <v>261.17</v>
      </c>
      <c r="G67" s="106">
        <v>44606.0</v>
      </c>
      <c r="H67" s="106">
        <v>44634.0</v>
      </c>
      <c r="I67" s="108">
        <v>28.0</v>
      </c>
      <c r="J67" s="107">
        <v>261.17</v>
      </c>
      <c r="K67" s="109">
        <v>18900.0</v>
      </c>
      <c r="L67" s="108">
        <v>32.0</v>
      </c>
      <c r="M67" s="110" t="s">
        <v>1757</v>
      </c>
    </row>
    <row r="68">
      <c r="A68" s="104" t="s">
        <v>269</v>
      </c>
      <c r="B68" s="105">
        <v>173.0</v>
      </c>
      <c r="C68" s="153">
        <v>1.8120070107446E13</v>
      </c>
      <c r="D68" s="105" t="s">
        <v>144</v>
      </c>
      <c r="E68" s="106">
        <v>44608.0</v>
      </c>
      <c r="F68" s="107">
        <v>1145.51</v>
      </c>
      <c r="G68" s="106">
        <v>44576.0</v>
      </c>
      <c r="H68" s="106">
        <v>44606.0</v>
      </c>
      <c r="I68" s="108">
        <v>30.0</v>
      </c>
      <c r="J68" s="107">
        <v>1145.51</v>
      </c>
      <c r="K68" s="109">
        <v>83400.0</v>
      </c>
      <c r="L68" s="108">
        <v>32.0</v>
      </c>
      <c r="M68" s="110" t="s">
        <v>1758</v>
      </c>
    </row>
    <row r="69">
      <c r="A69" s="104" t="s">
        <v>269</v>
      </c>
      <c r="B69" s="105">
        <v>173.0</v>
      </c>
      <c r="C69" s="153">
        <v>1.8120070107446E13</v>
      </c>
      <c r="D69" s="105" t="s">
        <v>144</v>
      </c>
      <c r="E69" s="106">
        <v>44636.0</v>
      </c>
      <c r="F69" s="107">
        <v>993.71</v>
      </c>
      <c r="G69" s="106">
        <v>44606.0</v>
      </c>
      <c r="H69" s="106">
        <v>44634.0</v>
      </c>
      <c r="I69" s="108">
        <v>28.0</v>
      </c>
      <c r="J69" s="107">
        <v>993.71</v>
      </c>
      <c r="K69" s="109">
        <v>72200.0</v>
      </c>
      <c r="L69" s="108">
        <v>32.0</v>
      </c>
      <c r="M69" s="110" t="s">
        <v>1759</v>
      </c>
    </row>
    <row r="70">
      <c r="A70" s="104" t="s">
        <v>269</v>
      </c>
      <c r="B70" s="105">
        <v>173.0</v>
      </c>
      <c r="C70" s="153">
        <v>1.8120070117915E13</v>
      </c>
      <c r="D70" s="105" t="s">
        <v>144</v>
      </c>
      <c r="E70" s="106">
        <v>44608.0</v>
      </c>
      <c r="F70" s="107">
        <v>550.69</v>
      </c>
      <c r="G70" s="106">
        <v>44576.0</v>
      </c>
      <c r="H70" s="106">
        <v>44606.0</v>
      </c>
      <c r="I70" s="108">
        <v>30.0</v>
      </c>
      <c r="J70" s="107">
        <v>550.69</v>
      </c>
      <c r="K70" s="109">
        <v>38900.0</v>
      </c>
      <c r="L70" s="108">
        <v>32.0</v>
      </c>
      <c r="M70" s="110" t="s">
        <v>1760</v>
      </c>
    </row>
    <row r="71">
      <c r="A71" s="104" t="s">
        <v>269</v>
      </c>
      <c r="B71" s="105">
        <v>173.0</v>
      </c>
      <c r="C71" s="153">
        <v>1.8120070117915E13</v>
      </c>
      <c r="D71" s="105" t="s">
        <v>144</v>
      </c>
      <c r="E71" s="106">
        <v>44636.0</v>
      </c>
      <c r="F71" s="107">
        <v>522.72</v>
      </c>
      <c r="G71" s="106">
        <v>44606.0</v>
      </c>
      <c r="H71" s="106">
        <v>44634.0</v>
      </c>
      <c r="I71" s="108">
        <v>28.0</v>
      </c>
      <c r="J71" s="107">
        <v>522.72</v>
      </c>
      <c r="K71" s="109">
        <v>35900.0</v>
      </c>
      <c r="L71" s="108">
        <v>32.0</v>
      </c>
      <c r="M71" s="110" t="s">
        <v>1761</v>
      </c>
    </row>
    <row r="72">
      <c r="A72" s="104" t="s">
        <v>274</v>
      </c>
      <c r="B72" s="105">
        <v>175.0</v>
      </c>
      <c r="C72" s="153">
        <v>2.1150240128111E13</v>
      </c>
      <c r="D72" s="105" t="s">
        <v>144</v>
      </c>
      <c r="E72" s="106">
        <v>44634.0</v>
      </c>
      <c r="F72" s="107">
        <v>221.88</v>
      </c>
      <c r="G72" s="106">
        <v>44602.0</v>
      </c>
      <c r="H72" s="106">
        <v>44630.0</v>
      </c>
      <c r="I72" s="108">
        <v>28.0</v>
      </c>
      <c r="J72" s="107">
        <v>221.88</v>
      </c>
      <c r="K72" s="108">
        <v>0.0</v>
      </c>
      <c r="L72" s="108">
        <v>1112.0</v>
      </c>
      <c r="M72" s="110" t="s">
        <v>1762</v>
      </c>
    </row>
    <row r="73">
      <c r="A73" s="104" t="s">
        <v>274</v>
      </c>
      <c r="B73" s="105">
        <v>175.0</v>
      </c>
      <c r="C73" s="153">
        <v>2.1150240128113E13</v>
      </c>
      <c r="D73" s="105" t="s">
        <v>144</v>
      </c>
      <c r="E73" s="106">
        <v>44634.0</v>
      </c>
      <c r="F73" s="107">
        <v>392.48</v>
      </c>
      <c r="G73" s="106">
        <v>44602.0</v>
      </c>
      <c r="H73" s="106">
        <v>44630.0</v>
      </c>
      <c r="I73" s="108">
        <v>28.0</v>
      </c>
      <c r="J73" s="107">
        <v>392.48</v>
      </c>
      <c r="K73" s="108">
        <v>400.0</v>
      </c>
      <c r="L73" s="108">
        <v>1112.0</v>
      </c>
      <c r="M73" s="110" t="s">
        <v>1763</v>
      </c>
    </row>
    <row r="74">
      <c r="A74" s="104" t="s">
        <v>274</v>
      </c>
      <c r="B74" s="105">
        <v>175.0</v>
      </c>
      <c r="C74" s="153">
        <v>2.1150240128117E13</v>
      </c>
      <c r="D74" s="105" t="s">
        <v>144</v>
      </c>
      <c r="E74" s="106">
        <v>44634.0</v>
      </c>
      <c r="F74" s="107">
        <v>382.31</v>
      </c>
      <c r="G74" s="106">
        <v>44602.0</v>
      </c>
      <c r="H74" s="106">
        <v>44630.0</v>
      </c>
      <c r="I74" s="108">
        <v>28.0</v>
      </c>
      <c r="J74" s="107">
        <v>387.11</v>
      </c>
      <c r="K74" s="108">
        <v>0.0</v>
      </c>
      <c r="L74" s="108">
        <v>1112.0</v>
      </c>
      <c r="M74" s="110" t="s">
        <v>1764</v>
      </c>
    </row>
    <row r="75">
      <c r="A75" s="104" t="s">
        <v>274</v>
      </c>
      <c r="B75" s="105">
        <v>175.0</v>
      </c>
      <c r="C75" s="153">
        <v>2.1150240348703E13</v>
      </c>
      <c r="D75" s="105" t="s">
        <v>144</v>
      </c>
      <c r="E75" s="106">
        <v>44621.0</v>
      </c>
      <c r="F75" s="107">
        <v>148.35</v>
      </c>
      <c r="G75" s="106">
        <v>44592.0</v>
      </c>
      <c r="H75" s="106">
        <v>44620.0</v>
      </c>
      <c r="I75" s="108">
        <v>28.0</v>
      </c>
      <c r="J75" s="107">
        <v>148.35</v>
      </c>
      <c r="K75" s="108">
        <v>0.0</v>
      </c>
      <c r="L75" s="108">
        <v>1112.0</v>
      </c>
      <c r="M75" s="110" t="s">
        <v>1765</v>
      </c>
    </row>
    <row r="76">
      <c r="A76" s="104" t="s">
        <v>274</v>
      </c>
      <c r="B76" s="105">
        <v>175.0</v>
      </c>
      <c r="C76" s="153">
        <v>2.1150240349265E13</v>
      </c>
      <c r="D76" s="105" t="s">
        <v>144</v>
      </c>
      <c r="E76" s="106">
        <v>44634.0</v>
      </c>
      <c r="F76" s="107">
        <v>21219.09</v>
      </c>
      <c r="G76" s="106">
        <v>44602.0</v>
      </c>
      <c r="H76" s="106">
        <v>44630.0</v>
      </c>
      <c r="I76" s="108">
        <v>28.0</v>
      </c>
      <c r="J76" s="107">
        <v>10162.07</v>
      </c>
      <c r="K76" s="109">
        <v>1091500.0</v>
      </c>
      <c r="L76" s="108">
        <v>1112.0</v>
      </c>
      <c r="M76" s="110" t="s">
        <v>1766</v>
      </c>
    </row>
    <row r="77">
      <c r="A77" s="104" t="s">
        <v>274</v>
      </c>
      <c r="B77" s="105">
        <v>175.0</v>
      </c>
      <c r="C77" s="153">
        <v>2.1150240349266E13</v>
      </c>
      <c r="D77" s="105" t="s">
        <v>144</v>
      </c>
      <c r="E77" s="106">
        <v>44634.0</v>
      </c>
      <c r="F77" s="107">
        <v>22580.76</v>
      </c>
      <c r="G77" s="106">
        <v>44602.0</v>
      </c>
      <c r="H77" s="106">
        <v>44630.0</v>
      </c>
      <c r="I77" s="108">
        <v>28.0</v>
      </c>
      <c r="J77" s="107">
        <v>9763.57</v>
      </c>
      <c r="K77" s="109">
        <v>1044800.0</v>
      </c>
      <c r="L77" s="108">
        <v>1112.0</v>
      </c>
      <c r="M77" s="110" t="s">
        <v>1767</v>
      </c>
    </row>
    <row r="78">
      <c r="A78" s="104" t="s">
        <v>274</v>
      </c>
      <c r="B78" s="105">
        <v>175.0</v>
      </c>
      <c r="C78" s="153">
        <v>2.1150240349268E13</v>
      </c>
      <c r="D78" s="105" t="s">
        <v>144</v>
      </c>
      <c r="E78" s="106">
        <v>44634.0</v>
      </c>
      <c r="F78" s="107">
        <v>23688.72</v>
      </c>
      <c r="G78" s="106">
        <v>44602.0</v>
      </c>
      <c r="H78" s="106">
        <v>44630.0</v>
      </c>
      <c r="I78" s="108">
        <v>28.0</v>
      </c>
      <c r="J78" s="107">
        <v>11497.54</v>
      </c>
      <c r="K78" s="109">
        <v>1248000.0</v>
      </c>
      <c r="L78" s="108">
        <v>1112.0</v>
      </c>
      <c r="M78" s="110" t="s">
        <v>1768</v>
      </c>
    </row>
    <row r="79">
      <c r="A79" s="104" t="s">
        <v>274</v>
      </c>
      <c r="B79" s="105">
        <v>175.0</v>
      </c>
      <c r="C79" s="153">
        <v>2.1150240390742E13</v>
      </c>
      <c r="D79" s="105" t="s">
        <v>144</v>
      </c>
      <c r="E79" s="106">
        <v>44634.0</v>
      </c>
      <c r="F79" s="107">
        <v>386.13</v>
      </c>
      <c r="G79" s="106">
        <v>44602.0</v>
      </c>
      <c r="H79" s="106">
        <v>44630.0</v>
      </c>
      <c r="I79" s="108">
        <v>28.0</v>
      </c>
      <c r="J79" s="107">
        <v>187.95</v>
      </c>
      <c r="K79" s="109">
        <v>2600.0</v>
      </c>
      <c r="L79" s="108">
        <v>1112.0</v>
      </c>
      <c r="M79" s="110" t="s">
        <v>1769</v>
      </c>
    </row>
    <row r="80">
      <c r="A80" s="104" t="s">
        <v>274</v>
      </c>
      <c r="B80" s="105">
        <v>175.0</v>
      </c>
      <c r="C80" s="153">
        <v>2.1150240390743E13</v>
      </c>
      <c r="D80" s="105" t="s">
        <v>144</v>
      </c>
      <c r="E80" s="106">
        <v>44634.0</v>
      </c>
      <c r="F80" s="107">
        <v>221.88</v>
      </c>
      <c r="G80" s="106">
        <v>44602.0</v>
      </c>
      <c r="H80" s="106">
        <v>44630.0</v>
      </c>
      <c r="I80" s="108">
        <v>28.0</v>
      </c>
      <c r="J80" s="107">
        <v>221.88</v>
      </c>
      <c r="K80" s="108">
        <v>0.0</v>
      </c>
      <c r="L80" s="108">
        <v>1112.0</v>
      </c>
      <c r="M80" s="110" t="s">
        <v>1770</v>
      </c>
    </row>
    <row r="81">
      <c r="A81" s="104" t="s">
        <v>284</v>
      </c>
      <c r="B81" s="105">
        <v>183.0</v>
      </c>
      <c r="C81" s="153">
        <v>1.9732750276007E13</v>
      </c>
      <c r="D81" s="105" t="s">
        <v>144</v>
      </c>
      <c r="E81" s="106">
        <v>44631.0</v>
      </c>
      <c r="F81" s="107">
        <v>34.07</v>
      </c>
      <c r="G81" s="106">
        <v>44601.0</v>
      </c>
      <c r="H81" s="106">
        <v>44629.0</v>
      </c>
      <c r="I81" s="108">
        <v>28.0</v>
      </c>
      <c r="J81" s="107">
        <v>36.52</v>
      </c>
      <c r="K81" s="109">
        <v>1500.0</v>
      </c>
      <c r="L81" s="108">
        <v>31.0</v>
      </c>
      <c r="M81" s="110" t="s">
        <v>1771</v>
      </c>
    </row>
    <row r="82">
      <c r="A82" s="104" t="s">
        <v>284</v>
      </c>
      <c r="B82" s="105">
        <v>183.0</v>
      </c>
      <c r="C82" s="153">
        <v>1.973275027988E13</v>
      </c>
      <c r="D82" s="105" t="s">
        <v>144</v>
      </c>
      <c r="E82" s="106">
        <v>44631.0</v>
      </c>
      <c r="F82" s="107">
        <v>221.88</v>
      </c>
      <c r="G82" s="106">
        <v>44601.0</v>
      </c>
      <c r="H82" s="106">
        <v>44629.0</v>
      </c>
      <c r="I82" s="108">
        <v>28.0</v>
      </c>
      <c r="J82" s="107">
        <v>221.88</v>
      </c>
      <c r="K82" s="108">
        <v>0.0</v>
      </c>
      <c r="L82" s="108">
        <v>31.0</v>
      </c>
      <c r="M82" s="110" t="s">
        <v>1772</v>
      </c>
    </row>
    <row r="83">
      <c r="A83" s="104" t="s">
        <v>284</v>
      </c>
      <c r="B83" s="105">
        <v>183.0</v>
      </c>
      <c r="C83" s="153">
        <v>1.9837910277272E13</v>
      </c>
      <c r="D83" s="105" t="s">
        <v>144</v>
      </c>
      <c r="E83" s="106">
        <v>44631.0</v>
      </c>
      <c r="F83" s="107">
        <v>588.92</v>
      </c>
      <c r="G83" s="106">
        <v>44601.0</v>
      </c>
      <c r="H83" s="106">
        <v>44629.0</v>
      </c>
      <c r="I83" s="108">
        <v>28.0</v>
      </c>
      <c r="J83" s="107">
        <v>588.92</v>
      </c>
      <c r="K83" s="109">
        <v>43000.0</v>
      </c>
      <c r="L83" s="108">
        <v>31.0</v>
      </c>
      <c r="M83" s="110" t="s">
        <v>1773</v>
      </c>
    </row>
    <row r="84">
      <c r="A84" s="104" t="s">
        <v>438</v>
      </c>
      <c r="B84" s="105">
        <v>188.0</v>
      </c>
      <c r="C84" s="153">
        <v>5.29457135776E11</v>
      </c>
      <c r="D84" s="105" t="s">
        <v>439</v>
      </c>
      <c r="E84" s="106">
        <v>44613.0</v>
      </c>
      <c r="F84" s="107">
        <v>3595.08</v>
      </c>
      <c r="G84" s="106">
        <v>44555.0</v>
      </c>
      <c r="H84" s="106">
        <v>44586.0</v>
      </c>
      <c r="I84" s="108">
        <v>31.0</v>
      </c>
      <c r="J84" s="107">
        <v>3595.08</v>
      </c>
      <c r="K84" s="109">
        <v>660932.8</v>
      </c>
      <c r="L84" s="108">
        <v>149.0</v>
      </c>
      <c r="M84" s="110" t="s">
        <v>1774</v>
      </c>
    </row>
    <row r="85">
      <c r="A85" s="104" t="s">
        <v>297</v>
      </c>
      <c r="B85" s="105">
        <v>190.0</v>
      </c>
      <c r="C85" s="153">
        <v>4.8799006301001E13</v>
      </c>
      <c r="D85" s="105" t="s">
        <v>151</v>
      </c>
      <c r="E85" s="106">
        <v>44627.0</v>
      </c>
      <c r="F85" s="107">
        <v>3258.1</v>
      </c>
      <c r="G85" s="106">
        <v>44596.0</v>
      </c>
      <c r="H85" s="106">
        <v>44626.0</v>
      </c>
      <c r="I85" s="108">
        <v>30.0</v>
      </c>
      <c r="J85" s="107">
        <v>3114.95</v>
      </c>
      <c r="K85" s="109">
        <v>294712.0</v>
      </c>
      <c r="L85" s="108">
        <v>93.0</v>
      </c>
      <c r="M85" s="110" t="s">
        <v>1775</v>
      </c>
    </row>
    <row r="86">
      <c r="A86" s="104" t="s">
        <v>297</v>
      </c>
      <c r="B86" s="105">
        <v>190.0</v>
      </c>
      <c r="C86" s="153">
        <v>4.8799006301002E13</v>
      </c>
      <c r="D86" s="105" t="s">
        <v>151</v>
      </c>
      <c r="E86" s="106">
        <v>44627.0</v>
      </c>
      <c r="F86" s="107">
        <v>542.94</v>
      </c>
      <c r="G86" s="106">
        <v>44595.0</v>
      </c>
      <c r="H86" s="106">
        <v>44621.0</v>
      </c>
      <c r="I86" s="108">
        <v>26.0</v>
      </c>
      <c r="J86" s="107">
        <v>399.79</v>
      </c>
      <c r="K86" s="109">
        <v>35156.0</v>
      </c>
      <c r="L86" s="108">
        <v>93.0</v>
      </c>
      <c r="M86" s="110" t="s">
        <v>1776</v>
      </c>
    </row>
    <row r="87">
      <c r="A87" s="104" t="s">
        <v>300</v>
      </c>
      <c r="B87" s="105">
        <v>191.0</v>
      </c>
      <c r="C87" s="153">
        <v>1.02421003367439E15</v>
      </c>
      <c r="D87" s="105" t="s">
        <v>301</v>
      </c>
      <c r="E87" s="106">
        <v>44614.0</v>
      </c>
      <c r="F87" s="107">
        <v>6364.81</v>
      </c>
      <c r="G87" s="106">
        <v>44572.0</v>
      </c>
      <c r="H87" s="106">
        <v>44600.0</v>
      </c>
      <c r="I87" s="108">
        <v>28.0</v>
      </c>
      <c r="J87" s="107">
        <v>6364.81</v>
      </c>
      <c r="K87" s="109">
        <v>636800.0</v>
      </c>
      <c r="L87" s="108">
        <v>196.0</v>
      </c>
      <c r="M87" s="110" t="s">
        <v>1777</v>
      </c>
    </row>
    <row r="88">
      <c r="A88" s="104" t="s">
        <v>300</v>
      </c>
      <c r="B88" s="105">
        <v>191.0</v>
      </c>
      <c r="C88" s="153">
        <v>1.02421003367439E15</v>
      </c>
      <c r="D88" s="105" t="s">
        <v>301</v>
      </c>
      <c r="E88" s="106">
        <v>44629.0</v>
      </c>
      <c r="F88" s="107">
        <v>4474.84</v>
      </c>
      <c r="G88" s="106">
        <v>44601.0</v>
      </c>
      <c r="H88" s="106">
        <v>44628.0</v>
      </c>
      <c r="I88" s="108">
        <v>27.0</v>
      </c>
      <c r="J88" s="107">
        <v>4474.84</v>
      </c>
      <c r="K88" s="109">
        <v>437700.0</v>
      </c>
      <c r="L88" s="108">
        <v>196.0</v>
      </c>
      <c r="M88" s="110" t="s">
        <v>1778</v>
      </c>
    </row>
    <row r="89">
      <c r="A89" s="104" t="s">
        <v>300</v>
      </c>
      <c r="B89" s="105">
        <v>191.0</v>
      </c>
      <c r="C89" s="153">
        <v>1.02421003367459E15</v>
      </c>
      <c r="D89" s="105" t="s">
        <v>301</v>
      </c>
      <c r="E89" s="106">
        <v>44614.0</v>
      </c>
      <c r="F89" s="107">
        <v>6656.23</v>
      </c>
      <c r="G89" s="106">
        <v>44572.0</v>
      </c>
      <c r="H89" s="106">
        <v>44600.0</v>
      </c>
      <c r="I89" s="108">
        <v>28.0</v>
      </c>
      <c r="J89" s="107">
        <v>6656.23</v>
      </c>
      <c r="K89" s="109">
        <v>667500.0</v>
      </c>
      <c r="L89" s="108">
        <v>196.0</v>
      </c>
      <c r="M89" s="110" t="s">
        <v>1779</v>
      </c>
    </row>
    <row r="90">
      <c r="A90" s="104" t="s">
        <v>300</v>
      </c>
      <c r="B90" s="105">
        <v>191.0</v>
      </c>
      <c r="C90" s="153">
        <v>1.02421003367459E15</v>
      </c>
      <c r="D90" s="105" t="s">
        <v>301</v>
      </c>
      <c r="E90" s="106">
        <v>44630.0</v>
      </c>
      <c r="F90" s="107">
        <v>3367.06</v>
      </c>
      <c r="G90" s="106">
        <v>44601.0</v>
      </c>
      <c r="H90" s="106">
        <v>44628.0</v>
      </c>
      <c r="I90" s="108">
        <v>27.0</v>
      </c>
      <c r="J90" s="107">
        <v>3367.06</v>
      </c>
      <c r="K90" s="109">
        <v>321000.0</v>
      </c>
      <c r="L90" s="108">
        <v>196.0</v>
      </c>
      <c r="M90" s="110" t="s">
        <v>1780</v>
      </c>
    </row>
    <row r="91">
      <c r="A91" s="104" t="s">
        <v>305</v>
      </c>
      <c r="B91" s="105">
        <v>192.0</v>
      </c>
      <c r="C91" s="153">
        <v>1.02421003530761E15</v>
      </c>
      <c r="D91" s="105" t="s">
        <v>301</v>
      </c>
      <c r="E91" s="106">
        <v>44634.0</v>
      </c>
      <c r="F91" s="107">
        <v>1549.97</v>
      </c>
      <c r="G91" s="106">
        <v>44604.0</v>
      </c>
      <c r="H91" s="106">
        <v>44631.0</v>
      </c>
      <c r="I91" s="108">
        <v>27.0</v>
      </c>
      <c r="J91" s="107">
        <v>1549.97</v>
      </c>
      <c r="K91" s="109">
        <v>145600.0</v>
      </c>
      <c r="L91" s="108">
        <v>49.0</v>
      </c>
      <c r="M91" s="110" t="s">
        <v>1781</v>
      </c>
    </row>
    <row r="92">
      <c r="A92" s="104" t="s">
        <v>531</v>
      </c>
      <c r="B92" s="105">
        <v>193.0</v>
      </c>
      <c r="C92" s="153">
        <v>9.00547543803E12</v>
      </c>
      <c r="D92" s="105" t="s">
        <v>462</v>
      </c>
      <c r="E92" s="106">
        <v>44628.0</v>
      </c>
      <c r="F92" s="107">
        <v>60.0</v>
      </c>
      <c r="G92" s="106">
        <v>44531.0</v>
      </c>
      <c r="H92" s="106">
        <v>44621.0</v>
      </c>
      <c r="I92" s="108">
        <v>90.0</v>
      </c>
      <c r="J92" s="107">
        <v>60.0</v>
      </c>
      <c r="K92" s="108">
        <v>0.0</v>
      </c>
      <c r="L92" s="108">
        <v>270.0</v>
      </c>
      <c r="M92" s="110" t="s">
        <v>1782</v>
      </c>
    </row>
    <row r="93">
      <c r="A93" s="104" t="s">
        <v>531</v>
      </c>
      <c r="B93" s="105">
        <v>193.0</v>
      </c>
      <c r="C93" s="153">
        <v>9.005475438031E12</v>
      </c>
      <c r="D93" s="105" t="s">
        <v>462</v>
      </c>
      <c r="E93" s="106">
        <v>44628.0</v>
      </c>
      <c r="F93" s="107">
        <v>1431.6</v>
      </c>
      <c r="G93" s="106">
        <v>44531.0</v>
      </c>
      <c r="H93" s="106">
        <v>44621.0</v>
      </c>
      <c r="I93" s="108">
        <v>90.0</v>
      </c>
      <c r="J93" s="107">
        <v>1431.6</v>
      </c>
      <c r="K93" s="109">
        <v>371000.0</v>
      </c>
      <c r="L93" s="108">
        <v>270.0</v>
      </c>
      <c r="M93" s="110" t="s">
        <v>1782</v>
      </c>
    </row>
    <row r="94">
      <c r="A94" s="104" t="s">
        <v>531</v>
      </c>
      <c r="B94" s="105">
        <v>193.0</v>
      </c>
      <c r="C94" s="153">
        <v>9.005475438032E12</v>
      </c>
      <c r="D94" s="105" t="s">
        <v>462</v>
      </c>
      <c r="E94" s="106">
        <v>44628.0</v>
      </c>
      <c r="F94" s="107">
        <v>2284.8</v>
      </c>
      <c r="G94" s="106">
        <v>44531.0</v>
      </c>
      <c r="H94" s="106">
        <v>44621.0</v>
      </c>
      <c r="I94" s="108">
        <v>90.0</v>
      </c>
      <c r="J94" s="107">
        <v>2284.8</v>
      </c>
      <c r="K94" s="109">
        <v>608000.0</v>
      </c>
      <c r="L94" s="108">
        <v>270.0</v>
      </c>
      <c r="M94" s="110" t="s">
        <v>1782</v>
      </c>
    </row>
    <row r="95">
      <c r="A95" s="104" t="s">
        <v>531</v>
      </c>
      <c r="B95" s="105">
        <v>193.0</v>
      </c>
      <c r="C95" s="153">
        <v>9.005475438033E12</v>
      </c>
      <c r="D95" s="105" t="s">
        <v>462</v>
      </c>
      <c r="E95" s="106">
        <v>44628.0</v>
      </c>
      <c r="F95" s="107">
        <v>1230.0</v>
      </c>
      <c r="G95" s="106">
        <v>44531.0</v>
      </c>
      <c r="H95" s="106">
        <v>44621.0</v>
      </c>
      <c r="I95" s="108">
        <v>90.0</v>
      </c>
      <c r="J95" s="107">
        <v>1230.0</v>
      </c>
      <c r="K95" s="109">
        <v>315000.0</v>
      </c>
      <c r="L95" s="108">
        <v>270.0</v>
      </c>
      <c r="M95" s="110" t="s">
        <v>1782</v>
      </c>
    </row>
    <row r="96">
      <c r="A96" s="104" t="s">
        <v>531</v>
      </c>
      <c r="B96" s="105">
        <v>193.0</v>
      </c>
      <c r="C96" s="153">
        <v>9.005475438034E12</v>
      </c>
      <c r="D96" s="105" t="s">
        <v>462</v>
      </c>
      <c r="E96" s="106">
        <v>44628.0</v>
      </c>
      <c r="F96" s="107">
        <v>1818.0</v>
      </c>
      <c r="G96" s="106">
        <v>44531.0</v>
      </c>
      <c r="H96" s="106">
        <v>44621.0</v>
      </c>
      <c r="I96" s="108">
        <v>90.0</v>
      </c>
      <c r="J96" s="107">
        <v>1818.0</v>
      </c>
      <c r="K96" s="109">
        <v>445000.0</v>
      </c>
      <c r="L96" s="108">
        <v>270.0</v>
      </c>
      <c r="M96" s="110" t="s">
        <v>1782</v>
      </c>
    </row>
    <row r="97">
      <c r="A97" s="104" t="s">
        <v>531</v>
      </c>
      <c r="B97" s="105">
        <v>193.0</v>
      </c>
      <c r="C97" s="153">
        <v>9.005475438035E12</v>
      </c>
      <c r="D97" s="105" t="s">
        <v>462</v>
      </c>
      <c r="E97" s="106">
        <v>44628.0</v>
      </c>
      <c r="F97" s="107">
        <v>2127.6</v>
      </c>
      <c r="G97" s="106">
        <v>44531.0</v>
      </c>
      <c r="H97" s="106">
        <v>44621.0</v>
      </c>
      <c r="I97" s="108">
        <v>90.0</v>
      </c>
      <c r="J97" s="107">
        <v>2127.6</v>
      </c>
      <c r="K97" s="109">
        <v>531000.0</v>
      </c>
      <c r="L97" s="108">
        <v>270.0</v>
      </c>
      <c r="M97" s="110" t="s">
        <v>1782</v>
      </c>
    </row>
    <row r="98">
      <c r="A98" s="104" t="s">
        <v>309</v>
      </c>
      <c r="B98" s="105">
        <v>510.0</v>
      </c>
      <c r="C98" s="153">
        <v>2.77203027569E12</v>
      </c>
      <c r="D98" s="105" t="s">
        <v>144</v>
      </c>
      <c r="E98" s="106">
        <v>44631.0</v>
      </c>
      <c r="F98" s="107">
        <v>53.73</v>
      </c>
      <c r="G98" s="106">
        <v>44601.0</v>
      </c>
      <c r="H98" s="106">
        <v>44629.0</v>
      </c>
      <c r="I98" s="108">
        <v>28.0</v>
      </c>
      <c r="J98" s="107">
        <v>66.64</v>
      </c>
      <c r="K98" s="109">
        <v>3800.0</v>
      </c>
      <c r="L98" s="108">
        <v>0.0</v>
      </c>
      <c r="M98" s="110" t="s">
        <v>1783</v>
      </c>
    </row>
    <row r="99">
      <c r="A99" s="104" t="s">
        <v>309</v>
      </c>
      <c r="B99" s="105">
        <v>510.0</v>
      </c>
      <c r="C99" s="153">
        <v>1.9732750276009E13</v>
      </c>
      <c r="D99" s="105" t="s">
        <v>144</v>
      </c>
      <c r="E99" s="106">
        <v>44631.0</v>
      </c>
      <c r="F99" s="107">
        <v>-548.86</v>
      </c>
      <c r="G99" s="106">
        <v>44601.0</v>
      </c>
      <c r="H99" s="106">
        <v>44629.0</v>
      </c>
      <c r="I99" s="108">
        <v>28.0</v>
      </c>
      <c r="J99" s="107">
        <v>404.62</v>
      </c>
      <c r="K99" s="109">
        <v>26000.0</v>
      </c>
      <c r="L99" s="108">
        <v>0.0</v>
      </c>
      <c r="M99" s="110" t="s">
        <v>1784</v>
      </c>
    </row>
    <row r="100">
      <c r="A100" s="104" t="s">
        <v>309</v>
      </c>
      <c r="B100" s="105">
        <v>510.0</v>
      </c>
      <c r="C100" s="153">
        <v>1.9732750277275E13</v>
      </c>
      <c r="D100" s="105" t="s">
        <v>144</v>
      </c>
      <c r="E100" s="106">
        <v>44631.0</v>
      </c>
      <c r="F100" s="107">
        <v>131.91</v>
      </c>
      <c r="G100" s="106">
        <v>44601.0</v>
      </c>
      <c r="H100" s="106">
        <v>44629.0</v>
      </c>
      <c r="I100" s="108">
        <v>28.0</v>
      </c>
      <c r="J100" s="107">
        <v>131.91</v>
      </c>
      <c r="K100" s="109">
        <v>5900.0</v>
      </c>
      <c r="L100" s="108">
        <v>0.0</v>
      </c>
      <c r="M100" s="110" t="s">
        <v>1785</v>
      </c>
    </row>
    <row r="101">
      <c r="A101" s="104" t="s">
        <v>309</v>
      </c>
      <c r="B101" s="105">
        <v>510.0</v>
      </c>
      <c r="C101" s="153">
        <v>1.9732750277276E13</v>
      </c>
      <c r="D101" s="105" t="s">
        <v>144</v>
      </c>
      <c r="E101" s="106">
        <v>44631.0</v>
      </c>
      <c r="F101" s="107">
        <v>682.75</v>
      </c>
      <c r="G101" s="106">
        <v>44601.0</v>
      </c>
      <c r="H101" s="106">
        <v>44629.0</v>
      </c>
      <c r="I101" s="108">
        <v>28.0</v>
      </c>
      <c r="J101" s="107">
        <v>709.51</v>
      </c>
      <c r="K101" s="109">
        <v>51000.0</v>
      </c>
      <c r="L101" s="108">
        <v>0.0</v>
      </c>
      <c r="M101" s="110" t="s">
        <v>1786</v>
      </c>
    </row>
    <row r="102">
      <c r="A102" s="104" t="s">
        <v>309</v>
      </c>
      <c r="B102" s="105">
        <v>510.0</v>
      </c>
      <c r="C102" s="153">
        <v>1.9732750279889E13</v>
      </c>
      <c r="D102" s="105" t="s">
        <v>144</v>
      </c>
      <c r="E102" s="106">
        <v>44631.0</v>
      </c>
      <c r="F102" s="107">
        <v>221.88</v>
      </c>
      <c r="G102" s="106">
        <v>44601.0</v>
      </c>
      <c r="H102" s="106">
        <v>44629.0</v>
      </c>
      <c r="I102" s="108">
        <v>28.0</v>
      </c>
      <c r="J102" s="107">
        <v>221.88</v>
      </c>
      <c r="K102" s="108">
        <v>0.0</v>
      </c>
      <c r="L102" s="108">
        <v>0.0</v>
      </c>
      <c r="M102" s="110" t="s">
        <v>1787</v>
      </c>
    </row>
    <row r="103">
      <c r="A103" s="104" t="s">
        <v>309</v>
      </c>
      <c r="B103" s="105">
        <v>510.0</v>
      </c>
      <c r="C103" s="153">
        <v>2.0556260276069E13</v>
      </c>
      <c r="D103" s="105" t="s">
        <v>144</v>
      </c>
      <c r="E103" s="106">
        <v>44603.0</v>
      </c>
      <c r="F103" s="107">
        <v>6.68</v>
      </c>
      <c r="G103" s="106">
        <v>44572.0</v>
      </c>
      <c r="H103" s="106">
        <v>44601.0</v>
      </c>
      <c r="I103" s="108">
        <v>29.0</v>
      </c>
      <c r="J103" s="107">
        <v>46.31</v>
      </c>
      <c r="K103" s="109">
        <v>2300.0</v>
      </c>
      <c r="L103" s="108">
        <v>0.0</v>
      </c>
      <c r="M103" s="110" t="s">
        <v>1788</v>
      </c>
    </row>
    <row r="104">
      <c r="A104" s="104" t="s">
        <v>309</v>
      </c>
      <c r="B104" s="105">
        <v>510.0</v>
      </c>
      <c r="C104" s="153">
        <v>2.0556260276069E13</v>
      </c>
      <c r="D104" s="105" t="s">
        <v>144</v>
      </c>
      <c r="E104" s="106">
        <v>44631.0</v>
      </c>
      <c r="F104" s="107">
        <v>44.96</v>
      </c>
      <c r="G104" s="106">
        <v>44601.0</v>
      </c>
      <c r="H104" s="106">
        <v>44629.0</v>
      </c>
      <c r="I104" s="108">
        <v>28.0</v>
      </c>
      <c r="J104" s="107">
        <v>44.96</v>
      </c>
      <c r="K104" s="109">
        <v>2200.0</v>
      </c>
      <c r="L104" s="108">
        <v>0.0</v>
      </c>
      <c r="M104" s="110" t="s">
        <v>1789</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 r:id="rId79" ref="M81"/>
    <hyperlink r:id="rId80" ref="M82"/>
    <hyperlink r:id="rId81" ref="M83"/>
    <hyperlink r:id="rId82" ref="M84"/>
    <hyperlink r:id="rId83" ref="M85"/>
    <hyperlink r:id="rId84" ref="M86"/>
    <hyperlink r:id="rId85" ref="M87"/>
    <hyperlink r:id="rId86" ref="M88"/>
    <hyperlink r:id="rId87" ref="M89"/>
    <hyperlink r:id="rId88" ref="M90"/>
    <hyperlink r:id="rId89" ref="M91"/>
    <hyperlink r:id="rId90" ref="M92"/>
    <hyperlink r:id="rId91" ref="M93"/>
    <hyperlink r:id="rId92" ref="M94"/>
    <hyperlink r:id="rId93" ref="M95"/>
    <hyperlink r:id="rId94" ref="M96"/>
    <hyperlink r:id="rId95" ref="M97"/>
    <hyperlink r:id="rId96" ref="M98"/>
    <hyperlink r:id="rId97" ref="M99"/>
    <hyperlink r:id="rId98" ref="M100"/>
    <hyperlink r:id="rId99" ref="M101"/>
    <hyperlink r:id="rId100" ref="M102"/>
    <hyperlink r:id="rId101" ref="M103"/>
    <hyperlink r:id="rId102" ref="M104"/>
  </hyperlinks>
  <drawing r:id="rId103"/>
</worksheet>
</file>

<file path=xl/worksheets/sheet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0"/>
  <cols>
    <col customWidth="1" min="1" max="1" width="30.29"/>
    <col customWidth="1" min="2" max="4" width="12.0"/>
    <col customWidth="1" min="5" max="5" width="18.71"/>
    <col customWidth="1" min="6" max="6" width="17.86"/>
    <col customWidth="1" min="7" max="7" width="23.29"/>
    <col customWidth="1" min="8" max="8" width="11.43"/>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c r="A2" s="43" t="s">
        <v>14</v>
      </c>
      <c r="B2" s="140">
        <v>998.04</v>
      </c>
      <c r="C2" s="140">
        <v>566.67</v>
      </c>
      <c r="D2" s="142">
        <f t="shared" ref="D2:D3" si="1">C2-B2</f>
        <v>-431.37</v>
      </c>
      <c r="E2" s="181">
        <v>2.220180222018E12</v>
      </c>
      <c r="F2" s="182">
        <v>1.8142067E7</v>
      </c>
      <c r="G2" s="58" t="s">
        <v>1790</v>
      </c>
      <c r="H2" s="20">
        <f>VLOOKUP(E2,'February Data'!C:K,9,FALSE)/'February Data'!I5</f>
        <v>2958.62069</v>
      </c>
      <c r="I2" s="45">
        <v>31.0</v>
      </c>
      <c r="J2" s="52">
        <f>H2/I2</f>
        <v>95.43937709</v>
      </c>
      <c r="K2" s="52">
        <f>125-J2</f>
        <v>29.56062291</v>
      </c>
      <c r="L2" s="53">
        <f>(K2/125)*100</f>
        <v>23.64849833</v>
      </c>
      <c r="M2" s="113"/>
      <c r="N2" s="25" t="s">
        <v>15</v>
      </c>
    </row>
    <row r="3">
      <c r="A3" s="49" t="s">
        <v>16</v>
      </c>
      <c r="B3" s="137">
        <v>8418.86</v>
      </c>
      <c r="C3" s="137">
        <v>7116.67</v>
      </c>
      <c r="D3" s="64">
        <f t="shared" si="1"/>
        <v>-1302.19</v>
      </c>
      <c r="E3" s="27"/>
      <c r="F3" s="28"/>
      <c r="G3" s="28"/>
      <c r="H3" s="85"/>
      <c r="I3" s="30"/>
      <c r="J3" s="31"/>
      <c r="K3" s="22"/>
      <c r="L3" s="23"/>
      <c r="M3" s="94"/>
      <c r="N3" s="33" t="s">
        <v>17</v>
      </c>
      <c r="P3" s="34" t="s">
        <v>18</v>
      </c>
      <c r="Q3" s="35"/>
      <c r="R3" s="35"/>
      <c r="S3" s="35"/>
    </row>
    <row r="4">
      <c r="A4" s="14"/>
      <c r="B4" s="138"/>
      <c r="C4" s="138"/>
      <c r="D4" s="87"/>
      <c r="E4" s="36">
        <v>4.6130006907001E13</v>
      </c>
      <c r="F4" s="37" t="s">
        <v>19</v>
      </c>
      <c r="G4" s="29" t="s">
        <v>1791</v>
      </c>
      <c r="H4" s="85">
        <f>VLOOKUP(E4,'February Data'!C:K,9,FALSE)/'February Data'!I7</f>
        <v>8356.965517</v>
      </c>
      <c r="I4" s="21">
        <v>59.0</v>
      </c>
      <c r="J4" s="22">
        <f t="shared" ref="J4:J9" si="2">H4/I4</f>
        <v>141.6434833</v>
      </c>
      <c r="K4" s="22">
        <f t="shared" ref="K4:K9" si="3">125-J4</f>
        <v>-16.64348334</v>
      </c>
      <c r="L4" s="23">
        <f t="shared" ref="L4:L9" si="4">(K4/125)*100</f>
        <v>-13.31478667</v>
      </c>
      <c r="M4" s="71" t="s">
        <v>1792</v>
      </c>
      <c r="N4" s="33"/>
    </row>
    <row r="5">
      <c r="A5" s="14"/>
      <c r="B5" s="138"/>
      <c r="C5" s="138"/>
      <c r="D5" s="87"/>
      <c r="E5" s="36">
        <v>4.6130006907002E13</v>
      </c>
      <c r="F5" s="37" t="s">
        <v>20</v>
      </c>
      <c r="G5" s="29" t="s">
        <v>1791</v>
      </c>
      <c r="H5" s="85">
        <f>VLOOKUP(E5,'February Data'!C:K,9,FALSE)/'February Data'!I8</f>
        <v>8614.896552</v>
      </c>
      <c r="I5" s="21">
        <v>59.0</v>
      </c>
      <c r="J5" s="22">
        <f t="shared" si="2"/>
        <v>146.0151958</v>
      </c>
      <c r="K5" s="22">
        <f t="shared" si="3"/>
        <v>-21.01519579</v>
      </c>
      <c r="L5" s="23">
        <f t="shared" si="4"/>
        <v>-16.81215663</v>
      </c>
      <c r="M5" s="71" t="s">
        <v>1793</v>
      </c>
      <c r="N5" s="33"/>
    </row>
    <row r="6">
      <c r="A6" s="14"/>
      <c r="B6" s="138"/>
      <c r="C6" s="138"/>
      <c r="D6" s="138"/>
      <c r="E6" s="36">
        <v>4.6130006907004E13</v>
      </c>
      <c r="F6" s="37" t="s">
        <v>21</v>
      </c>
      <c r="G6" s="29" t="s">
        <v>1791</v>
      </c>
      <c r="H6" s="85">
        <f>VLOOKUP(E6,'February Data'!C:K,9,FALSE)/'February Data'!I10</f>
        <v>4178.482759</v>
      </c>
      <c r="I6" s="21">
        <v>46.0</v>
      </c>
      <c r="J6" s="22">
        <f t="shared" si="2"/>
        <v>90.83658171</v>
      </c>
      <c r="K6" s="22">
        <f t="shared" si="3"/>
        <v>34.16341829</v>
      </c>
      <c r="L6" s="23">
        <f t="shared" si="4"/>
        <v>27.33073463</v>
      </c>
      <c r="M6" s="114"/>
      <c r="N6" s="33"/>
    </row>
    <row r="7">
      <c r="A7" s="61"/>
      <c r="B7" s="139"/>
      <c r="C7" s="139"/>
      <c r="D7" s="139"/>
      <c r="E7" s="36">
        <v>4.6130006907003E13</v>
      </c>
      <c r="F7" s="42" t="s">
        <v>22</v>
      </c>
      <c r="G7" s="29" t="s">
        <v>1791</v>
      </c>
      <c r="H7" s="20">
        <f>VLOOKUP(E7,'February Data'!C:K,9,FALSE)/'February Data'!I9</f>
        <v>6603.034483</v>
      </c>
      <c r="I7" s="62">
        <v>46.0</v>
      </c>
      <c r="J7" s="22">
        <f t="shared" si="2"/>
        <v>143.5442279</v>
      </c>
      <c r="K7" s="52">
        <f t="shared" si="3"/>
        <v>-18.54422789</v>
      </c>
      <c r="L7" s="53">
        <f t="shared" si="4"/>
        <v>-14.83538231</v>
      </c>
      <c r="M7" s="71" t="s">
        <v>1794</v>
      </c>
      <c r="N7" s="33"/>
    </row>
    <row r="8">
      <c r="A8" s="43" t="s">
        <v>23</v>
      </c>
      <c r="B8" s="140">
        <v>9735.25</v>
      </c>
      <c r="C8" s="140">
        <v>7700.0</v>
      </c>
      <c r="D8" s="142">
        <f t="shared" ref="D8:D10" si="5">C8-B8</f>
        <v>-2035.25</v>
      </c>
      <c r="E8" s="183">
        <v>5.96922007400001E14</v>
      </c>
      <c r="F8" s="17" t="s">
        <v>24</v>
      </c>
      <c r="G8" s="58" t="s">
        <v>1795</v>
      </c>
      <c r="H8" s="20">
        <f>VLOOKUP(E8,'February Data'!C:K,9,FALSE)/'February Data'!I11</f>
        <v>32067.48387</v>
      </c>
      <c r="I8" s="45">
        <v>196.0</v>
      </c>
      <c r="J8" s="46">
        <f t="shared" si="2"/>
        <v>163.6096116</v>
      </c>
      <c r="K8" s="46">
        <f t="shared" si="3"/>
        <v>-38.60961159</v>
      </c>
      <c r="L8" s="47">
        <f t="shared" si="4"/>
        <v>-30.88768927</v>
      </c>
      <c r="M8" s="94"/>
      <c r="N8" s="33" t="s">
        <v>25</v>
      </c>
    </row>
    <row r="9" ht="27.0" customHeight="1">
      <c r="A9" s="43" t="s">
        <v>26</v>
      </c>
      <c r="B9" s="140">
        <v>1838.24</v>
      </c>
      <c r="C9" s="140">
        <v>1291.67</v>
      </c>
      <c r="D9" s="142">
        <f t="shared" si="5"/>
        <v>-546.57</v>
      </c>
      <c r="E9" s="183">
        <v>4.8795006344001E13</v>
      </c>
      <c r="F9" s="182" t="s">
        <v>27</v>
      </c>
      <c r="G9" s="143" t="s">
        <v>1791</v>
      </c>
      <c r="H9" s="20">
        <f>VLOOKUP(E9,'February Data'!C:K,9,FALSE)/'February Data'!I12</f>
        <v>5416.551724</v>
      </c>
      <c r="I9" s="45">
        <v>43.0</v>
      </c>
      <c r="J9" s="46">
        <f t="shared" si="2"/>
        <v>125.9663192</v>
      </c>
      <c r="K9" s="46">
        <f t="shared" si="3"/>
        <v>-0.966319166</v>
      </c>
      <c r="L9" s="47">
        <f t="shared" si="4"/>
        <v>-0.7730553328</v>
      </c>
      <c r="M9" s="118" t="s">
        <v>1796</v>
      </c>
      <c r="N9" s="33" t="s">
        <v>17</v>
      </c>
    </row>
    <row r="10">
      <c r="A10" s="14" t="s">
        <v>28</v>
      </c>
      <c r="B10" s="15">
        <v>2332.68</v>
      </c>
      <c r="C10" s="15">
        <v>2958.33</v>
      </c>
      <c r="D10" s="28">
        <f t="shared" si="5"/>
        <v>625.65</v>
      </c>
      <c r="E10" s="54"/>
      <c r="F10" s="64"/>
      <c r="G10" s="64"/>
      <c r="H10" s="85"/>
      <c r="I10" s="21"/>
      <c r="J10" s="22"/>
      <c r="K10" s="22"/>
      <c r="L10" s="23"/>
      <c r="M10" s="113" t="s">
        <v>925</v>
      </c>
      <c r="N10" s="25" t="s">
        <v>29</v>
      </c>
    </row>
    <row r="11">
      <c r="A11" s="14"/>
      <c r="B11" s="138"/>
      <c r="C11" s="138"/>
      <c r="D11" s="138"/>
      <c r="E11" s="51">
        <v>9.005688331901E12</v>
      </c>
      <c r="F11" s="37" t="s">
        <v>30</v>
      </c>
      <c r="G11" s="141"/>
      <c r="H11" s="85" t="str">
        <f>VLOOKUP(E11,'February Data'!C:K,9,FALSE)/'February Data'!I14</f>
        <v>#N/A</v>
      </c>
      <c r="I11" s="21">
        <v>12.0</v>
      </c>
      <c r="J11" s="22" t="str">
        <f t="shared" ref="J11:J24" si="6">H11/I11</f>
        <v>#N/A</v>
      </c>
      <c r="K11" s="22" t="str">
        <f t="shared" ref="K11:K24" si="7">125-J11</f>
        <v>#N/A</v>
      </c>
      <c r="L11" s="23" t="str">
        <f t="shared" ref="L11:L24" si="8">(K11/125)*100</f>
        <v>#N/A</v>
      </c>
      <c r="M11" s="113"/>
      <c r="N11" s="33"/>
    </row>
    <row r="12">
      <c r="A12" s="14"/>
      <c r="B12" s="138"/>
      <c r="C12" s="138"/>
      <c r="D12" s="138"/>
      <c r="E12" s="51">
        <v>9.005688331902E12</v>
      </c>
      <c r="F12" s="37" t="s">
        <v>31</v>
      </c>
      <c r="G12" s="141"/>
      <c r="H12" s="85" t="str">
        <f>VLOOKUP(E12,'February Data'!C:K,9,FALSE)/'February Data'!I15</f>
        <v>#N/A</v>
      </c>
      <c r="I12" s="21">
        <v>12.0</v>
      </c>
      <c r="J12" s="22" t="str">
        <f t="shared" si="6"/>
        <v>#N/A</v>
      </c>
      <c r="K12" s="22" t="str">
        <f t="shared" si="7"/>
        <v>#N/A</v>
      </c>
      <c r="L12" s="23" t="str">
        <f t="shared" si="8"/>
        <v>#N/A</v>
      </c>
      <c r="M12" s="113"/>
      <c r="N12" s="33"/>
    </row>
    <row r="13">
      <c r="A13" s="14"/>
      <c r="B13" s="138"/>
      <c r="C13" s="138"/>
      <c r="D13" s="138"/>
      <c r="E13" s="51">
        <v>9.005688331903E12</v>
      </c>
      <c r="F13" s="37" t="s">
        <v>32</v>
      </c>
      <c r="G13" s="141"/>
      <c r="H13" s="85" t="str">
        <f>VLOOKUP(E13,'February Data'!C:K,9,FALSE)/'February Data'!I16</f>
        <v>#N/A</v>
      </c>
      <c r="I13" s="21">
        <v>24.0</v>
      </c>
      <c r="J13" s="22" t="str">
        <f t="shared" si="6"/>
        <v>#N/A</v>
      </c>
      <c r="K13" s="22" t="str">
        <f t="shared" si="7"/>
        <v>#N/A</v>
      </c>
      <c r="L13" s="23" t="str">
        <f t="shared" si="8"/>
        <v>#N/A</v>
      </c>
      <c r="M13" s="113"/>
      <c r="N13" s="33"/>
    </row>
    <row r="14">
      <c r="A14" s="14"/>
      <c r="B14" s="138"/>
      <c r="C14" s="138"/>
      <c r="D14" s="138"/>
      <c r="E14" s="51">
        <v>9.005688331904E12</v>
      </c>
      <c r="F14" s="37" t="s">
        <v>33</v>
      </c>
      <c r="G14" s="141"/>
      <c r="H14" s="85" t="str">
        <f>VLOOKUP(E14,'February Data'!C:K,9,FALSE)/'February Data'!I17</f>
        <v>#N/A</v>
      </c>
      <c r="I14" s="21">
        <v>24.0</v>
      </c>
      <c r="J14" s="22" t="str">
        <f t="shared" si="6"/>
        <v>#N/A</v>
      </c>
      <c r="K14" s="22" t="str">
        <f t="shared" si="7"/>
        <v>#N/A</v>
      </c>
      <c r="L14" s="23" t="str">
        <f t="shared" si="8"/>
        <v>#N/A</v>
      </c>
      <c r="M14" s="113"/>
      <c r="N14" s="33"/>
    </row>
    <row r="15">
      <c r="A15" s="14"/>
      <c r="B15" s="138"/>
      <c r="C15" s="138"/>
      <c r="D15" s="138"/>
      <c r="E15" s="51">
        <v>9.005688331905E12</v>
      </c>
      <c r="F15" s="37" t="s">
        <v>34</v>
      </c>
      <c r="G15" s="141"/>
      <c r="H15" s="85" t="str">
        <f>VLOOKUP(E15,'February Data'!C:K,9,FALSE)/'February Data'!I18</f>
        <v>#N/A</v>
      </c>
      <c r="I15" s="21">
        <v>12.0</v>
      </c>
      <c r="J15" s="22" t="str">
        <f t="shared" si="6"/>
        <v>#N/A</v>
      </c>
      <c r="K15" s="22" t="str">
        <f t="shared" si="7"/>
        <v>#N/A</v>
      </c>
      <c r="L15" s="23" t="str">
        <f t="shared" si="8"/>
        <v>#N/A</v>
      </c>
      <c r="M15" s="113"/>
      <c r="N15" s="33"/>
    </row>
    <row r="16">
      <c r="A16" s="14"/>
      <c r="B16" s="138"/>
      <c r="C16" s="138"/>
      <c r="D16" s="138"/>
      <c r="E16" s="51">
        <v>9.005688331906E12</v>
      </c>
      <c r="F16" s="37" t="s">
        <v>35</v>
      </c>
      <c r="G16" s="141"/>
      <c r="H16" s="85" t="str">
        <f>VLOOKUP(E16,'February Data'!C:K,9,FALSE)/'February Data'!I19</f>
        <v>#N/A</v>
      </c>
      <c r="I16" s="21">
        <v>12.0</v>
      </c>
      <c r="J16" s="22" t="str">
        <f t="shared" si="6"/>
        <v>#N/A</v>
      </c>
      <c r="K16" s="22" t="str">
        <f t="shared" si="7"/>
        <v>#N/A</v>
      </c>
      <c r="L16" s="23" t="str">
        <f t="shared" si="8"/>
        <v>#N/A</v>
      </c>
      <c r="M16" s="113"/>
      <c r="N16" s="33"/>
    </row>
    <row r="17">
      <c r="A17" s="14"/>
      <c r="B17" s="138"/>
      <c r="C17" s="138"/>
      <c r="D17" s="138"/>
      <c r="E17" s="51">
        <v>9.005688331907E12</v>
      </c>
      <c r="F17" s="37" t="s">
        <v>36</v>
      </c>
      <c r="G17" s="141"/>
      <c r="H17" s="85" t="str">
        <f>VLOOKUP(E17,'February Data'!C:K,9,FALSE)/'February Data'!I20</f>
        <v>#N/A</v>
      </c>
      <c r="I17" s="21">
        <v>24.0</v>
      </c>
      <c r="J17" s="22" t="str">
        <f t="shared" si="6"/>
        <v>#N/A</v>
      </c>
      <c r="K17" s="22" t="str">
        <f t="shared" si="7"/>
        <v>#N/A</v>
      </c>
      <c r="L17" s="23" t="str">
        <f t="shared" si="8"/>
        <v>#N/A</v>
      </c>
      <c r="M17" s="113"/>
      <c r="N17" s="33"/>
    </row>
    <row r="18">
      <c r="A18" s="14"/>
      <c r="B18" s="138"/>
      <c r="C18" s="138"/>
      <c r="D18" s="138"/>
      <c r="E18" s="51">
        <v>9.005688331908E12</v>
      </c>
      <c r="F18" s="37" t="s">
        <v>37</v>
      </c>
      <c r="G18" s="141"/>
      <c r="H18" s="85" t="str">
        <f>VLOOKUP(E18,'February Data'!C:K,9,FALSE)/'February Data'!I21</f>
        <v>#N/A</v>
      </c>
      <c r="I18" s="21">
        <v>12.0</v>
      </c>
      <c r="J18" s="22" t="str">
        <f t="shared" si="6"/>
        <v>#N/A</v>
      </c>
      <c r="K18" s="22" t="str">
        <f t="shared" si="7"/>
        <v>#N/A</v>
      </c>
      <c r="L18" s="23" t="str">
        <f t="shared" si="8"/>
        <v>#N/A</v>
      </c>
      <c r="M18" s="113"/>
      <c r="N18" s="33"/>
    </row>
    <row r="19">
      <c r="A19" s="14"/>
      <c r="B19" s="138"/>
      <c r="C19" s="138"/>
      <c r="D19" s="138"/>
      <c r="E19" s="51">
        <v>9.005688331909E12</v>
      </c>
      <c r="F19" s="37" t="s">
        <v>38</v>
      </c>
      <c r="G19" s="141"/>
      <c r="H19" s="85" t="str">
        <f>VLOOKUP(E19,'February Data'!C:K,9,FALSE)/'February Data'!I22</f>
        <v>#N/A</v>
      </c>
      <c r="I19" s="21">
        <v>24.0</v>
      </c>
      <c r="J19" s="22" t="str">
        <f t="shared" si="6"/>
        <v>#N/A</v>
      </c>
      <c r="K19" s="22" t="str">
        <f t="shared" si="7"/>
        <v>#N/A</v>
      </c>
      <c r="L19" s="23" t="str">
        <f t="shared" si="8"/>
        <v>#N/A</v>
      </c>
      <c r="M19" s="113"/>
      <c r="N19" s="33"/>
    </row>
    <row r="20">
      <c r="A20" s="14"/>
      <c r="B20" s="138"/>
      <c r="C20" s="138"/>
      <c r="D20" s="138"/>
      <c r="E20" s="51">
        <v>9.00568833191E12</v>
      </c>
      <c r="F20" s="37" t="s">
        <v>39</v>
      </c>
      <c r="G20" s="141"/>
      <c r="H20" s="85" t="str">
        <f>VLOOKUP(E20,'February Data'!C:K,9,FALSE)/'February Data'!I23</f>
        <v>#N/A</v>
      </c>
      <c r="I20" s="21">
        <v>13.0</v>
      </c>
      <c r="J20" s="22" t="str">
        <f t="shared" si="6"/>
        <v>#N/A</v>
      </c>
      <c r="K20" s="22" t="str">
        <f t="shared" si="7"/>
        <v>#N/A</v>
      </c>
      <c r="L20" s="23" t="str">
        <f t="shared" si="8"/>
        <v>#N/A</v>
      </c>
      <c r="M20" s="113"/>
      <c r="N20" s="33"/>
    </row>
    <row r="21">
      <c r="A21" s="14"/>
      <c r="B21" s="138"/>
      <c r="C21" s="138"/>
      <c r="D21" s="138"/>
      <c r="E21" s="51">
        <v>9.005688331911E12</v>
      </c>
      <c r="F21" s="37" t="s">
        <v>40</v>
      </c>
      <c r="G21" s="141"/>
      <c r="H21" s="85" t="str">
        <f>VLOOKUP(E21,'February Data'!C:K,9,FALSE)/'February Data'!I24</f>
        <v>#N/A</v>
      </c>
      <c r="I21" s="21">
        <v>24.0</v>
      </c>
      <c r="J21" s="22" t="str">
        <f t="shared" si="6"/>
        <v>#N/A</v>
      </c>
      <c r="K21" s="22" t="str">
        <f t="shared" si="7"/>
        <v>#N/A</v>
      </c>
      <c r="L21" s="23" t="str">
        <f t="shared" si="8"/>
        <v>#N/A</v>
      </c>
      <c r="M21" s="113"/>
      <c r="N21" s="33"/>
    </row>
    <row r="22">
      <c r="A22" s="14"/>
      <c r="B22" s="138"/>
      <c r="C22" s="138"/>
      <c r="D22" s="138"/>
      <c r="E22" s="51">
        <v>9.005688331912E12</v>
      </c>
      <c r="F22" s="37" t="s">
        <v>41</v>
      </c>
      <c r="G22" s="141"/>
      <c r="H22" s="85" t="str">
        <f>VLOOKUP(E22,'February Data'!C:K,9,FALSE)/'February Data'!I25</f>
        <v>#N/A</v>
      </c>
      <c r="I22" s="21">
        <v>12.0</v>
      </c>
      <c r="J22" s="22" t="str">
        <f t="shared" si="6"/>
        <v>#N/A</v>
      </c>
      <c r="K22" s="22" t="str">
        <f t="shared" si="7"/>
        <v>#N/A</v>
      </c>
      <c r="L22" s="23" t="str">
        <f t="shared" si="8"/>
        <v>#N/A</v>
      </c>
      <c r="M22" s="113"/>
      <c r="N22" s="33"/>
    </row>
    <row r="23">
      <c r="A23" s="14"/>
      <c r="B23" s="138"/>
      <c r="C23" s="138"/>
      <c r="D23" s="138"/>
      <c r="E23" s="51">
        <v>9.005688331914E12</v>
      </c>
      <c r="F23" s="37" t="s">
        <v>42</v>
      </c>
      <c r="G23" s="141"/>
      <c r="H23" s="85" t="str">
        <f>VLOOKUP(E23,'February Data'!C:K,9,FALSE)/'February Data'!I26</f>
        <v>#N/A</v>
      </c>
      <c r="I23" s="21">
        <v>12.0</v>
      </c>
      <c r="J23" s="22" t="str">
        <f t="shared" si="6"/>
        <v>#N/A</v>
      </c>
      <c r="K23" s="22" t="str">
        <f t="shared" si="7"/>
        <v>#N/A</v>
      </c>
      <c r="L23" s="23" t="str">
        <f t="shared" si="8"/>
        <v>#N/A</v>
      </c>
      <c r="M23" s="113"/>
      <c r="N23" s="33"/>
    </row>
    <row r="24">
      <c r="A24" s="14"/>
      <c r="B24" s="138"/>
      <c r="C24" s="138"/>
      <c r="D24" s="139"/>
      <c r="E24" s="51">
        <v>9.005688331915E12</v>
      </c>
      <c r="F24" s="37" t="s">
        <v>43</v>
      </c>
      <c r="G24" s="141"/>
      <c r="H24" s="20" t="str">
        <f>VLOOKUP(E24,'February Data'!C:K,9,FALSE)/'February Data'!I27</f>
        <v>#N/A</v>
      </c>
      <c r="I24" s="21">
        <v>12.0</v>
      </c>
      <c r="J24" s="52" t="str">
        <f t="shared" si="6"/>
        <v>#N/A</v>
      </c>
      <c r="K24" s="52" t="str">
        <f t="shared" si="7"/>
        <v>#N/A</v>
      </c>
      <c r="L24" s="53" t="str">
        <f t="shared" si="8"/>
        <v>#N/A</v>
      </c>
      <c r="M24" s="113"/>
      <c r="N24" s="33"/>
    </row>
    <row r="25">
      <c r="A25" s="49" t="s">
        <v>44</v>
      </c>
      <c r="B25" s="137">
        <v>1239.17</v>
      </c>
      <c r="C25" s="137">
        <v>2641.67</v>
      </c>
      <c r="D25" s="64">
        <f>C25-B25</f>
        <v>1402.5</v>
      </c>
      <c r="E25" s="27"/>
      <c r="F25" s="28"/>
      <c r="G25" s="28"/>
      <c r="H25" s="85"/>
      <c r="I25" s="30"/>
      <c r="J25" s="22"/>
      <c r="K25" s="22"/>
      <c r="L25" s="23"/>
      <c r="M25" s="113"/>
      <c r="N25" s="33" t="s">
        <v>45</v>
      </c>
    </row>
    <row r="26">
      <c r="A26" s="14"/>
      <c r="B26" s="138"/>
      <c r="C26" s="138"/>
      <c r="D26" s="138"/>
      <c r="E26" s="54">
        <v>3.44620000900001E14</v>
      </c>
      <c r="F26" s="37" t="s">
        <v>46</v>
      </c>
      <c r="G26" s="29" t="s">
        <v>1797</v>
      </c>
      <c r="H26" s="85">
        <f>VLOOKUP(E26,'February Data'!C:K,9,FALSE)/'February Data'!I13</f>
        <v>3160.903226</v>
      </c>
      <c r="I26" s="21">
        <v>22.0</v>
      </c>
      <c r="J26" s="22">
        <f t="shared" ref="J26:J28" si="9">H26/I26</f>
        <v>143.6774194</v>
      </c>
      <c r="K26" s="22">
        <f t="shared" ref="K26:K28" si="10">125-J26</f>
        <v>-18.67741935</v>
      </c>
      <c r="L26" s="23">
        <f t="shared" ref="L26:L28" si="11">(K26/125)*100</f>
        <v>-14.94193548</v>
      </c>
      <c r="M26" s="113"/>
      <c r="N26" s="33"/>
    </row>
    <row r="27">
      <c r="A27" s="14"/>
      <c r="B27" s="138"/>
      <c r="C27" s="138"/>
      <c r="D27" s="138"/>
      <c r="E27" s="54">
        <v>3.44620000900002E14</v>
      </c>
      <c r="F27" s="37" t="s">
        <v>47</v>
      </c>
      <c r="G27" s="29" t="s">
        <v>1797</v>
      </c>
      <c r="H27" s="85">
        <f>VLOOKUP(E27,'February Data'!C:K,9,FALSE)/'February Data'!I14</f>
        <v>2919.612903</v>
      </c>
      <c r="I27" s="21">
        <v>22.0</v>
      </c>
      <c r="J27" s="22">
        <f t="shared" si="9"/>
        <v>132.7096774</v>
      </c>
      <c r="K27" s="22">
        <f t="shared" si="10"/>
        <v>-7.709677419</v>
      </c>
      <c r="L27" s="23">
        <f t="shared" si="11"/>
        <v>-6.167741935</v>
      </c>
      <c r="M27" s="113"/>
      <c r="N27" s="33"/>
    </row>
    <row r="28">
      <c r="A28" s="61"/>
      <c r="B28" s="139"/>
      <c r="C28" s="139"/>
      <c r="D28" s="139"/>
      <c r="E28" s="70">
        <v>3.44620000900003E14</v>
      </c>
      <c r="F28" s="42" t="s">
        <v>48</v>
      </c>
      <c r="G28" s="143" t="s">
        <v>1797</v>
      </c>
      <c r="H28" s="20">
        <f>VLOOKUP(E28,'February Data'!C:K,9,FALSE)/'February Data'!I15</f>
        <v>2147.483871</v>
      </c>
      <c r="I28" s="62">
        <v>22.0</v>
      </c>
      <c r="J28" s="52">
        <f t="shared" si="9"/>
        <v>97.61290323</v>
      </c>
      <c r="K28" s="52">
        <f t="shared" si="10"/>
        <v>27.38709677</v>
      </c>
      <c r="L28" s="53">
        <f t="shared" si="11"/>
        <v>21.90967742</v>
      </c>
      <c r="M28" s="113"/>
      <c r="N28" s="33"/>
    </row>
    <row r="29">
      <c r="A29" s="40" t="s">
        <v>49</v>
      </c>
      <c r="B29" s="15">
        <v>1896.12</v>
      </c>
      <c r="C29" s="15">
        <v>1666.67</v>
      </c>
      <c r="D29" s="64">
        <f>C29-B29</f>
        <v>-229.45</v>
      </c>
      <c r="E29" s="54"/>
      <c r="F29" s="64"/>
      <c r="G29" s="64"/>
      <c r="H29" s="85"/>
      <c r="I29" s="21"/>
      <c r="J29" s="22"/>
      <c r="K29" s="22"/>
      <c r="L29" s="23"/>
      <c r="M29" s="94"/>
      <c r="N29" s="33" t="s">
        <v>45</v>
      </c>
    </row>
    <row r="30">
      <c r="A30" s="14"/>
      <c r="B30" s="138"/>
      <c r="C30" s="138"/>
      <c r="D30" s="138"/>
      <c r="E30" s="54">
        <v>4.45464006907001E14</v>
      </c>
      <c r="F30" s="37" t="s">
        <v>50</v>
      </c>
      <c r="G30" s="29" t="s">
        <v>1798</v>
      </c>
      <c r="H30" s="85">
        <f>VLOOKUP(E30,'February Data'!C:K,9,FALSE)/'February Data'!I17</f>
        <v>1496</v>
      </c>
      <c r="I30" s="21">
        <v>38.0</v>
      </c>
      <c r="J30" s="22">
        <f t="shared" ref="J30:J31" si="12">H30/I30</f>
        <v>39.36842105</v>
      </c>
      <c r="K30" s="22">
        <f t="shared" ref="K30:K31" si="13">125-J30</f>
        <v>85.63157895</v>
      </c>
      <c r="L30" s="23">
        <f t="shared" ref="L30:L31" si="14">(K30/125)*100</f>
        <v>68.50526316</v>
      </c>
      <c r="M30" s="94"/>
      <c r="N30" s="33"/>
    </row>
    <row r="31">
      <c r="A31" s="61"/>
      <c r="B31" s="139"/>
      <c r="C31" s="139"/>
      <c r="D31" s="139"/>
      <c r="E31" s="70">
        <v>4.45464006907002E14</v>
      </c>
      <c r="F31" s="42" t="s">
        <v>51</v>
      </c>
      <c r="G31" s="29" t="s">
        <v>1798</v>
      </c>
      <c r="H31" s="20">
        <f>VLOOKUP(E31,'February Data'!C:K,9,FALSE)/'February Data'!I18</f>
        <v>4069.12</v>
      </c>
      <c r="I31" s="62">
        <v>30.0</v>
      </c>
      <c r="J31" s="52">
        <f t="shared" si="12"/>
        <v>135.6373333</v>
      </c>
      <c r="K31" s="52">
        <f t="shared" si="13"/>
        <v>-10.63733333</v>
      </c>
      <c r="L31" s="53">
        <f t="shared" si="14"/>
        <v>-8.509866667</v>
      </c>
      <c r="M31" s="94"/>
      <c r="N31" s="33"/>
    </row>
    <row r="32">
      <c r="A32" s="170" t="s">
        <v>52</v>
      </c>
      <c r="B32" s="15">
        <v>417.08</v>
      </c>
      <c r="C32" s="15">
        <v>600.0</v>
      </c>
      <c r="D32" s="64">
        <f>C32-B32</f>
        <v>182.92</v>
      </c>
      <c r="E32" s="54"/>
      <c r="F32" s="17"/>
      <c r="G32" s="145"/>
      <c r="H32" s="85"/>
      <c r="I32" s="81"/>
      <c r="J32" s="22"/>
      <c r="K32" s="22"/>
      <c r="L32" s="23"/>
      <c r="M32" s="71"/>
      <c r="N32" s="25" t="s">
        <v>45</v>
      </c>
    </row>
    <row r="33">
      <c r="A33" s="14"/>
      <c r="B33" s="15"/>
      <c r="C33" s="15"/>
      <c r="D33" s="64"/>
      <c r="E33" s="51">
        <v>3.57156000540001E14</v>
      </c>
      <c r="F33" s="184" t="s">
        <v>1501</v>
      </c>
      <c r="G33" s="29" t="s">
        <v>1799</v>
      </c>
      <c r="H33" s="20">
        <f>VLOOKUP(E33,'February Data'!C:K,9,FALSE)/'February Data'!I19</f>
        <v>1444.413793</v>
      </c>
      <c r="I33" s="81">
        <v>18.0</v>
      </c>
      <c r="J33" s="22">
        <f t="shared" ref="J33:J34" si="15">H33/I33</f>
        <v>80.24521073</v>
      </c>
      <c r="K33" s="22">
        <f t="shared" ref="K33:K34" si="16">125-J33</f>
        <v>44.75478927</v>
      </c>
      <c r="L33" s="23">
        <f t="shared" ref="L33:L34" si="17">(K33/125)*100</f>
        <v>35.80383142</v>
      </c>
      <c r="M33" s="94"/>
      <c r="N33" s="33"/>
    </row>
    <row r="34">
      <c r="A34" s="49" t="s">
        <v>53</v>
      </c>
      <c r="B34" s="137">
        <v>2964.27</v>
      </c>
      <c r="C34" s="137">
        <v>1884.96</v>
      </c>
      <c r="D34" s="142">
        <f t="shared" ref="D34:D35" si="18">C34-B34</f>
        <v>-1079.31</v>
      </c>
      <c r="E34" s="27">
        <v>1.95740001133001E14</v>
      </c>
      <c r="F34" s="50" t="s">
        <v>54</v>
      </c>
      <c r="G34" s="145" t="s">
        <v>1800</v>
      </c>
      <c r="H34" s="20">
        <f>VLOOKUP(E34,'February Data'!C:K,9,FALSE)/'February Data'!I20</f>
        <v>8182.666667</v>
      </c>
      <c r="I34" s="30">
        <v>61.0</v>
      </c>
      <c r="J34" s="31">
        <f t="shared" si="15"/>
        <v>134.1420765</v>
      </c>
      <c r="K34" s="46">
        <f t="shared" si="16"/>
        <v>-9.142076503</v>
      </c>
      <c r="L34" s="47">
        <f t="shared" si="17"/>
        <v>-7.313661202</v>
      </c>
      <c r="M34" s="94"/>
      <c r="N34" s="33" t="s">
        <v>45</v>
      </c>
    </row>
    <row r="35">
      <c r="A35" s="49" t="s">
        <v>55</v>
      </c>
      <c r="B35" s="137">
        <v>4336.72</v>
      </c>
      <c r="C35" s="137">
        <v>5666.67</v>
      </c>
      <c r="D35" s="28">
        <f t="shared" si="18"/>
        <v>1329.95</v>
      </c>
      <c r="E35" s="27"/>
      <c r="F35" s="28"/>
      <c r="G35" s="28"/>
      <c r="H35" s="85"/>
      <c r="I35" s="30"/>
      <c r="J35" s="31"/>
      <c r="K35" s="22"/>
      <c r="L35" s="23"/>
      <c r="M35" s="94"/>
      <c r="N35" s="33" t="s">
        <v>56</v>
      </c>
    </row>
    <row r="36">
      <c r="A36" s="14"/>
      <c r="B36" s="138"/>
      <c r="C36" s="138"/>
      <c r="D36" s="138"/>
      <c r="E36" s="54">
        <v>4.17234003900001E14</v>
      </c>
      <c r="F36" s="37" t="s">
        <v>57</v>
      </c>
      <c r="G36" s="29" t="s">
        <v>1801</v>
      </c>
      <c r="H36" s="85">
        <f>VLOOKUP(E36,'February Data'!C:K,9,FALSE)/'February Data'!I22</f>
        <v>154</v>
      </c>
      <c r="I36" s="21">
        <v>48.0</v>
      </c>
      <c r="J36" s="22">
        <f t="shared" ref="J36:J38" si="19">H36/I36</f>
        <v>3.208333333</v>
      </c>
      <c r="K36" s="22">
        <f t="shared" ref="K36:K38" si="20">125-J36</f>
        <v>121.7916667</v>
      </c>
      <c r="L36" s="23">
        <f t="shared" ref="L36:L38" si="21">(K36/125)*100</f>
        <v>97.43333333</v>
      </c>
      <c r="M36" s="114"/>
      <c r="N36" s="33"/>
    </row>
    <row r="37">
      <c r="A37" s="61"/>
      <c r="B37" s="139"/>
      <c r="C37" s="139"/>
      <c r="D37" s="139"/>
      <c r="E37" s="54">
        <v>4.17234003900002E14</v>
      </c>
      <c r="F37" s="42" t="s">
        <v>58</v>
      </c>
      <c r="G37" s="143" t="s">
        <v>1801</v>
      </c>
      <c r="H37" s="20">
        <f>VLOOKUP(E37,'February Data'!C:K,9,FALSE)/'February Data'!I23</f>
        <v>14609.375</v>
      </c>
      <c r="I37" s="62">
        <v>168.0</v>
      </c>
      <c r="J37" s="52">
        <f t="shared" si="19"/>
        <v>86.96056548</v>
      </c>
      <c r="K37" s="52">
        <f t="shared" si="20"/>
        <v>38.03943452</v>
      </c>
      <c r="L37" s="53">
        <f t="shared" si="21"/>
        <v>30.43154762</v>
      </c>
      <c r="M37" s="114"/>
      <c r="N37" s="33"/>
    </row>
    <row r="38">
      <c r="A38" s="14" t="s">
        <v>59</v>
      </c>
      <c r="B38" s="15">
        <v>7310.34</v>
      </c>
      <c r="C38" s="15">
        <v>5995.59</v>
      </c>
      <c r="D38" s="75">
        <f t="shared" ref="D38:D39" si="22">C38-B38</f>
        <v>-1314.75</v>
      </c>
      <c r="E38" s="63">
        <v>3.94124007400002E14</v>
      </c>
      <c r="F38" s="64" t="s">
        <v>60</v>
      </c>
      <c r="G38" s="29" t="s">
        <v>1801</v>
      </c>
      <c r="H38" s="20">
        <f>VLOOKUP(E38,'February Data'!C:K,9,FALSE)/'February Data'!I24</f>
        <v>25759.25</v>
      </c>
      <c r="I38" s="21">
        <v>158.0</v>
      </c>
      <c r="J38" s="22">
        <f t="shared" si="19"/>
        <v>163.0332278</v>
      </c>
      <c r="K38" s="46">
        <f t="shared" si="20"/>
        <v>-38.03322785</v>
      </c>
      <c r="L38" s="47">
        <f t="shared" si="21"/>
        <v>-30.42658228</v>
      </c>
      <c r="M38" s="94"/>
      <c r="N38" s="25" t="s">
        <v>61</v>
      </c>
    </row>
    <row r="39">
      <c r="A39" s="49" t="s">
        <v>62</v>
      </c>
      <c r="B39" s="137">
        <v>4868.41</v>
      </c>
      <c r="C39" s="137">
        <v>5450.0</v>
      </c>
      <c r="D39" s="64">
        <f t="shared" si="22"/>
        <v>581.59</v>
      </c>
      <c r="E39" s="27"/>
      <c r="F39" s="28"/>
      <c r="G39" s="28"/>
      <c r="H39" s="85"/>
      <c r="I39" s="30"/>
      <c r="J39" s="31"/>
      <c r="K39" s="22"/>
      <c r="L39" s="23"/>
      <c r="M39" s="94"/>
      <c r="N39" s="33" t="s">
        <v>63</v>
      </c>
    </row>
    <row r="40">
      <c r="A40" s="14"/>
      <c r="B40" s="138"/>
      <c r="C40" s="138"/>
      <c r="D40" s="138"/>
      <c r="E40" s="54">
        <v>5.91698002370001E14</v>
      </c>
      <c r="F40" s="37" t="s">
        <v>64</v>
      </c>
      <c r="G40" s="29" t="s">
        <v>1801</v>
      </c>
      <c r="H40" s="85">
        <f>VLOOKUP(E40,'February Data'!C:K,9,FALSE)/'February Data'!I25</f>
        <v>4324.375</v>
      </c>
      <c r="I40" s="21">
        <v>37.0</v>
      </c>
      <c r="J40" s="22">
        <f t="shared" ref="J40:J42" si="23">H40/I40</f>
        <v>116.875</v>
      </c>
      <c r="K40" s="22">
        <f t="shared" ref="K40:K42" si="24">125-J40</f>
        <v>8.125</v>
      </c>
      <c r="L40" s="23">
        <f t="shared" ref="L40:L42" si="25">(K40/125)*100</f>
        <v>6.5</v>
      </c>
      <c r="M40" s="94"/>
      <c r="N40" s="33"/>
    </row>
    <row r="41">
      <c r="A41" s="14"/>
      <c r="B41" s="138"/>
      <c r="C41" s="138"/>
      <c r="D41" s="138"/>
      <c r="E41" s="54">
        <v>5.91698002400001E14</v>
      </c>
      <c r="F41" s="37" t="s">
        <v>65</v>
      </c>
      <c r="G41" s="29" t="s">
        <v>1802</v>
      </c>
      <c r="H41" s="85">
        <f>VLOOKUP(E41,'February Data'!C:K,9,FALSE)/'February Data'!I26</f>
        <v>5622.064516</v>
      </c>
      <c r="I41" s="21">
        <v>41.0</v>
      </c>
      <c r="J41" s="22">
        <f t="shared" si="23"/>
        <v>137.1235248</v>
      </c>
      <c r="K41" s="22">
        <f t="shared" si="24"/>
        <v>-12.12352478</v>
      </c>
      <c r="L41" s="23">
        <f t="shared" si="25"/>
        <v>-9.698819827</v>
      </c>
      <c r="M41" s="94"/>
      <c r="N41" s="33"/>
    </row>
    <row r="42">
      <c r="A42" s="61"/>
      <c r="B42" s="139"/>
      <c r="C42" s="139"/>
      <c r="D42" s="139"/>
      <c r="E42" s="54">
        <v>5.91698002371001E14</v>
      </c>
      <c r="F42" s="37" t="s">
        <v>66</v>
      </c>
      <c r="G42" s="29" t="s">
        <v>1795</v>
      </c>
      <c r="H42" s="20">
        <f>VLOOKUP(E42,'February Data'!C:K,9,FALSE)/'February Data'!I27</f>
        <v>6842</v>
      </c>
      <c r="I42" s="21">
        <v>41.0</v>
      </c>
      <c r="J42" s="52">
        <f t="shared" si="23"/>
        <v>166.8780488</v>
      </c>
      <c r="K42" s="52">
        <f t="shared" si="24"/>
        <v>-41.87804878</v>
      </c>
      <c r="L42" s="53">
        <f t="shared" si="25"/>
        <v>-33.50243902</v>
      </c>
      <c r="M42" s="94"/>
      <c r="N42" s="33"/>
      <c r="Q42" s="65"/>
      <c r="R42" s="66"/>
      <c r="S42" s="67"/>
      <c r="T42" s="68"/>
    </row>
    <row r="43">
      <c r="A43" s="49" t="s">
        <v>67</v>
      </c>
      <c r="B43" s="137">
        <v>4042.95</v>
      </c>
      <c r="C43" s="137">
        <v>12000.0</v>
      </c>
      <c r="D43" s="64">
        <f>C43-B43</f>
        <v>7957.05</v>
      </c>
      <c r="E43" s="27"/>
      <c r="F43" s="28"/>
      <c r="G43" s="28"/>
      <c r="H43" s="85"/>
      <c r="I43" s="30"/>
      <c r="J43" s="31"/>
      <c r="K43" s="22"/>
      <c r="L43" s="23"/>
      <c r="M43" s="94"/>
      <c r="N43" s="33" t="s">
        <v>56</v>
      </c>
      <c r="Q43" s="65"/>
      <c r="R43" s="66"/>
      <c r="S43" s="67"/>
      <c r="T43" s="68"/>
    </row>
    <row r="44">
      <c r="A44" s="14"/>
      <c r="B44" s="138"/>
      <c r="C44" s="138"/>
      <c r="D44" s="138"/>
      <c r="E44" s="54">
        <v>4.17234003600001E14</v>
      </c>
      <c r="F44" s="37" t="s">
        <v>68</v>
      </c>
      <c r="G44" s="29" t="s">
        <v>1801</v>
      </c>
      <c r="H44" s="85">
        <f>VLOOKUP(E44,'February Data'!C:K,9,FALSE)/'February Data'!I28</f>
        <v>771.375</v>
      </c>
      <c r="I44" s="21">
        <v>150.0</v>
      </c>
      <c r="J44" s="22">
        <f t="shared" ref="J44:J59" si="26">H44/I44</f>
        <v>5.1425</v>
      </c>
      <c r="K44" s="22">
        <f t="shared" ref="K44:K59" si="27">125-J44</f>
        <v>119.8575</v>
      </c>
      <c r="L44" s="23">
        <f t="shared" ref="L44:L59" si="28">(K44/125)*100</f>
        <v>95.886</v>
      </c>
      <c r="M44" s="94"/>
      <c r="N44" s="33"/>
      <c r="Q44" s="65"/>
      <c r="R44" s="66"/>
      <c r="S44" s="67"/>
      <c r="T44" s="68"/>
    </row>
    <row r="45">
      <c r="A45" s="14"/>
      <c r="B45" s="138"/>
      <c r="C45" s="138"/>
      <c r="D45" s="138"/>
      <c r="E45" s="54">
        <v>4.17234003700001E14</v>
      </c>
      <c r="F45" s="37" t="s">
        <v>69</v>
      </c>
      <c r="G45" s="29" t="s">
        <v>1801</v>
      </c>
      <c r="H45" s="85">
        <f>VLOOKUP(E45,'February Data'!C:K,9,FALSE)/'February Data'!I29</f>
        <v>16502.75</v>
      </c>
      <c r="I45" s="21">
        <v>147.0</v>
      </c>
      <c r="J45" s="22">
        <f t="shared" si="26"/>
        <v>112.2636054</v>
      </c>
      <c r="K45" s="22">
        <f t="shared" si="27"/>
        <v>12.73639456</v>
      </c>
      <c r="L45" s="23">
        <f t="shared" si="28"/>
        <v>10.18911565</v>
      </c>
      <c r="M45" s="94"/>
      <c r="N45" s="33"/>
    </row>
    <row r="46">
      <c r="A46" s="61"/>
      <c r="B46" s="139"/>
      <c r="C46" s="139"/>
      <c r="D46" s="139"/>
      <c r="E46" s="70">
        <v>4.17234003800001E14</v>
      </c>
      <c r="F46" s="42" t="s">
        <v>70</v>
      </c>
      <c r="G46" s="29" t="s">
        <v>1801</v>
      </c>
      <c r="H46" s="20">
        <f>VLOOKUP(E46,'February Data'!C:K,9,FALSE)/'February Data'!I30</f>
        <v>12318.625</v>
      </c>
      <c r="I46" s="62">
        <v>100.0</v>
      </c>
      <c r="J46" s="52">
        <f t="shared" si="26"/>
        <v>123.18625</v>
      </c>
      <c r="K46" s="52">
        <f t="shared" si="27"/>
        <v>1.81375</v>
      </c>
      <c r="L46" s="53">
        <f t="shared" si="28"/>
        <v>1.451</v>
      </c>
      <c r="M46" s="94"/>
      <c r="N46" s="33"/>
    </row>
    <row r="47">
      <c r="A47" s="43" t="s">
        <v>71</v>
      </c>
      <c r="B47" s="140">
        <v>9412.66</v>
      </c>
      <c r="C47" s="140">
        <v>8000.0</v>
      </c>
      <c r="D47" s="142">
        <f t="shared" ref="D47:D53" si="29">C47-B47</f>
        <v>-1412.66</v>
      </c>
      <c r="E47" s="183">
        <v>6.7334001320001E13</v>
      </c>
      <c r="F47" s="142" t="s">
        <v>72</v>
      </c>
      <c r="G47" s="58" t="s">
        <v>1803</v>
      </c>
      <c r="H47" s="20">
        <f>VLOOKUP(E47,'February Data'!C:K,9,FALSE)/'February Data'!I31</f>
        <v>29439.14286</v>
      </c>
      <c r="I47" s="45">
        <v>224.0</v>
      </c>
      <c r="J47" s="46">
        <f t="shared" si="26"/>
        <v>131.4247449</v>
      </c>
      <c r="K47" s="46">
        <f t="shared" si="27"/>
        <v>-6.424744898</v>
      </c>
      <c r="L47" s="47">
        <f t="shared" si="28"/>
        <v>-5.139795918</v>
      </c>
      <c r="M47" s="114"/>
      <c r="N47" s="25" t="s">
        <v>73</v>
      </c>
    </row>
    <row r="48">
      <c r="A48" s="49" t="s">
        <v>74</v>
      </c>
      <c r="B48" s="137">
        <v>9312.63</v>
      </c>
      <c r="C48" s="137">
        <v>9250.0</v>
      </c>
      <c r="D48" s="142">
        <f t="shared" si="29"/>
        <v>-62.63</v>
      </c>
      <c r="E48" s="44">
        <v>6.6130005325001E13</v>
      </c>
      <c r="F48" s="28" t="s">
        <v>75</v>
      </c>
      <c r="G48" s="58" t="s">
        <v>1803</v>
      </c>
      <c r="H48" s="20">
        <f>VLOOKUP(E48,'February Data'!C:K,9,FALSE)/'February Data'!I32</f>
        <v>27825.6</v>
      </c>
      <c r="I48" s="30">
        <v>210.0</v>
      </c>
      <c r="J48" s="31">
        <f t="shared" si="26"/>
        <v>132.5028571</v>
      </c>
      <c r="K48" s="31">
        <f t="shared" si="27"/>
        <v>-7.502857143</v>
      </c>
      <c r="L48" s="32">
        <f t="shared" si="28"/>
        <v>-6.002285714</v>
      </c>
      <c r="N48" s="33" t="s">
        <v>76</v>
      </c>
    </row>
    <row r="49">
      <c r="A49" s="26" t="s">
        <v>77</v>
      </c>
      <c r="B49" s="137">
        <v>12902.79</v>
      </c>
      <c r="C49" s="137">
        <v>12239.06</v>
      </c>
      <c r="D49" s="142">
        <f t="shared" si="29"/>
        <v>-663.73</v>
      </c>
      <c r="E49" s="44">
        <v>3.28224002607001E14</v>
      </c>
      <c r="F49" s="28" t="s">
        <v>78</v>
      </c>
      <c r="G49" s="144" t="s">
        <v>1804</v>
      </c>
      <c r="H49" s="20">
        <f>VLOOKUP(E49,'February Data'!C:K,9,FALSE)/'February Data'!I33</f>
        <v>54016.28571</v>
      </c>
      <c r="I49" s="30">
        <v>312.0</v>
      </c>
      <c r="J49" s="31">
        <f t="shared" si="26"/>
        <v>173.1291209</v>
      </c>
      <c r="K49" s="31">
        <f t="shared" si="27"/>
        <v>-48.12912088</v>
      </c>
      <c r="L49" s="32">
        <f t="shared" si="28"/>
        <v>-38.5032967</v>
      </c>
      <c r="M49" s="113"/>
      <c r="N49" s="33" t="s">
        <v>25</v>
      </c>
    </row>
    <row r="50">
      <c r="A50" s="26" t="s">
        <v>79</v>
      </c>
      <c r="B50" s="137">
        <v>3278.42</v>
      </c>
      <c r="C50" s="137">
        <v>3575.42</v>
      </c>
      <c r="D50" s="142">
        <f t="shared" si="29"/>
        <v>297</v>
      </c>
      <c r="E50" s="44">
        <v>3.28224002901001E14</v>
      </c>
      <c r="F50" s="28" t="s">
        <v>80</v>
      </c>
      <c r="G50" s="144" t="s">
        <v>1805</v>
      </c>
      <c r="H50" s="20">
        <f>VLOOKUP(E50,'February Data'!C:K,9,FALSE)/'February Data'!I34</f>
        <v>13101.33333</v>
      </c>
      <c r="I50" s="30">
        <v>115.0</v>
      </c>
      <c r="J50" s="31">
        <f t="shared" si="26"/>
        <v>113.9246377</v>
      </c>
      <c r="K50" s="31">
        <f t="shared" si="27"/>
        <v>11.07536232</v>
      </c>
      <c r="L50" s="32">
        <f t="shared" si="28"/>
        <v>8.860289855</v>
      </c>
      <c r="M50" s="113"/>
      <c r="N50" s="25" t="s">
        <v>25</v>
      </c>
    </row>
    <row r="51">
      <c r="A51" s="43" t="s">
        <v>81</v>
      </c>
      <c r="B51" s="140">
        <v>2350.22</v>
      </c>
      <c r="C51" s="140">
        <v>2041.67</v>
      </c>
      <c r="D51" s="142">
        <f t="shared" si="29"/>
        <v>-308.55</v>
      </c>
      <c r="E51" s="183">
        <v>4.3750001100001E13</v>
      </c>
      <c r="F51" s="142" t="s">
        <v>82</v>
      </c>
      <c r="G51" s="58" t="s">
        <v>1806</v>
      </c>
      <c r="H51" s="20">
        <f>VLOOKUP(E51,'February Data'!C:K,9,FALSE)/'February Data'!I35</f>
        <v>6446</v>
      </c>
      <c r="I51" s="30">
        <v>112.0</v>
      </c>
      <c r="J51" s="31">
        <f t="shared" si="26"/>
        <v>57.55357143</v>
      </c>
      <c r="K51" s="31">
        <f t="shared" si="27"/>
        <v>67.44642857</v>
      </c>
      <c r="L51" s="32">
        <f t="shared" si="28"/>
        <v>53.95714286</v>
      </c>
      <c r="M51" s="94"/>
      <c r="N51" s="25" t="s">
        <v>73</v>
      </c>
    </row>
    <row r="52">
      <c r="A52" s="14" t="s">
        <v>83</v>
      </c>
      <c r="B52" s="15">
        <v>2981.99</v>
      </c>
      <c r="C52" s="15">
        <v>2791.67</v>
      </c>
      <c r="D52" s="142">
        <f t="shared" si="29"/>
        <v>-190.32</v>
      </c>
      <c r="E52" s="36">
        <v>1.250110125011E12</v>
      </c>
      <c r="F52" s="64" t="s">
        <v>84</v>
      </c>
      <c r="G52" s="29"/>
      <c r="H52" s="20" t="str">
        <f>VLOOKUP(E52,'February Data'!C:K,9,FALSE)/'February Data'!I36</f>
        <v>#N/A</v>
      </c>
      <c r="I52" s="45">
        <v>77.0</v>
      </c>
      <c r="J52" s="46" t="str">
        <f t="shared" si="26"/>
        <v>#N/A</v>
      </c>
      <c r="K52" s="46" t="str">
        <f t="shared" si="27"/>
        <v>#N/A</v>
      </c>
      <c r="L52" s="46" t="str">
        <f t="shared" si="28"/>
        <v>#N/A</v>
      </c>
      <c r="M52" s="71" t="s">
        <v>925</v>
      </c>
      <c r="N52" s="25" t="s">
        <v>15</v>
      </c>
    </row>
    <row r="53">
      <c r="A53" s="49" t="s">
        <v>85</v>
      </c>
      <c r="B53" s="137">
        <v>29644.25</v>
      </c>
      <c r="C53" s="137">
        <v>23500.0</v>
      </c>
      <c r="D53" s="64">
        <f t="shared" si="29"/>
        <v>-6144.25</v>
      </c>
      <c r="E53" s="27"/>
      <c r="F53" s="28"/>
      <c r="G53" s="28"/>
      <c r="H53" s="85"/>
      <c r="I53" s="21">
        <v>534.0</v>
      </c>
      <c r="J53" s="31">
        <f t="shared" si="26"/>
        <v>0</v>
      </c>
      <c r="K53" s="22">
        <f t="shared" si="27"/>
        <v>125</v>
      </c>
      <c r="L53" s="23">
        <f t="shared" si="28"/>
        <v>100</v>
      </c>
      <c r="M53" s="191" t="s">
        <v>930</v>
      </c>
      <c r="N53" s="33" t="s">
        <v>450</v>
      </c>
    </row>
    <row r="54">
      <c r="A54" s="14" t="s">
        <v>87</v>
      </c>
      <c r="B54" s="138"/>
      <c r="C54" s="138"/>
      <c r="D54" s="138"/>
      <c r="E54" s="54">
        <v>1.9677290349306E13</v>
      </c>
      <c r="F54" s="64" t="s">
        <v>88</v>
      </c>
      <c r="G54" s="141"/>
      <c r="H54" s="85">
        <f>VLOOKUP(E54,'February Data'!C:K,9,FALSE)/'February Data'!I40</f>
        <v>21086.2069</v>
      </c>
      <c r="I54" s="21"/>
      <c r="J54" s="22" t="str">
        <f t="shared" si="26"/>
        <v>#DIV/0!</v>
      </c>
      <c r="K54" s="22" t="str">
        <f t="shared" si="27"/>
        <v>#DIV/0!</v>
      </c>
      <c r="L54" s="23" t="str">
        <f t="shared" si="28"/>
        <v>#DIV/0!</v>
      </c>
      <c r="N54" s="33"/>
      <c r="O54" s="74" t="s">
        <v>89</v>
      </c>
    </row>
    <row r="55">
      <c r="A55" s="14"/>
      <c r="B55" s="138"/>
      <c r="C55" s="138"/>
      <c r="D55" s="138"/>
      <c r="E55" s="54">
        <v>1.9677290349307E13</v>
      </c>
      <c r="F55" s="64" t="s">
        <v>90</v>
      </c>
      <c r="G55" s="141"/>
      <c r="H55" s="85">
        <f>VLOOKUP(E55,'February Data'!C:K,9,FALSE)/'February Data'!I41</f>
        <v>6439.68254</v>
      </c>
      <c r="I55" s="21"/>
      <c r="J55" s="22" t="str">
        <f t="shared" si="26"/>
        <v>#DIV/0!</v>
      </c>
      <c r="K55" s="22" t="str">
        <f t="shared" si="27"/>
        <v>#DIV/0!</v>
      </c>
      <c r="L55" s="23" t="str">
        <f t="shared" si="28"/>
        <v>#DIV/0!</v>
      </c>
      <c r="N55" s="33"/>
    </row>
    <row r="56">
      <c r="A56" s="14"/>
      <c r="B56" s="138"/>
      <c r="C56" s="138"/>
      <c r="D56" s="138"/>
      <c r="E56" s="54">
        <v>1.9677290349309E13</v>
      </c>
      <c r="F56" s="64" t="s">
        <v>91</v>
      </c>
      <c r="G56" s="141"/>
      <c r="H56" s="85">
        <f>VLOOKUP(E56,'February Data'!C:K,9,FALSE)/'February Data'!I42</f>
        <v>6906.060606</v>
      </c>
      <c r="I56" s="21"/>
      <c r="J56" s="22" t="str">
        <f t="shared" si="26"/>
        <v>#DIV/0!</v>
      </c>
      <c r="K56" s="22" t="str">
        <f t="shared" si="27"/>
        <v>#DIV/0!</v>
      </c>
      <c r="L56" s="23" t="str">
        <f t="shared" si="28"/>
        <v>#DIV/0!</v>
      </c>
      <c r="N56" s="33"/>
    </row>
    <row r="57">
      <c r="A57" s="14"/>
      <c r="B57" s="138"/>
      <c r="C57" s="138"/>
      <c r="D57" s="138"/>
      <c r="E57" s="54">
        <v>1.9677290349308E13</v>
      </c>
      <c r="F57" s="64" t="s">
        <v>92</v>
      </c>
      <c r="G57" s="141"/>
      <c r="H57" s="85">
        <f>VLOOKUP(E57,'February Data'!C:K,9,FALSE)/'February Data'!I43</f>
        <v>41906.89655</v>
      </c>
      <c r="I57" s="21"/>
      <c r="J57" s="22" t="str">
        <f t="shared" si="26"/>
        <v>#DIV/0!</v>
      </c>
      <c r="K57" s="22" t="str">
        <f t="shared" si="27"/>
        <v>#DIV/0!</v>
      </c>
      <c r="L57" s="23" t="str">
        <f t="shared" si="28"/>
        <v>#DIV/0!</v>
      </c>
      <c r="N57" s="33"/>
    </row>
    <row r="58">
      <c r="A58" s="61"/>
      <c r="B58" s="139"/>
      <c r="C58" s="139"/>
      <c r="D58" s="139"/>
      <c r="E58" s="70">
        <v>1.9677290349305E13</v>
      </c>
      <c r="F58" s="75" t="s">
        <v>93</v>
      </c>
      <c r="G58" s="146"/>
      <c r="H58" s="20">
        <f>VLOOKUP(E58,'February Data'!C:K,9,FALSE)/'February Data'!I44</f>
        <v>30010.34483</v>
      </c>
      <c r="I58" s="62"/>
      <c r="J58" s="52" t="str">
        <f t="shared" si="26"/>
        <v>#DIV/0!</v>
      </c>
      <c r="K58" s="52" t="str">
        <f t="shared" si="27"/>
        <v>#DIV/0!</v>
      </c>
      <c r="L58" s="53" t="str">
        <f t="shared" si="28"/>
        <v>#DIV/0!</v>
      </c>
      <c r="N58" s="33"/>
    </row>
    <row r="59">
      <c r="A59" s="14" t="s">
        <v>94</v>
      </c>
      <c r="B59" s="15">
        <v>5283.59</v>
      </c>
      <c r="C59" s="15">
        <v>3150.0</v>
      </c>
      <c r="D59" s="75">
        <f t="shared" ref="D59:D60" si="30">C59-B59</f>
        <v>-2133.59</v>
      </c>
      <c r="E59" s="54">
        <v>1.95740001601001E14</v>
      </c>
      <c r="F59" s="64" t="s">
        <v>95</v>
      </c>
      <c r="G59" s="141" t="s">
        <v>1807</v>
      </c>
      <c r="H59" s="20">
        <f>VLOOKUP(E59,'February Data'!C:K,9,FALSE)/'February Data'!I45</f>
        <v>18185.75</v>
      </c>
      <c r="I59" s="21">
        <v>100.0</v>
      </c>
      <c r="J59" s="22">
        <f t="shared" si="26"/>
        <v>181.8575</v>
      </c>
      <c r="K59" s="46">
        <f t="shared" si="27"/>
        <v>-56.8575</v>
      </c>
      <c r="L59" s="47">
        <f t="shared" si="28"/>
        <v>-45.486</v>
      </c>
      <c r="M59" s="114"/>
      <c r="N59" s="33" t="s">
        <v>45</v>
      </c>
    </row>
    <row r="60">
      <c r="A60" s="49" t="s">
        <v>96</v>
      </c>
      <c r="B60" s="137">
        <v>1800.06</v>
      </c>
      <c r="C60" s="137">
        <v>1333.33</v>
      </c>
      <c r="D60" s="64">
        <f t="shared" si="30"/>
        <v>-466.73</v>
      </c>
      <c r="E60" s="27"/>
      <c r="F60" s="28"/>
      <c r="G60" s="28"/>
      <c r="H60" s="85"/>
      <c r="I60" s="30"/>
      <c r="J60" s="31"/>
      <c r="K60" s="22"/>
      <c r="L60" s="23"/>
      <c r="N60" s="25" t="s">
        <v>15</v>
      </c>
    </row>
    <row r="61">
      <c r="A61" s="14"/>
      <c r="B61" s="138"/>
      <c r="C61" s="138"/>
      <c r="D61" s="138"/>
      <c r="E61" s="54">
        <v>1.8120070117915E13</v>
      </c>
      <c r="F61" s="37" t="s">
        <v>97</v>
      </c>
      <c r="G61" s="29" t="s">
        <v>1808</v>
      </c>
      <c r="H61" s="85">
        <f>VLOOKUP(E61,'February Data'!C:K,9,FALSE)/'February Data'!I49</f>
        <v>1543.75</v>
      </c>
      <c r="I61" s="21">
        <v>20.0</v>
      </c>
      <c r="J61" s="22">
        <f t="shared" ref="J61:J64" si="31">H61/I61</f>
        <v>77.1875</v>
      </c>
      <c r="K61" s="22">
        <f t="shared" ref="K61:K64" si="32">125-J61</f>
        <v>47.8125</v>
      </c>
      <c r="L61" s="23">
        <f t="shared" ref="L61:L64" si="33">(K61/125)*100</f>
        <v>38.25</v>
      </c>
      <c r="M61" s="113"/>
      <c r="N61" s="33"/>
    </row>
    <row r="62">
      <c r="A62" s="14"/>
      <c r="B62" s="138"/>
      <c r="C62" s="138"/>
      <c r="D62" s="138"/>
      <c r="E62" s="54">
        <v>1.8120070107445E13</v>
      </c>
      <c r="F62" s="37" t="s">
        <v>98</v>
      </c>
      <c r="G62" s="29" t="s">
        <v>1808</v>
      </c>
      <c r="H62" s="85">
        <f>VLOOKUP(E62,'February Data'!C:K,9,FALSE)/'February Data'!I47</f>
        <v>631.25</v>
      </c>
      <c r="I62" s="21">
        <v>6.0</v>
      </c>
      <c r="J62" s="22">
        <f t="shared" si="31"/>
        <v>105.2083333</v>
      </c>
      <c r="K62" s="22">
        <f t="shared" si="32"/>
        <v>19.79166667</v>
      </c>
      <c r="L62" s="23">
        <f t="shared" si="33"/>
        <v>15.83333333</v>
      </c>
      <c r="M62" s="113"/>
      <c r="N62" s="33"/>
    </row>
    <row r="63">
      <c r="A63" s="14"/>
      <c r="B63" s="138"/>
      <c r="C63" s="138"/>
      <c r="D63" s="138"/>
      <c r="E63" s="54">
        <v>1.8120070107446E13</v>
      </c>
      <c r="F63" s="37" t="s">
        <v>99</v>
      </c>
      <c r="G63" s="29" t="s">
        <v>1808</v>
      </c>
      <c r="H63" s="85">
        <f>VLOOKUP(E63,'February Data'!C:K,9,FALSE)/'February Data'!I48</f>
        <v>1800</v>
      </c>
      <c r="I63" s="21">
        <v>6.0</v>
      </c>
      <c r="J63" s="22">
        <f t="shared" si="31"/>
        <v>300</v>
      </c>
      <c r="K63" s="22">
        <f t="shared" si="32"/>
        <v>-175</v>
      </c>
      <c r="L63" s="23">
        <f t="shared" si="33"/>
        <v>-140</v>
      </c>
      <c r="M63" s="113"/>
      <c r="N63" s="33"/>
    </row>
    <row r="64">
      <c r="A64" s="14"/>
      <c r="B64" s="15"/>
      <c r="C64" s="15"/>
      <c r="D64" s="75"/>
      <c r="E64" s="70">
        <v>1.8120070107444E13</v>
      </c>
      <c r="F64" s="42" t="s">
        <v>100</v>
      </c>
      <c r="G64" s="143" t="s">
        <v>1808</v>
      </c>
      <c r="H64" s="20">
        <f>VLOOKUP(E64,'February Data'!C:K,9,FALSE)/'February Data'!I46</f>
        <v>803.125</v>
      </c>
      <c r="I64" s="62">
        <v>6.0</v>
      </c>
      <c r="J64" s="52">
        <f t="shared" si="31"/>
        <v>133.8541667</v>
      </c>
      <c r="K64" s="52">
        <f t="shared" si="32"/>
        <v>-8.854166667</v>
      </c>
      <c r="L64" s="53">
        <f t="shared" si="33"/>
        <v>-7.083333333</v>
      </c>
      <c r="M64" s="113"/>
      <c r="N64" s="33"/>
    </row>
    <row r="65">
      <c r="A65" s="49" t="s">
        <v>101</v>
      </c>
      <c r="B65" s="137">
        <v>35119.72</v>
      </c>
      <c r="C65" s="137">
        <v>33750.0</v>
      </c>
      <c r="D65" s="64">
        <f>C65-B65</f>
        <v>-1369.72</v>
      </c>
      <c r="E65" s="54"/>
      <c r="F65" s="64"/>
      <c r="G65" s="64"/>
      <c r="H65" s="85"/>
      <c r="I65" s="21"/>
      <c r="J65" s="22"/>
      <c r="K65" s="22"/>
      <c r="L65" s="23"/>
      <c r="M65" s="113"/>
      <c r="N65" s="33" t="s">
        <v>102</v>
      </c>
    </row>
    <row r="66">
      <c r="A66" s="14"/>
      <c r="B66" s="138"/>
      <c r="C66" s="138"/>
      <c r="D66" s="138"/>
      <c r="E66" s="78">
        <v>2.1150240349266E13</v>
      </c>
      <c r="F66" s="37" t="s">
        <v>103</v>
      </c>
      <c r="G66" s="148" t="s">
        <v>1809</v>
      </c>
      <c r="H66" s="85">
        <f>VLOOKUP(E66,'February Data'!C:K,9,FALSE)/'February Data'!I56</f>
        <v>38396.55172</v>
      </c>
      <c r="I66" s="21">
        <v>422.0</v>
      </c>
      <c r="J66" s="22">
        <f t="shared" ref="J66:J69" si="34">H66/I66</f>
        <v>90.98708939</v>
      </c>
      <c r="K66" s="22">
        <f t="shared" ref="K66:K69" si="35">125-J66</f>
        <v>34.01291061</v>
      </c>
      <c r="L66" s="23">
        <f t="shared" ref="L66:L69" si="36">(K66/125)*100</f>
        <v>27.21032849</v>
      </c>
      <c r="N66" s="33"/>
    </row>
    <row r="67">
      <c r="A67" s="14"/>
      <c r="B67" s="138"/>
      <c r="C67" s="138"/>
      <c r="D67" s="138"/>
      <c r="E67" s="54">
        <v>2.1150240349268E13</v>
      </c>
      <c r="F67" s="37" t="s">
        <v>104</v>
      </c>
      <c r="G67" s="148" t="s">
        <v>1809</v>
      </c>
      <c r="H67" s="85">
        <f>VLOOKUP(E67,'February Data'!C:K,9,FALSE)/'February Data'!I57</f>
        <v>44379.31034</v>
      </c>
      <c r="I67" s="21">
        <v>325.0</v>
      </c>
      <c r="J67" s="22">
        <f t="shared" si="34"/>
        <v>136.5517241</v>
      </c>
      <c r="K67" s="22">
        <f t="shared" si="35"/>
        <v>-11.55172414</v>
      </c>
      <c r="L67" s="23">
        <f t="shared" si="36"/>
        <v>-9.24137931</v>
      </c>
      <c r="N67" s="33"/>
    </row>
    <row r="68">
      <c r="A68" s="40"/>
      <c r="B68" s="138"/>
      <c r="C68" s="138"/>
      <c r="D68" s="186"/>
      <c r="E68" s="78">
        <v>2.1150240349265E13</v>
      </c>
      <c r="F68" s="37" t="s">
        <v>105</v>
      </c>
      <c r="G68" s="148" t="s">
        <v>1809</v>
      </c>
      <c r="H68" s="20">
        <f>VLOOKUP(E68,'February Data'!C:K,9,FALSE)/'February Data'!I55</f>
        <v>42058.62069</v>
      </c>
      <c r="I68" s="21">
        <v>321.0</v>
      </c>
      <c r="J68" s="22">
        <f t="shared" si="34"/>
        <v>131.0237405</v>
      </c>
      <c r="K68" s="22">
        <f t="shared" si="35"/>
        <v>-6.023740466</v>
      </c>
      <c r="L68" s="23">
        <f t="shared" si="36"/>
        <v>-4.818992373</v>
      </c>
      <c r="N68" s="33"/>
    </row>
    <row r="69">
      <c r="A69" s="49" t="s">
        <v>112</v>
      </c>
      <c r="B69" s="137">
        <v>2538.99</v>
      </c>
      <c r="C69" s="137">
        <v>3333.33</v>
      </c>
      <c r="D69" s="142">
        <f t="shared" ref="D69:D70" si="37">C69-B69</f>
        <v>794.34</v>
      </c>
      <c r="E69" s="82">
        <v>5.29457135776E11</v>
      </c>
      <c r="F69" s="50">
        <v>6.1064633E7</v>
      </c>
      <c r="G69" s="145" t="s">
        <v>1810</v>
      </c>
      <c r="H69" s="20">
        <f>VLOOKUP(E69,'February Data'!C:K,9,FALSE)/'February Data'!I63</f>
        <v>16017.51724</v>
      </c>
      <c r="I69" s="30">
        <v>149.0</v>
      </c>
      <c r="J69" s="83">
        <f t="shared" si="34"/>
        <v>107.5001157</v>
      </c>
      <c r="K69" s="31">
        <f t="shared" si="35"/>
        <v>17.49988429</v>
      </c>
      <c r="L69" s="32">
        <f t="shared" si="36"/>
        <v>13.99990743</v>
      </c>
      <c r="M69" s="94"/>
      <c r="N69" s="33" t="s">
        <v>113</v>
      </c>
    </row>
    <row r="70">
      <c r="A70" s="49" t="s">
        <v>114</v>
      </c>
      <c r="B70" s="137">
        <v>3752.96</v>
      </c>
      <c r="C70" s="137">
        <v>3333.33</v>
      </c>
      <c r="D70" s="28">
        <f t="shared" si="37"/>
        <v>-419.63</v>
      </c>
      <c r="E70" s="27"/>
      <c r="F70" s="28"/>
      <c r="G70" s="28"/>
      <c r="H70" s="85"/>
      <c r="I70" s="30"/>
      <c r="J70" s="31"/>
      <c r="K70" s="31"/>
      <c r="L70" s="32"/>
      <c r="M70" s="94"/>
      <c r="N70" s="33" t="s">
        <v>17</v>
      </c>
    </row>
    <row r="71">
      <c r="A71" s="14"/>
      <c r="B71" s="138"/>
      <c r="C71" s="138"/>
      <c r="D71" s="138"/>
      <c r="E71" s="54">
        <v>4.8799006301001E13</v>
      </c>
      <c r="F71" s="37" t="s">
        <v>115</v>
      </c>
      <c r="G71" s="148" t="s">
        <v>1806</v>
      </c>
      <c r="H71" s="85">
        <f>VLOOKUP(E71,'February Data'!C:K,9,FALSE)/'February Data'!I64</f>
        <v>10870.93333</v>
      </c>
      <c r="I71" s="21">
        <v>76.0</v>
      </c>
      <c r="J71" s="22">
        <f t="shared" ref="J71:J72" si="38">H71/I71</f>
        <v>143.0385965</v>
      </c>
      <c r="K71" s="22">
        <f t="shared" ref="K71:K72" si="39">125-J71</f>
        <v>-18.03859649</v>
      </c>
      <c r="L71" s="23">
        <f t="shared" ref="L71:L72" si="40">(K71/125)*100</f>
        <v>-14.43087719</v>
      </c>
      <c r="M71" s="118" t="s">
        <v>1811</v>
      </c>
      <c r="N71" s="33"/>
    </row>
    <row r="72">
      <c r="A72" s="61"/>
      <c r="B72" s="139"/>
      <c r="C72" s="139"/>
      <c r="D72" s="139"/>
      <c r="E72" s="54">
        <v>4.8799006301002E13</v>
      </c>
      <c r="F72" s="42" t="s">
        <v>116</v>
      </c>
      <c r="G72" s="148" t="s">
        <v>1806</v>
      </c>
      <c r="H72" s="20">
        <f>VLOOKUP(E72,'February Data'!C:K,9,FALSE)/'February Data'!I65</f>
        <v>1470.206897</v>
      </c>
      <c r="I72" s="62">
        <v>17.0</v>
      </c>
      <c r="J72" s="52">
        <f t="shared" si="38"/>
        <v>86.48275862</v>
      </c>
      <c r="K72" s="52">
        <f t="shared" si="39"/>
        <v>38.51724138</v>
      </c>
      <c r="L72" s="53">
        <f t="shared" si="40"/>
        <v>30.8137931</v>
      </c>
      <c r="M72" s="118"/>
      <c r="N72" s="33"/>
    </row>
    <row r="73">
      <c r="A73" s="49" t="s">
        <v>117</v>
      </c>
      <c r="B73" s="137">
        <v>16521.87</v>
      </c>
      <c r="C73" s="137">
        <v>7500.0</v>
      </c>
      <c r="D73" s="64">
        <f>C73-B73</f>
        <v>-9021.87</v>
      </c>
      <c r="E73" s="27"/>
      <c r="F73" s="28"/>
      <c r="G73" s="28"/>
      <c r="H73" s="85"/>
      <c r="I73" s="30"/>
      <c r="J73" s="31"/>
      <c r="K73" s="22"/>
      <c r="L73" s="23"/>
      <c r="M73" s="113"/>
      <c r="N73" s="33" t="s">
        <v>1518</v>
      </c>
    </row>
    <row r="74">
      <c r="A74" s="14"/>
      <c r="B74" s="138"/>
      <c r="C74" s="138"/>
      <c r="D74" s="138"/>
      <c r="E74" s="84">
        <v>1.02421003367459E15</v>
      </c>
      <c r="F74" s="37" t="s">
        <v>119</v>
      </c>
      <c r="G74" s="148" t="s">
        <v>1812</v>
      </c>
      <c r="H74" s="85">
        <f>VLOOKUP(E74,'February Data'!C:K,9,FALSE)/'February Data'!I67</f>
        <v>25015.625</v>
      </c>
      <c r="I74" s="21">
        <v>182.0</v>
      </c>
      <c r="J74" s="22">
        <f t="shared" ref="J74:J76" si="41">H74/I74</f>
        <v>137.448489</v>
      </c>
      <c r="K74" s="22">
        <f t="shared" ref="K74:K76" si="42">125-J74</f>
        <v>-12.44848901</v>
      </c>
      <c r="L74" s="23">
        <f t="shared" ref="L74:L76" si="43">(K74/125)*100</f>
        <v>-9.958791209</v>
      </c>
      <c r="M74" s="71" t="s">
        <v>1813</v>
      </c>
      <c r="N74" s="33"/>
    </row>
    <row r="75">
      <c r="A75" s="14"/>
      <c r="B75" s="138"/>
      <c r="C75" s="138"/>
      <c r="D75" s="138"/>
      <c r="E75" s="70">
        <v>1.02421003367439E15</v>
      </c>
      <c r="F75" s="42" t="s">
        <v>120</v>
      </c>
      <c r="G75" s="148" t="s">
        <v>1812</v>
      </c>
      <c r="H75" s="20">
        <f>VLOOKUP(E75,'February Data'!C:K,9,FALSE)/'February Data'!I66</f>
        <v>21753.125</v>
      </c>
      <c r="I75" s="62">
        <v>123.0</v>
      </c>
      <c r="J75" s="52">
        <f t="shared" si="41"/>
        <v>176.8546748</v>
      </c>
      <c r="K75" s="52">
        <f t="shared" si="42"/>
        <v>-51.8546748</v>
      </c>
      <c r="L75" s="53">
        <f t="shared" si="43"/>
        <v>-41.48373984</v>
      </c>
      <c r="M75" s="71" t="s">
        <v>1814</v>
      </c>
      <c r="N75" s="33"/>
    </row>
    <row r="76">
      <c r="A76" s="49" t="s">
        <v>121</v>
      </c>
      <c r="B76" s="137">
        <v>1647.24</v>
      </c>
      <c r="C76" s="137">
        <v>1700.0</v>
      </c>
      <c r="D76" s="28">
        <f t="shared" ref="D76:D77" si="44">C76-B76</f>
        <v>52.76</v>
      </c>
      <c r="E76" s="54">
        <v>1.02421003530761E15</v>
      </c>
      <c r="F76" s="64" t="s">
        <v>122</v>
      </c>
      <c r="G76" s="187" t="s">
        <v>1815</v>
      </c>
      <c r="H76" s="20">
        <f>VLOOKUP(E76,'February Data'!C:K,9,FALSE)/'February Data'!I68</f>
        <v>6125</v>
      </c>
      <c r="I76" s="21">
        <v>49.0</v>
      </c>
      <c r="J76" s="31">
        <f t="shared" si="41"/>
        <v>125</v>
      </c>
      <c r="K76" s="22">
        <f t="shared" si="42"/>
        <v>0</v>
      </c>
      <c r="L76" s="23">
        <f t="shared" si="43"/>
        <v>0</v>
      </c>
      <c r="M76" s="94"/>
      <c r="N76" s="33" t="s">
        <v>1518</v>
      </c>
    </row>
    <row r="77">
      <c r="A77" s="49" t="s">
        <v>123</v>
      </c>
      <c r="B77" s="137">
        <v>12406.0</v>
      </c>
      <c r="C77" s="137">
        <v>3466.67</v>
      </c>
      <c r="D77" s="28">
        <f t="shared" si="44"/>
        <v>-8939.33</v>
      </c>
      <c r="E77" s="27"/>
      <c r="F77" s="28"/>
      <c r="G77" s="64"/>
      <c r="H77" s="85"/>
      <c r="I77" s="30"/>
      <c r="J77" s="31"/>
      <c r="K77" s="31"/>
      <c r="L77" s="32"/>
      <c r="M77" s="113" t="s">
        <v>925</v>
      </c>
      <c r="N77" s="25" t="s">
        <v>29</v>
      </c>
    </row>
    <row r="78">
      <c r="A78" s="14"/>
      <c r="B78" s="138"/>
      <c r="C78" s="138"/>
      <c r="D78" s="138"/>
      <c r="E78" s="51">
        <v>9.005475438031E12</v>
      </c>
      <c r="F78" s="64" t="s">
        <v>124</v>
      </c>
      <c r="G78" s="141"/>
      <c r="H78" s="85" t="str">
        <f>VLOOKUP(E78,'February Data'!C:K,9,FALSE)/'February Data'!I65</f>
        <v>#N/A</v>
      </c>
      <c r="I78" s="21">
        <v>54.0</v>
      </c>
      <c r="J78" s="85" t="str">
        <f t="shared" ref="J78:J82" si="45">H78/I78</f>
        <v>#N/A</v>
      </c>
      <c r="K78" s="22" t="str">
        <f t="shared" ref="K78:K82" si="46">125-J78</f>
        <v>#N/A</v>
      </c>
      <c r="L78" s="23" t="str">
        <f t="shared" ref="L78:L82" si="47">(K78/125)*100</f>
        <v>#N/A</v>
      </c>
      <c r="M78" s="94"/>
      <c r="N78" s="33"/>
    </row>
    <row r="79">
      <c r="A79" s="14"/>
      <c r="B79" s="138"/>
      <c r="C79" s="138"/>
      <c r="D79" s="138"/>
      <c r="E79" s="51">
        <v>9.005475438032E12</v>
      </c>
      <c r="F79" s="64" t="s">
        <v>125</v>
      </c>
      <c r="G79" s="141"/>
      <c r="H79" s="85" t="str">
        <f>VLOOKUP(E79,'February Data'!C:K,9,FALSE)/'February Data'!I66</f>
        <v>#N/A</v>
      </c>
      <c r="I79" s="21">
        <v>54.0</v>
      </c>
      <c r="J79" s="85" t="str">
        <f t="shared" si="45"/>
        <v>#N/A</v>
      </c>
      <c r="K79" s="22" t="str">
        <f t="shared" si="46"/>
        <v>#N/A</v>
      </c>
      <c r="L79" s="23" t="str">
        <f t="shared" si="47"/>
        <v>#N/A</v>
      </c>
      <c r="M79" s="94"/>
      <c r="N79" s="33"/>
    </row>
    <row r="80">
      <c r="A80" s="14"/>
      <c r="B80" s="138"/>
      <c r="C80" s="138"/>
      <c r="D80" s="138"/>
      <c r="E80" s="51">
        <v>9.005475438033E12</v>
      </c>
      <c r="F80" s="64" t="s">
        <v>126</v>
      </c>
      <c r="G80" s="141"/>
      <c r="H80" s="85" t="str">
        <f>VLOOKUP(E80,'February Data'!C:K,9,FALSE)/'February Data'!I67</f>
        <v>#N/A</v>
      </c>
      <c r="I80" s="21">
        <v>54.0</v>
      </c>
      <c r="J80" s="85" t="str">
        <f t="shared" si="45"/>
        <v>#N/A</v>
      </c>
      <c r="K80" s="22" t="str">
        <f t="shared" si="46"/>
        <v>#N/A</v>
      </c>
      <c r="L80" s="23" t="str">
        <f t="shared" si="47"/>
        <v>#N/A</v>
      </c>
      <c r="M80" s="94"/>
      <c r="N80" s="33"/>
    </row>
    <row r="81">
      <c r="A81" s="14"/>
      <c r="B81" s="138"/>
      <c r="C81" s="138"/>
      <c r="D81" s="138"/>
      <c r="E81" s="51">
        <v>9.005475438034E12</v>
      </c>
      <c r="F81" s="64" t="s">
        <v>127</v>
      </c>
      <c r="G81" s="141"/>
      <c r="H81" s="85" t="str">
        <f>VLOOKUP(E81,'February Data'!C:K,9,FALSE)/'February Data'!I68</f>
        <v>#N/A</v>
      </c>
      <c r="I81" s="21">
        <v>54.0</v>
      </c>
      <c r="J81" s="85" t="str">
        <f t="shared" si="45"/>
        <v>#N/A</v>
      </c>
      <c r="K81" s="22" t="str">
        <f t="shared" si="46"/>
        <v>#N/A</v>
      </c>
      <c r="L81" s="23" t="str">
        <f t="shared" si="47"/>
        <v>#N/A</v>
      </c>
      <c r="M81" s="94"/>
      <c r="N81" s="33"/>
    </row>
    <row r="82">
      <c r="A82" s="61"/>
      <c r="B82" s="139"/>
      <c r="C82" s="139"/>
      <c r="D82" s="139"/>
      <c r="E82" s="86">
        <v>9.005475438035E12</v>
      </c>
      <c r="F82" s="75" t="s">
        <v>128</v>
      </c>
      <c r="G82" s="146"/>
      <c r="H82" s="20" t="str">
        <f>VLOOKUP(E82,'February Data'!C:K,9,FALSE)/'February Data'!I69</f>
        <v>#N/A</v>
      </c>
      <c r="I82" s="62">
        <v>54.0</v>
      </c>
      <c r="J82" s="20" t="str">
        <f t="shared" si="45"/>
        <v>#N/A</v>
      </c>
      <c r="K82" s="52" t="str">
        <f t="shared" si="46"/>
        <v>#N/A</v>
      </c>
      <c r="L82" s="53" t="str">
        <f t="shared" si="47"/>
        <v>#N/A</v>
      </c>
      <c r="M82" s="94"/>
      <c r="N82" s="33"/>
    </row>
    <row r="83">
      <c r="A83" s="87"/>
      <c r="B83" s="119">
        <f t="shared" ref="B83:C83" si="48">SUM(B2:B77)</f>
        <v>199351.52</v>
      </c>
      <c r="C83" s="119">
        <f t="shared" si="48"/>
        <v>174503.38</v>
      </c>
      <c r="D83" s="119">
        <f>B83-C83</f>
        <v>24848.14</v>
      </c>
      <c r="E83" s="88"/>
      <c r="F83" s="89"/>
      <c r="G83" s="89"/>
      <c r="H83" s="85"/>
      <c r="I83" s="21"/>
      <c r="J83" s="87"/>
      <c r="K83" s="87"/>
      <c r="L83" s="87"/>
      <c r="N83" s="33"/>
    </row>
    <row r="84">
      <c r="A84" s="90"/>
      <c r="E84" s="91"/>
      <c r="F84" s="92"/>
      <c r="G84" s="92"/>
      <c r="H84" s="93"/>
      <c r="I84" s="68"/>
      <c r="N84" s="33"/>
    </row>
    <row r="85">
      <c r="E85" s="91"/>
      <c r="F85" s="92"/>
      <c r="G85" s="92"/>
      <c r="H85" s="93"/>
      <c r="I85" s="68"/>
      <c r="N85" s="33"/>
    </row>
    <row r="86">
      <c r="E86" s="91"/>
      <c r="F86" s="92"/>
      <c r="G86" s="92"/>
      <c r="H86" s="93"/>
      <c r="I86" s="68"/>
      <c r="N86" s="33"/>
    </row>
    <row r="87">
      <c r="A87" s="94"/>
      <c r="E87" s="91"/>
      <c r="F87" s="92"/>
      <c r="G87" s="92"/>
      <c r="H87" s="93"/>
      <c r="I87" s="68"/>
      <c r="N87" s="33"/>
    </row>
    <row r="88">
      <c r="E88" s="91"/>
      <c r="F88" s="92"/>
      <c r="G88" s="92"/>
      <c r="H88" s="93"/>
      <c r="I88" s="68"/>
      <c r="N88" s="33"/>
    </row>
    <row r="89">
      <c r="E89" s="91"/>
      <c r="F89" s="92"/>
      <c r="G89" s="92"/>
      <c r="H89" s="93"/>
      <c r="I89" s="68"/>
      <c r="N89" s="33"/>
    </row>
    <row r="90">
      <c r="E90" s="91"/>
      <c r="F90" s="92"/>
      <c r="G90" s="92"/>
      <c r="H90" s="93"/>
      <c r="I90" s="68"/>
      <c r="N90" s="33"/>
    </row>
    <row r="91">
      <c r="E91" s="91"/>
      <c r="F91" s="92"/>
      <c r="G91" s="92"/>
      <c r="H91" s="93"/>
      <c r="I91" s="68"/>
      <c r="N91" s="33"/>
    </row>
    <row r="92">
      <c r="E92" s="91"/>
      <c r="F92" s="92"/>
      <c r="G92" s="92"/>
      <c r="H92" s="93"/>
      <c r="I92" s="68"/>
      <c r="N92" s="33"/>
    </row>
    <row r="93">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sheetData>
  <mergeCells count="1">
    <mergeCell ref="P1:T1"/>
  </mergeCells>
  <conditionalFormatting sqref="J2 J10:J38 J47:J58 J60:J82">
    <cfRule type="cellIs" dxfId="0" priority="1" operator="greaterThan">
      <formula>125</formula>
    </cfRule>
  </conditionalFormatting>
  <conditionalFormatting sqref="J2:J7">
    <cfRule type="cellIs" dxfId="0" priority="2" operator="greaterThan">
      <formula>125</formula>
    </cfRule>
  </conditionalFormatting>
  <conditionalFormatting sqref="J8:J9">
    <cfRule type="cellIs" dxfId="0" priority="3" operator="greaterThan">
      <formula>125</formula>
    </cfRule>
  </conditionalFormatting>
  <conditionalFormatting sqref="J39:J46">
    <cfRule type="cellIs" dxfId="0" priority="4" operator="greaterThan">
      <formula>125</formula>
    </cfRule>
  </conditionalFormatting>
  <conditionalFormatting sqref="J59">
    <cfRule type="cellIs" dxfId="0" priority="5" operator="greaterThan">
      <formula>125</formula>
    </cfRule>
  </conditionalFormatting>
  <printOptions gridLines="1" horizontalCentered="1"/>
  <pageMargins bottom="0.75" footer="0.0" header="0.0" left="0.7" right="0.7" top="0.75"/>
  <pageSetup fitToHeight="0" cellComments="atEnd" orientation="landscape" pageOrder="overThenDown"/>
  <drawing r:id="rId1"/>
</worksheet>
</file>

<file path=xl/worksheets/sheet3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64.43"/>
    <col customWidth="1" min="2" max="2" width="13.71"/>
    <col customWidth="1" min="3" max="3" width="17.71"/>
    <col customWidth="1" min="4" max="4" width="24.71"/>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143</v>
      </c>
      <c r="B3" s="99">
        <v>101.0</v>
      </c>
      <c r="C3" s="152">
        <v>2.772030277203E12</v>
      </c>
      <c r="D3" s="99" t="s">
        <v>144</v>
      </c>
      <c r="E3" s="100">
        <v>44603.0</v>
      </c>
      <c r="F3" s="101">
        <v>-1.02</v>
      </c>
      <c r="G3" s="100">
        <v>44572.0</v>
      </c>
      <c r="H3" s="100">
        <v>44601.0</v>
      </c>
      <c r="I3" s="102">
        <v>29.0</v>
      </c>
      <c r="J3" s="101">
        <v>30.86</v>
      </c>
      <c r="K3" s="102">
        <v>900.0</v>
      </c>
      <c r="L3" s="102">
        <v>11.0</v>
      </c>
      <c r="M3" s="103" t="s">
        <v>1816</v>
      </c>
    </row>
    <row r="4">
      <c r="A4" s="104" t="s">
        <v>143</v>
      </c>
      <c r="B4" s="105">
        <v>101.0</v>
      </c>
      <c r="C4" s="153">
        <v>5.324370277207E12</v>
      </c>
      <c r="D4" s="105" t="s">
        <v>144</v>
      </c>
      <c r="E4" s="106">
        <v>44603.0</v>
      </c>
      <c r="F4" s="107">
        <v>2.72</v>
      </c>
      <c r="G4" s="106">
        <v>44572.0</v>
      </c>
      <c r="H4" s="106">
        <v>44601.0</v>
      </c>
      <c r="I4" s="108">
        <v>29.0</v>
      </c>
      <c r="J4" s="107">
        <v>21.91</v>
      </c>
      <c r="K4" s="108">
        <v>200.0</v>
      </c>
      <c r="L4" s="108">
        <v>11.0</v>
      </c>
      <c r="M4" s="110" t="s">
        <v>1817</v>
      </c>
    </row>
    <row r="5">
      <c r="A5" s="104" t="s">
        <v>147</v>
      </c>
      <c r="B5" s="105">
        <v>107.0</v>
      </c>
      <c r="C5" s="153">
        <v>2.220180222018E12</v>
      </c>
      <c r="D5" s="105" t="s">
        <v>144</v>
      </c>
      <c r="E5" s="106">
        <v>44602.0</v>
      </c>
      <c r="F5" s="107">
        <v>987.96</v>
      </c>
      <c r="G5" s="106">
        <v>44571.0</v>
      </c>
      <c r="H5" s="106">
        <v>44600.0</v>
      </c>
      <c r="I5" s="108">
        <v>29.0</v>
      </c>
      <c r="J5" s="107">
        <v>987.96</v>
      </c>
      <c r="K5" s="109">
        <v>85800.0</v>
      </c>
      <c r="L5" s="108">
        <v>31.0</v>
      </c>
      <c r="M5" s="110" t="s">
        <v>1818</v>
      </c>
    </row>
    <row r="6">
      <c r="A6" s="104" t="s">
        <v>147</v>
      </c>
      <c r="B6" s="105">
        <v>107.0</v>
      </c>
      <c r="C6" s="153">
        <v>2.255730225573E12</v>
      </c>
      <c r="D6" s="105" t="s">
        <v>144</v>
      </c>
      <c r="E6" s="106">
        <v>44602.0</v>
      </c>
      <c r="F6" s="107">
        <v>14.84</v>
      </c>
      <c r="G6" s="106">
        <v>44571.0</v>
      </c>
      <c r="H6" s="106">
        <v>44600.0</v>
      </c>
      <c r="I6" s="108">
        <v>29.0</v>
      </c>
      <c r="J6" s="107">
        <v>14.84</v>
      </c>
      <c r="K6" s="108">
        <v>0.0</v>
      </c>
      <c r="L6" s="108">
        <v>31.0</v>
      </c>
      <c r="M6" s="110" t="s">
        <v>1819</v>
      </c>
    </row>
    <row r="7">
      <c r="A7" s="104" t="s">
        <v>150</v>
      </c>
      <c r="B7" s="105">
        <v>113.0</v>
      </c>
      <c r="C7" s="153">
        <v>4.6130006907001E13</v>
      </c>
      <c r="D7" s="105" t="s">
        <v>151</v>
      </c>
      <c r="E7" s="106">
        <v>44596.0</v>
      </c>
      <c r="F7" s="107">
        <v>2714.06</v>
      </c>
      <c r="G7" s="106">
        <v>44566.0</v>
      </c>
      <c r="H7" s="106">
        <v>44595.0</v>
      </c>
      <c r="I7" s="108">
        <v>29.0</v>
      </c>
      <c r="J7" s="107">
        <v>2525.3</v>
      </c>
      <c r="K7" s="109">
        <v>242352.0</v>
      </c>
      <c r="L7" s="108">
        <v>210.0</v>
      </c>
      <c r="M7" s="110" t="s">
        <v>1820</v>
      </c>
    </row>
    <row r="8">
      <c r="A8" s="104" t="s">
        <v>150</v>
      </c>
      <c r="B8" s="105">
        <v>113.0</v>
      </c>
      <c r="C8" s="153">
        <v>4.6130006907002E13</v>
      </c>
      <c r="D8" s="105" t="s">
        <v>151</v>
      </c>
      <c r="E8" s="106">
        <v>44596.0</v>
      </c>
      <c r="F8" s="107">
        <v>2790.78</v>
      </c>
      <c r="G8" s="106">
        <v>44566.0</v>
      </c>
      <c r="H8" s="106">
        <v>44595.0</v>
      </c>
      <c r="I8" s="108">
        <v>29.0</v>
      </c>
      <c r="J8" s="107">
        <v>2602.02</v>
      </c>
      <c r="K8" s="109">
        <v>249832.0</v>
      </c>
      <c r="L8" s="108">
        <v>210.0</v>
      </c>
      <c r="M8" s="110" t="s">
        <v>1821</v>
      </c>
    </row>
    <row r="9">
      <c r="A9" s="104" t="s">
        <v>150</v>
      </c>
      <c r="B9" s="105">
        <v>113.0</v>
      </c>
      <c r="C9" s="153">
        <v>4.6130006907003E13</v>
      </c>
      <c r="D9" s="105" t="s">
        <v>151</v>
      </c>
      <c r="E9" s="106">
        <v>44596.0</v>
      </c>
      <c r="F9" s="107">
        <v>2192.36</v>
      </c>
      <c r="G9" s="106">
        <v>44566.0</v>
      </c>
      <c r="H9" s="106">
        <v>44595.0</v>
      </c>
      <c r="I9" s="108">
        <v>29.0</v>
      </c>
      <c r="J9" s="107">
        <v>2003.6</v>
      </c>
      <c r="K9" s="109">
        <v>191488.0</v>
      </c>
      <c r="L9" s="108">
        <v>210.0</v>
      </c>
      <c r="M9" s="110" t="s">
        <v>1822</v>
      </c>
    </row>
    <row r="10">
      <c r="A10" s="104" t="s">
        <v>150</v>
      </c>
      <c r="B10" s="105">
        <v>113.0</v>
      </c>
      <c r="C10" s="153">
        <v>4.6130006907004E13</v>
      </c>
      <c r="D10" s="105" t="s">
        <v>151</v>
      </c>
      <c r="E10" s="106">
        <v>44596.0</v>
      </c>
      <c r="F10" s="107">
        <v>1471.19</v>
      </c>
      <c r="G10" s="106">
        <v>44566.0</v>
      </c>
      <c r="H10" s="106">
        <v>44595.0</v>
      </c>
      <c r="I10" s="108">
        <v>29.0</v>
      </c>
      <c r="J10" s="107">
        <v>1282.43</v>
      </c>
      <c r="K10" s="109">
        <v>121176.0</v>
      </c>
      <c r="L10" s="108">
        <v>210.0</v>
      </c>
      <c r="M10" s="110" t="s">
        <v>1823</v>
      </c>
    </row>
    <row r="11">
      <c r="A11" s="104" t="s">
        <v>156</v>
      </c>
      <c r="B11" s="105">
        <v>114.0</v>
      </c>
      <c r="C11" s="153">
        <v>5.96922007400001E14</v>
      </c>
      <c r="D11" s="105" t="s">
        <v>151</v>
      </c>
      <c r="E11" s="106">
        <v>44589.0</v>
      </c>
      <c r="F11" s="107">
        <v>12012.84</v>
      </c>
      <c r="G11" s="106">
        <v>44551.0</v>
      </c>
      <c r="H11" s="106">
        <v>44582.0</v>
      </c>
      <c r="I11" s="108">
        <v>31.0</v>
      </c>
      <c r="J11" s="107">
        <v>10496.09</v>
      </c>
      <c r="K11" s="109">
        <v>994092.0</v>
      </c>
      <c r="L11" s="108">
        <v>43.0</v>
      </c>
      <c r="M11" s="110" t="s">
        <v>1824</v>
      </c>
    </row>
    <row r="12">
      <c r="A12" s="104" t="s">
        <v>158</v>
      </c>
      <c r="B12" s="105">
        <v>116.0</v>
      </c>
      <c r="C12" s="153">
        <v>4.8795006344001E13</v>
      </c>
      <c r="D12" s="105" t="s">
        <v>151</v>
      </c>
      <c r="E12" s="106">
        <v>44596.0</v>
      </c>
      <c r="F12" s="107">
        <v>1988.74</v>
      </c>
      <c r="G12" s="106">
        <v>44566.0</v>
      </c>
      <c r="H12" s="106">
        <v>44595.0</v>
      </c>
      <c r="I12" s="108">
        <v>29.0</v>
      </c>
      <c r="J12" s="107">
        <v>1666.92</v>
      </c>
      <c r="K12" s="109">
        <v>157080.0</v>
      </c>
      <c r="L12" s="108">
        <v>43.0</v>
      </c>
      <c r="M12" s="110" t="s">
        <v>1825</v>
      </c>
    </row>
    <row r="13">
      <c r="A13" s="104" t="s">
        <v>160</v>
      </c>
      <c r="B13" s="105">
        <v>120.0</v>
      </c>
      <c r="C13" s="153">
        <v>3.44620000900001E14</v>
      </c>
      <c r="D13" s="105" t="s">
        <v>151</v>
      </c>
      <c r="E13" s="106">
        <v>44582.0</v>
      </c>
      <c r="F13" s="107">
        <v>1361.8</v>
      </c>
      <c r="G13" s="106">
        <v>44543.0</v>
      </c>
      <c r="H13" s="106">
        <v>44574.0</v>
      </c>
      <c r="I13" s="108">
        <v>31.0</v>
      </c>
      <c r="J13" s="107">
        <v>1060.83</v>
      </c>
      <c r="K13" s="109">
        <v>97988.0</v>
      </c>
      <c r="L13" s="108">
        <v>66.0</v>
      </c>
      <c r="M13" s="110" t="s">
        <v>1826</v>
      </c>
    </row>
    <row r="14">
      <c r="A14" s="104" t="s">
        <v>160</v>
      </c>
      <c r="B14" s="105">
        <v>120.0</v>
      </c>
      <c r="C14" s="153">
        <v>3.44620000900002E14</v>
      </c>
      <c r="D14" s="105" t="s">
        <v>151</v>
      </c>
      <c r="E14" s="106">
        <v>44582.0</v>
      </c>
      <c r="F14" s="107">
        <v>1285.08</v>
      </c>
      <c r="G14" s="106">
        <v>44543.0</v>
      </c>
      <c r="H14" s="106">
        <v>44574.0</v>
      </c>
      <c r="I14" s="108">
        <v>31.0</v>
      </c>
      <c r="J14" s="107">
        <v>984.11</v>
      </c>
      <c r="K14" s="109">
        <v>90508.0</v>
      </c>
      <c r="L14" s="108">
        <v>66.0</v>
      </c>
      <c r="M14" s="110" t="s">
        <v>1827</v>
      </c>
    </row>
    <row r="15">
      <c r="A15" s="104" t="s">
        <v>160</v>
      </c>
      <c r="B15" s="105">
        <v>120.0</v>
      </c>
      <c r="C15" s="153">
        <v>3.44620000900003E14</v>
      </c>
      <c r="D15" s="105" t="s">
        <v>151</v>
      </c>
      <c r="E15" s="106">
        <v>44582.0</v>
      </c>
      <c r="F15" s="107">
        <v>1039.58</v>
      </c>
      <c r="G15" s="106">
        <v>44543.0</v>
      </c>
      <c r="H15" s="106">
        <v>44574.0</v>
      </c>
      <c r="I15" s="108">
        <v>31.0</v>
      </c>
      <c r="J15" s="107">
        <v>738.61</v>
      </c>
      <c r="K15" s="109">
        <v>66572.0</v>
      </c>
      <c r="L15" s="108">
        <v>66.0</v>
      </c>
      <c r="M15" s="110" t="s">
        <v>1828</v>
      </c>
    </row>
    <row r="16">
      <c r="A16" s="104" t="s">
        <v>165</v>
      </c>
      <c r="B16" s="105">
        <v>122.0</v>
      </c>
      <c r="C16" s="153">
        <v>4.45464006905001E14</v>
      </c>
      <c r="D16" s="105" t="s">
        <v>151</v>
      </c>
      <c r="E16" s="106">
        <v>44596.0</v>
      </c>
      <c r="F16" s="107">
        <v>61.11</v>
      </c>
      <c r="G16" s="106">
        <v>44564.0</v>
      </c>
      <c r="H16" s="106">
        <v>44594.0</v>
      </c>
      <c r="I16" s="108">
        <v>30.0</v>
      </c>
      <c r="J16" s="107">
        <v>44.25</v>
      </c>
      <c r="K16" s="109">
        <v>2992.0</v>
      </c>
      <c r="L16" s="108">
        <v>67.0</v>
      </c>
      <c r="M16" s="110" t="s">
        <v>1829</v>
      </c>
    </row>
    <row r="17">
      <c r="A17" s="104" t="s">
        <v>165</v>
      </c>
      <c r="B17" s="105">
        <v>122.0</v>
      </c>
      <c r="C17" s="153">
        <v>4.45464006907001E14</v>
      </c>
      <c r="D17" s="105" t="s">
        <v>151</v>
      </c>
      <c r="E17" s="106">
        <v>44596.0</v>
      </c>
      <c r="F17" s="107">
        <v>664.53</v>
      </c>
      <c r="G17" s="106">
        <v>44564.0</v>
      </c>
      <c r="H17" s="106">
        <v>44594.0</v>
      </c>
      <c r="I17" s="108">
        <v>30.0</v>
      </c>
      <c r="J17" s="107">
        <v>487.5</v>
      </c>
      <c r="K17" s="109">
        <v>44880.0</v>
      </c>
      <c r="L17" s="108">
        <v>67.0</v>
      </c>
      <c r="M17" s="110" t="s">
        <v>1830</v>
      </c>
    </row>
    <row r="18">
      <c r="A18" s="104" t="s">
        <v>165</v>
      </c>
      <c r="B18" s="105">
        <v>122.0</v>
      </c>
      <c r="C18" s="153">
        <v>4.45464006907002E14</v>
      </c>
      <c r="D18" s="105" t="s">
        <v>151</v>
      </c>
      <c r="E18" s="106">
        <v>44596.0</v>
      </c>
      <c r="F18" s="107">
        <v>1246.14</v>
      </c>
      <c r="G18" s="106">
        <v>44564.0</v>
      </c>
      <c r="H18" s="106">
        <v>44589.0</v>
      </c>
      <c r="I18" s="108">
        <v>25.0</v>
      </c>
      <c r="J18" s="107">
        <v>1069.11</v>
      </c>
      <c r="K18" s="109">
        <v>101728.0</v>
      </c>
      <c r="L18" s="108">
        <v>67.0</v>
      </c>
      <c r="M18" s="110" t="s">
        <v>1831</v>
      </c>
    </row>
    <row r="19">
      <c r="A19" s="104" t="s">
        <v>169</v>
      </c>
      <c r="B19" s="105">
        <v>123.0</v>
      </c>
      <c r="C19" s="153">
        <v>3.57156000540001E14</v>
      </c>
      <c r="D19" s="105" t="s">
        <v>151</v>
      </c>
      <c r="E19" s="106">
        <v>44585.0</v>
      </c>
      <c r="F19" s="107">
        <v>600.31</v>
      </c>
      <c r="G19" s="106">
        <v>44546.0</v>
      </c>
      <c r="H19" s="106">
        <v>44575.0</v>
      </c>
      <c r="I19" s="108">
        <v>29.0</v>
      </c>
      <c r="J19" s="107">
        <v>458.13</v>
      </c>
      <c r="K19" s="109">
        <v>41888.0</v>
      </c>
      <c r="L19" s="108">
        <v>18.0</v>
      </c>
      <c r="M19" s="110" t="s">
        <v>1832</v>
      </c>
    </row>
    <row r="20">
      <c r="A20" s="104" t="s">
        <v>171</v>
      </c>
      <c r="B20" s="105">
        <v>125.0</v>
      </c>
      <c r="C20" s="153">
        <v>1.95740001133001E14</v>
      </c>
      <c r="D20" s="105" t="s">
        <v>151</v>
      </c>
      <c r="E20" s="106">
        <v>44589.0</v>
      </c>
      <c r="F20" s="107">
        <v>3333.83</v>
      </c>
      <c r="G20" s="106">
        <v>44554.0</v>
      </c>
      <c r="H20" s="106">
        <v>44587.0</v>
      </c>
      <c r="I20" s="108">
        <v>33.0</v>
      </c>
      <c r="J20" s="107">
        <v>2916.82</v>
      </c>
      <c r="K20" s="109">
        <v>270028.0</v>
      </c>
      <c r="L20" s="108">
        <v>63.0</v>
      </c>
      <c r="M20" s="110" t="s">
        <v>1833</v>
      </c>
    </row>
    <row r="21">
      <c r="A21" s="104" t="s">
        <v>173</v>
      </c>
      <c r="B21" s="105">
        <v>127.0</v>
      </c>
      <c r="C21" s="153">
        <v>4.792300277215E12</v>
      </c>
      <c r="D21" s="105" t="s">
        <v>144</v>
      </c>
      <c r="E21" s="106">
        <v>44603.0</v>
      </c>
      <c r="F21" s="107">
        <v>-171.46</v>
      </c>
      <c r="G21" s="106">
        <v>44572.0</v>
      </c>
      <c r="H21" s="106">
        <v>44601.0</v>
      </c>
      <c r="I21" s="108">
        <v>29.0</v>
      </c>
      <c r="J21" s="107">
        <v>130.64</v>
      </c>
      <c r="K21" s="109">
        <v>8700.0</v>
      </c>
      <c r="L21" s="108">
        <v>3.0</v>
      </c>
      <c r="M21" s="110" t="s">
        <v>1834</v>
      </c>
    </row>
    <row r="22">
      <c r="A22" s="104" t="s">
        <v>175</v>
      </c>
      <c r="B22" s="105">
        <v>129.0</v>
      </c>
      <c r="C22" s="153">
        <v>4.17234003900001E14</v>
      </c>
      <c r="D22" s="105" t="s">
        <v>151</v>
      </c>
      <c r="E22" s="106">
        <v>44593.0</v>
      </c>
      <c r="F22" s="107">
        <v>378.61</v>
      </c>
      <c r="G22" s="106">
        <v>44557.0</v>
      </c>
      <c r="H22" s="106">
        <v>44591.0</v>
      </c>
      <c r="I22" s="108">
        <v>34.0</v>
      </c>
      <c r="J22" s="107">
        <v>68.37</v>
      </c>
      <c r="K22" s="109">
        <v>5236.0</v>
      </c>
      <c r="L22" s="108">
        <v>216.0</v>
      </c>
      <c r="M22" s="110" t="s">
        <v>1835</v>
      </c>
    </row>
    <row r="23">
      <c r="A23" s="104" t="s">
        <v>175</v>
      </c>
      <c r="B23" s="105">
        <v>129.0</v>
      </c>
      <c r="C23" s="153">
        <v>4.17234003900002E14</v>
      </c>
      <c r="D23" s="105" t="s">
        <v>151</v>
      </c>
      <c r="E23" s="106">
        <v>44593.0</v>
      </c>
      <c r="F23" s="107">
        <v>6432.83</v>
      </c>
      <c r="G23" s="106">
        <v>44557.0</v>
      </c>
      <c r="H23" s="106">
        <v>44589.0</v>
      </c>
      <c r="I23" s="108">
        <v>32.0</v>
      </c>
      <c r="J23" s="107">
        <v>4948.71</v>
      </c>
      <c r="K23" s="109">
        <v>467500.0</v>
      </c>
      <c r="L23" s="108">
        <v>216.0</v>
      </c>
      <c r="M23" s="110" t="s">
        <v>1836</v>
      </c>
    </row>
    <row r="24">
      <c r="A24" s="104" t="s">
        <v>180</v>
      </c>
      <c r="B24" s="105">
        <v>131.0</v>
      </c>
      <c r="C24" s="153">
        <v>3.94124007400002E14</v>
      </c>
      <c r="D24" s="105" t="s">
        <v>151</v>
      </c>
      <c r="E24" s="106">
        <v>44593.0</v>
      </c>
      <c r="F24" s="107">
        <v>9961.95</v>
      </c>
      <c r="G24" s="106">
        <v>44557.0</v>
      </c>
      <c r="H24" s="106">
        <v>44589.0</v>
      </c>
      <c r="I24" s="108">
        <v>32.0</v>
      </c>
      <c r="J24" s="107">
        <v>8511.46</v>
      </c>
      <c r="K24" s="109">
        <v>824296.0</v>
      </c>
      <c r="L24" s="108">
        <v>159.0</v>
      </c>
      <c r="M24" s="110" t="s">
        <v>1837</v>
      </c>
    </row>
    <row r="25">
      <c r="A25" s="104" t="s">
        <v>182</v>
      </c>
      <c r="B25" s="105">
        <v>135.0</v>
      </c>
      <c r="C25" s="153">
        <v>5.91698002370001E14</v>
      </c>
      <c r="D25" s="105" t="s">
        <v>151</v>
      </c>
      <c r="E25" s="106">
        <v>44593.0</v>
      </c>
      <c r="F25" s="107">
        <v>1630.38</v>
      </c>
      <c r="G25" s="106">
        <v>44557.0</v>
      </c>
      <c r="H25" s="106">
        <v>44589.0</v>
      </c>
      <c r="I25" s="108">
        <v>32.0</v>
      </c>
      <c r="J25" s="107">
        <v>1475.12</v>
      </c>
      <c r="K25" s="109">
        <v>138380.0</v>
      </c>
      <c r="L25" s="108">
        <v>120.0</v>
      </c>
      <c r="M25" s="110" t="s">
        <v>1838</v>
      </c>
    </row>
    <row r="26">
      <c r="A26" s="104" t="s">
        <v>182</v>
      </c>
      <c r="B26" s="105">
        <v>135.0</v>
      </c>
      <c r="C26" s="153">
        <v>5.91698002371001E14</v>
      </c>
      <c r="D26" s="105" t="s">
        <v>151</v>
      </c>
      <c r="E26" s="106">
        <v>44589.0</v>
      </c>
      <c r="F26" s="107">
        <v>2715.18</v>
      </c>
      <c r="G26" s="106">
        <v>44551.0</v>
      </c>
      <c r="H26" s="106">
        <v>44582.0</v>
      </c>
      <c r="I26" s="108">
        <v>31.0</v>
      </c>
      <c r="J26" s="107">
        <v>2552.86</v>
      </c>
      <c r="K26" s="109">
        <v>232628.0</v>
      </c>
      <c r="L26" s="108">
        <v>120.0</v>
      </c>
      <c r="M26" s="110" t="s">
        <v>1839</v>
      </c>
    </row>
    <row r="27">
      <c r="A27" s="104" t="s">
        <v>182</v>
      </c>
      <c r="B27" s="105">
        <v>135.0</v>
      </c>
      <c r="C27" s="153">
        <v>5.91698002400001E14</v>
      </c>
      <c r="D27" s="105" t="s">
        <v>151</v>
      </c>
      <c r="E27" s="106">
        <v>44589.0</v>
      </c>
      <c r="F27" s="107">
        <v>2600.26</v>
      </c>
      <c r="G27" s="106">
        <v>44551.0</v>
      </c>
      <c r="H27" s="106">
        <v>44585.0</v>
      </c>
      <c r="I27" s="108">
        <v>34.0</v>
      </c>
      <c r="J27" s="107">
        <v>1930.0</v>
      </c>
      <c r="K27" s="109">
        <v>174284.0</v>
      </c>
      <c r="L27" s="108">
        <v>120.0</v>
      </c>
      <c r="M27" s="110" t="s">
        <v>1840</v>
      </c>
    </row>
    <row r="28">
      <c r="A28" s="104" t="s">
        <v>186</v>
      </c>
      <c r="B28" s="105">
        <v>136.0</v>
      </c>
      <c r="C28" s="153">
        <v>4.17234003600001E14</v>
      </c>
      <c r="D28" s="105" t="s">
        <v>151</v>
      </c>
      <c r="E28" s="106">
        <v>44594.0</v>
      </c>
      <c r="F28" s="107">
        <v>1304.43</v>
      </c>
      <c r="G28" s="106">
        <v>44557.0</v>
      </c>
      <c r="H28" s="106">
        <v>44589.0</v>
      </c>
      <c r="I28" s="108">
        <v>32.0</v>
      </c>
      <c r="J28" s="107">
        <v>345.36</v>
      </c>
      <c r="K28" s="109">
        <v>24684.0</v>
      </c>
      <c r="L28" s="108">
        <v>402.0</v>
      </c>
      <c r="M28" s="110" t="s">
        <v>1841</v>
      </c>
    </row>
    <row r="29">
      <c r="A29" s="104" t="s">
        <v>186</v>
      </c>
      <c r="B29" s="105">
        <v>136.0</v>
      </c>
      <c r="C29" s="153">
        <v>4.17234003700001E14</v>
      </c>
      <c r="D29" s="105" t="s">
        <v>151</v>
      </c>
      <c r="E29" s="106">
        <v>44593.0</v>
      </c>
      <c r="F29" s="107">
        <v>6438.09</v>
      </c>
      <c r="G29" s="106">
        <v>44557.0</v>
      </c>
      <c r="H29" s="106">
        <v>44589.0</v>
      </c>
      <c r="I29" s="108">
        <v>32.0</v>
      </c>
      <c r="J29" s="107">
        <v>5508.61</v>
      </c>
      <c r="K29" s="109">
        <v>528088.0</v>
      </c>
      <c r="L29" s="108">
        <v>402.0</v>
      </c>
      <c r="M29" s="110" t="s">
        <v>1842</v>
      </c>
    </row>
    <row r="30">
      <c r="A30" s="104" t="s">
        <v>186</v>
      </c>
      <c r="B30" s="105">
        <v>136.0</v>
      </c>
      <c r="C30" s="153">
        <v>4.17234003800001E14</v>
      </c>
      <c r="D30" s="105" t="s">
        <v>151</v>
      </c>
      <c r="E30" s="106">
        <v>44593.0</v>
      </c>
      <c r="F30" s="107">
        <v>4969.8</v>
      </c>
      <c r="G30" s="106">
        <v>44557.0</v>
      </c>
      <c r="H30" s="106">
        <v>44589.0</v>
      </c>
      <c r="I30" s="108">
        <v>32.0</v>
      </c>
      <c r="J30" s="107">
        <v>4135.32</v>
      </c>
      <c r="K30" s="109">
        <v>394196.0</v>
      </c>
      <c r="L30" s="108">
        <v>402.0</v>
      </c>
      <c r="M30" s="110" t="s">
        <v>1843</v>
      </c>
    </row>
    <row r="31">
      <c r="A31" s="104" t="s">
        <v>244</v>
      </c>
      <c r="B31" s="105">
        <v>141.0</v>
      </c>
      <c r="C31" s="153">
        <v>6.7334001320001E13</v>
      </c>
      <c r="D31" s="105" t="s">
        <v>151</v>
      </c>
      <c r="E31" s="106">
        <v>44600.0</v>
      </c>
      <c r="F31" s="107">
        <v>9678.53</v>
      </c>
      <c r="G31" s="106">
        <v>44566.0</v>
      </c>
      <c r="H31" s="106">
        <v>44594.0</v>
      </c>
      <c r="I31" s="108">
        <v>28.0</v>
      </c>
      <c r="J31" s="107">
        <v>8901.62</v>
      </c>
      <c r="K31" s="109">
        <v>824296.0</v>
      </c>
      <c r="L31" s="108">
        <v>222.0</v>
      </c>
      <c r="M31" s="110" t="s">
        <v>1844</v>
      </c>
    </row>
    <row r="32">
      <c r="A32" s="104" t="s">
        <v>244</v>
      </c>
      <c r="B32" s="105">
        <v>141.0</v>
      </c>
      <c r="C32" s="153">
        <v>4.20733400132E15</v>
      </c>
      <c r="D32" s="105" t="s">
        <v>151</v>
      </c>
      <c r="E32" s="106">
        <v>44593.0</v>
      </c>
      <c r="F32" s="107">
        <v>40.59</v>
      </c>
      <c r="G32" s="106">
        <v>44563.0</v>
      </c>
      <c r="H32" s="106">
        <v>44593.0</v>
      </c>
      <c r="I32" s="108">
        <v>30.0</v>
      </c>
      <c r="J32" s="107">
        <v>40.59</v>
      </c>
      <c r="K32" s="108">
        <v>0.0</v>
      </c>
      <c r="L32" s="108">
        <v>222.0</v>
      </c>
      <c r="M32" s="110" t="s">
        <v>1845</v>
      </c>
    </row>
    <row r="33">
      <c r="A33" s="104" t="s">
        <v>248</v>
      </c>
      <c r="B33" s="105">
        <v>142.0</v>
      </c>
      <c r="C33" s="153">
        <v>6.6130005325001E13</v>
      </c>
      <c r="D33" s="105" t="s">
        <v>151</v>
      </c>
      <c r="E33" s="106">
        <v>44600.0</v>
      </c>
      <c r="F33" s="107">
        <v>9766.25</v>
      </c>
      <c r="G33" s="106">
        <v>44566.0</v>
      </c>
      <c r="H33" s="106">
        <v>44594.0</v>
      </c>
      <c r="I33" s="108">
        <v>28.0</v>
      </c>
      <c r="J33" s="107">
        <v>9079.93</v>
      </c>
      <c r="K33" s="109">
        <v>834768.0</v>
      </c>
      <c r="L33" s="108">
        <v>203.0</v>
      </c>
      <c r="M33" s="110" t="s">
        <v>1846</v>
      </c>
    </row>
    <row r="34">
      <c r="A34" s="104" t="s">
        <v>250</v>
      </c>
      <c r="B34" s="105">
        <v>145.0</v>
      </c>
      <c r="C34" s="153">
        <v>3.28224002607001E14</v>
      </c>
      <c r="D34" s="105" t="s">
        <v>151</v>
      </c>
      <c r="E34" s="106">
        <v>44580.0</v>
      </c>
      <c r="F34" s="107">
        <v>18810.34</v>
      </c>
      <c r="G34" s="106">
        <v>44540.0</v>
      </c>
      <c r="H34" s="106">
        <v>44573.0</v>
      </c>
      <c r="I34" s="108">
        <v>33.0</v>
      </c>
      <c r="J34" s="107">
        <v>15530.71</v>
      </c>
      <c r="K34" s="109">
        <v>1512456.0</v>
      </c>
      <c r="L34" s="108">
        <v>312.0</v>
      </c>
      <c r="M34" s="110" t="s">
        <v>1847</v>
      </c>
    </row>
    <row r="35">
      <c r="A35" s="104" t="s">
        <v>253</v>
      </c>
      <c r="B35" s="105">
        <v>147.0</v>
      </c>
      <c r="C35" s="153">
        <v>3.28224002901001E14</v>
      </c>
      <c r="D35" s="105" t="s">
        <v>151</v>
      </c>
      <c r="E35" s="106">
        <v>44580.0</v>
      </c>
      <c r="F35" s="107">
        <v>5799.62</v>
      </c>
      <c r="G35" s="106">
        <v>44539.0</v>
      </c>
      <c r="H35" s="106">
        <v>44573.0</v>
      </c>
      <c r="I35" s="108">
        <v>34.0</v>
      </c>
      <c r="J35" s="107">
        <v>4746.65</v>
      </c>
      <c r="K35" s="109">
        <v>432344.0</v>
      </c>
      <c r="L35" s="108">
        <v>115.0</v>
      </c>
      <c r="M35" s="110" t="s">
        <v>1848</v>
      </c>
    </row>
    <row r="36">
      <c r="A36" s="104" t="s">
        <v>255</v>
      </c>
      <c r="B36" s="105">
        <v>152.0</v>
      </c>
      <c r="C36" s="153">
        <v>4.3750001100001E13</v>
      </c>
      <c r="D36" s="105" t="s">
        <v>151</v>
      </c>
      <c r="E36" s="106">
        <v>44596.0</v>
      </c>
      <c r="F36" s="107">
        <v>2759.13</v>
      </c>
      <c r="G36" s="106">
        <v>44566.0</v>
      </c>
      <c r="H36" s="106">
        <v>44596.0</v>
      </c>
      <c r="I36" s="108">
        <v>30.0</v>
      </c>
      <c r="J36" s="107">
        <v>2340.08</v>
      </c>
      <c r="K36" s="109">
        <v>219164.0</v>
      </c>
      <c r="L36" s="108">
        <v>111.0</v>
      </c>
      <c r="M36" s="110" t="s">
        <v>1849</v>
      </c>
    </row>
    <row r="37">
      <c r="A37" s="104" t="s">
        <v>259</v>
      </c>
      <c r="B37" s="105">
        <v>157.0</v>
      </c>
      <c r="C37" s="153">
        <v>1.9677290117812E13</v>
      </c>
      <c r="D37" s="105" t="s">
        <v>144</v>
      </c>
      <c r="E37" s="106">
        <v>44602.0</v>
      </c>
      <c r="F37" s="107">
        <v>19.35</v>
      </c>
      <c r="G37" s="106">
        <v>44571.0</v>
      </c>
      <c r="H37" s="106">
        <v>44600.0</v>
      </c>
      <c r="I37" s="108">
        <v>29.0</v>
      </c>
      <c r="J37" s="107">
        <v>19.35</v>
      </c>
      <c r="K37" s="108">
        <v>0.0</v>
      </c>
      <c r="L37" s="108">
        <v>534.0</v>
      </c>
      <c r="M37" s="110" t="s">
        <v>1850</v>
      </c>
    </row>
    <row r="38">
      <c r="A38" s="104" t="s">
        <v>259</v>
      </c>
      <c r="B38" s="105">
        <v>157.0</v>
      </c>
      <c r="C38" s="153">
        <v>1.9677290348716E13</v>
      </c>
      <c r="D38" s="105" t="s">
        <v>144</v>
      </c>
      <c r="E38" s="106">
        <v>44593.0</v>
      </c>
      <c r="F38" s="107">
        <v>346.15</v>
      </c>
      <c r="G38" s="106">
        <v>44560.0</v>
      </c>
      <c r="H38" s="106">
        <v>44592.0</v>
      </c>
      <c r="I38" s="108">
        <v>32.0</v>
      </c>
      <c r="J38" s="107">
        <v>346.15</v>
      </c>
      <c r="K38" s="108">
        <v>0.0</v>
      </c>
      <c r="L38" s="108">
        <v>534.0</v>
      </c>
      <c r="M38" s="110" t="s">
        <v>1851</v>
      </c>
    </row>
    <row r="39">
      <c r="A39" s="104" t="s">
        <v>259</v>
      </c>
      <c r="B39" s="105">
        <v>157.0</v>
      </c>
      <c r="C39" s="153">
        <v>1.9677290349305E13</v>
      </c>
      <c r="D39" s="105" t="s">
        <v>144</v>
      </c>
      <c r="E39" s="106">
        <v>44602.0</v>
      </c>
      <c r="F39" s="107">
        <v>8274.5</v>
      </c>
      <c r="G39" s="106">
        <v>44571.0</v>
      </c>
      <c r="H39" s="106">
        <v>44600.0</v>
      </c>
      <c r="I39" s="108">
        <v>29.0</v>
      </c>
      <c r="J39" s="107">
        <v>8274.5</v>
      </c>
      <c r="K39" s="109">
        <v>870300.0</v>
      </c>
      <c r="L39" s="108">
        <v>534.0</v>
      </c>
      <c r="M39" s="110" t="s">
        <v>1852</v>
      </c>
    </row>
    <row r="40">
      <c r="A40" s="104" t="s">
        <v>259</v>
      </c>
      <c r="B40" s="105">
        <v>157.0</v>
      </c>
      <c r="C40" s="153">
        <v>1.9677290349306E13</v>
      </c>
      <c r="D40" s="105" t="s">
        <v>144</v>
      </c>
      <c r="E40" s="106">
        <v>44602.0</v>
      </c>
      <c r="F40" s="107">
        <v>5715.51</v>
      </c>
      <c r="G40" s="106">
        <v>44571.0</v>
      </c>
      <c r="H40" s="106">
        <v>44600.0</v>
      </c>
      <c r="I40" s="108">
        <v>29.0</v>
      </c>
      <c r="J40" s="107">
        <v>5715.51</v>
      </c>
      <c r="K40" s="109">
        <v>611500.0</v>
      </c>
      <c r="L40" s="108">
        <v>534.0</v>
      </c>
      <c r="M40" s="110" t="s">
        <v>1853</v>
      </c>
    </row>
    <row r="41">
      <c r="A41" s="104" t="s">
        <v>259</v>
      </c>
      <c r="B41" s="105">
        <v>157.0</v>
      </c>
      <c r="C41" s="153">
        <v>1.9677290349307E13</v>
      </c>
      <c r="D41" s="105" t="s">
        <v>144</v>
      </c>
      <c r="E41" s="106">
        <v>44579.0</v>
      </c>
      <c r="F41" s="107">
        <v>28.41</v>
      </c>
      <c r="G41" s="106">
        <v>44508.0</v>
      </c>
      <c r="H41" s="106">
        <v>44571.0</v>
      </c>
      <c r="I41" s="108">
        <v>63.0</v>
      </c>
      <c r="J41" s="107">
        <v>28.41</v>
      </c>
      <c r="K41" s="109">
        <v>405700.0</v>
      </c>
      <c r="L41" s="108">
        <v>534.0</v>
      </c>
      <c r="M41" s="110" t="s">
        <v>1854</v>
      </c>
    </row>
    <row r="42">
      <c r="A42" s="104" t="s">
        <v>259</v>
      </c>
      <c r="B42" s="105">
        <v>157.0</v>
      </c>
      <c r="C42" s="153">
        <v>1.9677290349308E13</v>
      </c>
      <c r="D42" s="105" t="s">
        <v>144</v>
      </c>
      <c r="E42" s="106">
        <v>44573.0</v>
      </c>
      <c r="F42" s="107">
        <v>11044.93</v>
      </c>
      <c r="G42" s="106">
        <v>44538.0</v>
      </c>
      <c r="H42" s="106">
        <v>44571.0</v>
      </c>
      <c r="I42" s="108">
        <v>33.0</v>
      </c>
      <c r="J42" s="107">
        <v>11044.93</v>
      </c>
      <c r="K42" s="109">
        <v>1215300.0</v>
      </c>
      <c r="L42" s="108">
        <v>534.0</v>
      </c>
      <c r="M42" s="110" t="s">
        <v>1855</v>
      </c>
    </row>
    <row r="43">
      <c r="A43" s="104" t="s">
        <v>259</v>
      </c>
      <c r="B43" s="105">
        <v>157.0</v>
      </c>
      <c r="C43" s="153">
        <v>1.9677290349308E13</v>
      </c>
      <c r="D43" s="105" t="s">
        <v>144</v>
      </c>
      <c r="E43" s="106">
        <v>44602.0</v>
      </c>
      <c r="F43" s="107">
        <v>9236.2</v>
      </c>
      <c r="G43" s="106">
        <v>44571.0</v>
      </c>
      <c r="H43" s="106">
        <v>44600.0</v>
      </c>
      <c r="I43" s="108">
        <v>29.0</v>
      </c>
      <c r="J43" s="107">
        <v>9236.2</v>
      </c>
      <c r="K43" s="109">
        <v>1005800.0</v>
      </c>
      <c r="L43" s="108">
        <v>534.0</v>
      </c>
      <c r="M43" s="110" t="s">
        <v>1856</v>
      </c>
    </row>
    <row r="44">
      <c r="A44" s="104" t="s">
        <v>259</v>
      </c>
      <c r="B44" s="105">
        <v>157.0</v>
      </c>
      <c r="C44" s="153">
        <v>1.9677290349309E13</v>
      </c>
      <c r="D44" s="105" t="s">
        <v>144</v>
      </c>
      <c r="E44" s="106">
        <v>44602.0</v>
      </c>
      <c r="F44" s="107">
        <v>2514.82</v>
      </c>
      <c r="G44" s="106">
        <v>44571.0</v>
      </c>
      <c r="H44" s="106">
        <v>44600.0</v>
      </c>
      <c r="I44" s="108">
        <v>29.0</v>
      </c>
      <c r="J44" s="107">
        <v>2514.82</v>
      </c>
      <c r="K44" s="109">
        <v>227900.0</v>
      </c>
      <c r="L44" s="108">
        <v>534.0</v>
      </c>
      <c r="M44" s="110" t="s">
        <v>1857</v>
      </c>
    </row>
    <row r="45">
      <c r="A45" s="104" t="s">
        <v>267</v>
      </c>
      <c r="B45" s="105">
        <v>170.0</v>
      </c>
      <c r="C45" s="153">
        <v>1.95740001601001E14</v>
      </c>
      <c r="D45" s="105" t="s">
        <v>151</v>
      </c>
      <c r="E45" s="106">
        <v>44589.0</v>
      </c>
      <c r="F45" s="107">
        <v>6775.36</v>
      </c>
      <c r="G45" s="106">
        <v>44554.0</v>
      </c>
      <c r="H45" s="106">
        <v>44586.0</v>
      </c>
      <c r="I45" s="108">
        <v>32.0</v>
      </c>
      <c r="J45" s="107">
        <v>6451.25</v>
      </c>
      <c r="K45" s="109">
        <v>581944.0</v>
      </c>
      <c r="L45" s="108">
        <v>100.0</v>
      </c>
      <c r="M45" s="110" t="s">
        <v>1858</v>
      </c>
    </row>
    <row r="46">
      <c r="A46" s="104" t="s">
        <v>269</v>
      </c>
      <c r="B46" s="105">
        <v>173.0</v>
      </c>
      <c r="C46" s="153">
        <v>1.8120070107444E13</v>
      </c>
      <c r="D46" s="105" t="s">
        <v>144</v>
      </c>
      <c r="E46" s="106">
        <v>44580.0</v>
      </c>
      <c r="F46" s="107">
        <v>337.59</v>
      </c>
      <c r="G46" s="106">
        <v>44544.0</v>
      </c>
      <c r="H46" s="106">
        <v>44576.0</v>
      </c>
      <c r="I46" s="108">
        <v>32.0</v>
      </c>
      <c r="J46" s="107">
        <v>337.59</v>
      </c>
      <c r="K46" s="109">
        <v>25700.0</v>
      </c>
      <c r="L46" s="108">
        <v>32.0</v>
      </c>
      <c r="M46" s="110" t="s">
        <v>1859</v>
      </c>
    </row>
    <row r="47">
      <c r="A47" s="104" t="s">
        <v>269</v>
      </c>
      <c r="B47" s="105">
        <v>173.0</v>
      </c>
      <c r="C47" s="153">
        <v>1.8120070107445E13</v>
      </c>
      <c r="D47" s="105" t="s">
        <v>144</v>
      </c>
      <c r="E47" s="106">
        <v>44580.0</v>
      </c>
      <c r="F47" s="107">
        <v>275.78</v>
      </c>
      <c r="G47" s="106">
        <v>44544.0</v>
      </c>
      <c r="H47" s="106">
        <v>44576.0</v>
      </c>
      <c r="I47" s="108">
        <v>32.0</v>
      </c>
      <c r="J47" s="107">
        <v>275.78</v>
      </c>
      <c r="K47" s="109">
        <v>20200.0</v>
      </c>
      <c r="L47" s="108">
        <v>32.0</v>
      </c>
      <c r="M47" s="110" t="s">
        <v>1860</v>
      </c>
    </row>
    <row r="48">
      <c r="A48" s="104" t="s">
        <v>269</v>
      </c>
      <c r="B48" s="105">
        <v>173.0</v>
      </c>
      <c r="C48" s="153">
        <v>1.8120070107446E13</v>
      </c>
      <c r="D48" s="105" t="s">
        <v>144</v>
      </c>
      <c r="E48" s="106">
        <v>44580.0</v>
      </c>
      <c r="F48" s="107">
        <v>795.82</v>
      </c>
      <c r="G48" s="106">
        <v>44544.0</v>
      </c>
      <c r="H48" s="106">
        <v>44576.0</v>
      </c>
      <c r="I48" s="108">
        <v>32.0</v>
      </c>
      <c r="J48" s="107">
        <v>795.82</v>
      </c>
      <c r="K48" s="109">
        <v>57600.0</v>
      </c>
      <c r="L48" s="108">
        <v>32.0</v>
      </c>
      <c r="M48" s="110" t="s">
        <v>1861</v>
      </c>
    </row>
    <row r="49">
      <c r="A49" s="104" t="s">
        <v>269</v>
      </c>
      <c r="B49" s="105">
        <v>173.0</v>
      </c>
      <c r="C49" s="153">
        <v>1.8120070117915E13</v>
      </c>
      <c r="D49" s="105" t="s">
        <v>144</v>
      </c>
      <c r="E49" s="106">
        <v>44580.0</v>
      </c>
      <c r="F49" s="107">
        <v>648.59</v>
      </c>
      <c r="G49" s="106">
        <v>44544.0</v>
      </c>
      <c r="H49" s="106">
        <v>44576.0</v>
      </c>
      <c r="I49" s="108">
        <v>32.0</v>
      </c>
      <c r="J49" s="107">
        <v>648.59</v>
      </c>
      <c r="K49" s="109">
        <v>49400.0</v>
      </c>
      <c r="L49" s="108">
        <v>32.0</v>
      </c>
      <c r="M49" s="110" t="s">
        <v>1862</v>
      </c>
    </row>
    <row r="50">
      <c r="A50" s="104" t="s">
        <v>274</v>
      </c>
      <c r="B50" s="105">
        <v>175.0</v>
      </c>
      <c r="C50" s="153">
        <v>2.1150240128111E13</v>
      </c>
      <c r="D50" s="105" t="s">
        <v>144</v>
      </c>
      <c r="E50" s="106">
        <v>44606.0</v>
      </c>
      <c r="F50" s="107">
        <v>221.88</v>
      </c>
      <c r="G50" s="106">
        <v>44573.0</v>
      </c>
      <c r="H50" s="106">
        <v>44602.0</v>
      </c>
      <c r="I50" s="108">
        <v>29.0</v>
      </c>
      <c r="J50" s="107">
        <v>221.88</v>
      </c>
      <c r="K50" s="108">
        <v>0.0</v>
      </c>
      <c r="L50" s="108">
        <v>1112.0</v>
      </c>
      <c r="M50" s="110" t="s">
        <v>1863</v>
      </c>
    </row>
    <row r="51">
      <c r="A51" s="104" t="s">
        <v>274</v>
      </c>
      <c r="B51" s="105">
        <v>175.0</v>
      </c>
      <c r="C51" s="153">
        <v>2.1150240128113E13</v>
      </c>
      <c r="D51" s="105" t="s">
        <v>144</v>
      </c>
      <c r="E51" s="106">
        <v>44606.0</v>
      </c>
      <c r="F51" s="107">
        <v>399.19</v>
      </c>
      <c r="G51" s="106">
        <v>44573.0</v>
      </c>
      <c r="H51" s="106">
        <v>44602.0</v>
      </c>
      <c r="I51" s="108">
        <v>29.0</v>
      </c>
      <c r="J51" s="107">
        <v>399.19</v>
      </c>
      <c r="K51" s="108">
        <v>900.0</v>
      </c>
      <c r="L51" s="108">
        <v>1112.0</v>
      </c>
      <c r="M51" s="110" t="s">
        <v>1864</v>
      </c>
    </row>
    <row r="52">
      <c r="A52" s="104" t="s">
        <v>274</v>
      </c>
      <c r="B52" s="105">
        <v>175.0</v>
      </c>
      <c r="C52" s="153">
        <v>2.1150240128117E13</v>
      </c>
      <c r="D52" s="105" t="s">
        <v>144</v>
      </c>
      <c r="E52" s="106">
        <v>44575.0</v>
      </c>
      <c r="F52" s="107">
        <v>778.06</v>
      </c>
      <c r="G52" s="106">
        <v>44531.0</v>
      </c>
      <c r="H52" s="106">
        <v>44573.0</v>
      </c>
      <c r="I52" s="108">
        <v>42.0</v>
      </c>
      <c r="J52" s="107">
        <v>394.16</v>
      </c>
      <c r="K52" s="108">
        <v>0.0</v>
      </c>
      <c r="L52" s="108">
        <v>1112.0</v>
      </c>
      <c r="M52" s="110" t="s">
        <v>1865</v>
      </c>
    </row>
    <row r="53">
      <c r="A53" s="104" t="s">
        <v>274</v>
      </c>
      <c r="B53" s="105">
        <v>175.0</v>
      </c>
      <c r="C53" s="153">
        <v>2.1150240128117E13</v>
      </c>
      <c r="D53" s="105" t="s">
        <v>144</v>
      </c>
      <c r="E53" s="106">
        <v>44606.0</v>
      </c>
      <c r="F53" s="107">
        <v>-4.8</v>
      </c>
      <c r="G53" s="106">
        <v>44573.0</v>
      </c>
      <c r="H53" s="106">
        <v>44602.0</v>
      </c>
      <c r="I53" s="108">
        <v>29.0</v>
      </c>
      <c r="J53" s="107">
        <v>387.11</v>
      </c>
      <c r="K53" s="108">
        <v>0.0</v>
      </c>
      <c r="L53" s="108">
        <v>1112.0</v>
      </c>
      <c r="M53" s="110" t="s">
        <v>1866</v>
      </c>
    </row>
    <row r="54">
      <c r="A54" s="104" t="s">
        <v>274</v>
      </c>
      <c r="B54" s="105">
        <v>175.0</v>
      </c>
      <c r="C54" s="153">
        <v>2.1150240348703E13</v>
      </c>
      <c r="D54" s="105" t="s">
        <v>144</v>
      </c>
      <c r="E54" s="106">
        <v>44593.0</v>
      </c>
      <c r="F54" s="107">
        <v>148.35</v>
      </c>
      <c r="G54" s="106">
        <v>44560.0</v>
      </c>
      <c r="H54" s="106">
        <v>44592.0</v>
      </c>
      <c r="I54" s="108">
        <v>32.0</v>
      </c>
      <c r="J54" s="107">
        <v>148.35</v>
      </c>
      <c r="K54" s="108">
        <v>0.0</v>
      </c>
      <c r="L54" s="108">
        <v>1112.0</v>
      </c>
      <c r="M54" s="110" t="s">
        <v>1867</v>
      </c>
    </row>
    <row r="55">
      <c r="A55" s="104" t="s">
        <v>274</v>
      </c>
      <c r="B55" s="105">
        <v>175.0</v>
      </c>
      <c r="C55" s="153">
        <v>2.1150240349265E13</v>
      </c>
      <c r="D55" s="105" t="s">
        <v>144</v>
      </c>
      <c r="E55" s="106">
        <v>44606.0</v>
      </c>
      <c r="F55" s="107">
        <v>22814.33</v>
      </c>
      <c r="G55" s="106">
        <v>44573.0</v>
      </c>
      <c r="H55" s="106">
        <v>44602.0</v>
      </c>
      <c r="I55" s="108">
        <v>29.0</v>
      </c>
      <c r="J55" s="107">
        <v>11256.05</v>
      </c>
      <c r="K55" s="109">
        <v>1219700.0</v>
      </c>
      <c r="L55" s="108">
        <v>1112.0</v>
      </c>
      <c r="M55" s="110" t="s">
        <v>1868</v>
      </c>
    </row>
    <row r="56">
      <c r="A56" s="104" t="s">
        <v>274</v>
      </c>
      <c r="B56" s="105">
        <v>175.0</v>
      </c>
      <c r="C56" s="153">
        <v>2.1150240349266E13</v>
      </c>
      <c r="D56" s="105" t="s">
        <v>144</v>
      </c>
      <c r="E56" s="106">
        <v>44606.0</v>
      </c>
      <c r="F56" s="107">
        <v>23435.62</v>
      </c>
      <c r="G56" s="106">
        <v>44573.0</v>
      </c>
      <c r="H56" s="106">
        <v>44602.0</v>
      </c>
      <c r="I56" s="108">
        <v>29.0</v>
      </c>
      <c r="J56" s="107">
        <v>10349.81</v>
      </c>
      <c r="K56" s="109">
        <v>1113500.0</v>
      </c>
      <c r="L56" s="108">
        <v>1112.0</v>
      </c>
      <c r="M56" s="110" t="s">
        <v>1869</v>
      </c>
    </row>
    <row r="57">
      <c r="A57" s="104" t="s">
        <v>274</v>
      </c>
      <c r="B57" s="105">
        <v>175.0</v>
      </c>
      <c r="C57" s="153">
        <v>2.1150240349268E13</v>
      </c>
      <c r="D57" s="105" t="s">
        <v>144</v>
      </c>
      <c r="E57" s="106">
        <v>44606.0</v>
      </c>
      <c r="F57" s="107">
        <v>24174.01</v>
      </c>
      <c r="G57" s="106">
        <v>44573.0</v>
      </c>
      <c r="H57" s="106">
        <v>44602.0</v>
      </c>
      <c r="I57" s="108">
        <v>29.0</v>
      </c>
      <c r="J57" s="107">
        <v>11830.34</v>
      </c>
      <c r="K57" s="109">
        <v>1287000.0</v>
      </c>
      <c r="L57" s="108">
        <v>1112.0</v>
      </c>
      <c r="M57" s="110" t="s">
        <v>1870</v>
      </c>
    </row>
    <row r="58">
      <c r="A58" s="104" t="s">
        <v>274</v>
      </c>
      <c r="B58" s="105">
        <v>175.0</v>
      </c>
      <c r="C58" s="153">
        <v>2.1150240390742E13</v>
      </c>
      <c r="D58" s="105" t="s">
        <v>144</v>
      </c>
      <c r="E58" s="106">
        <v>44606.0</v>
      </c>
      <c r="F58" s="107">
        <v>386.13</v>
      </c>
      <c r="G58" s="106">
        <v>44573.0</v>
      </c>
      <c r="H58" s="106">
        <v>44602.0</v>
      </c>
      <c r="I58" s="108">
        <v>29.0</v>
      </c>
      <c r="J58" s="107">
        <v>187.95</v>
      </c>
      <c r="K58" s="109">
        <v>2600.0</v>
      </c>
      <c r="L58" s="108">
        <v>1112.0</v>
      </c>
      <c r="M58" s="110" t="s">
        <v>1871</v>
      </c>
    </row>
    <row r="59">
      <c r="A59" s="104" t="s">
        <v>274</v>
      </c>
      <c r="B59" s="105">
        <v>175.0</v>
      </c>
      <c r="C59" s="153">
        <v>2.1150240390743E13</v>
      </c>
      <c r="D59" s="105" t="s">
        <v>144</v>
      </c>
      <c r="E59" s="106">
        <v>44606.0</v>
      </c>
      <c r="F59" s="107">
        <v>221.88</v>
      </c>
      <c r="G59" s="106">
        <v>44573.0</v>
      </c>
      <c r="H59" s="106">
        <v>44602.0</v>
      </c>
      <c r="I59" s="108">
        <v>29.0</v>
      </c>
      <c r="J59" s="107">
        <v>221.88</v>
      </c>
      <c r="K59" s="108">
        <v>0.0</v>
      </c>
      <c r="L59" s="108">
        <v>1112.0</v>
      </c>
      <c r="M59" s="110" t="s">
        <v>1872</v>
      </c>
    </row>
    <row r="60">
      <c r="A60" s="104" t="s">
        <v>284</v>
      </c>
      <c r="B60" s="105">
        <v>183.0</v>
      </c>
      <c r="C60" s="153">
        <v>1.9732750276007E13</v>
      </c>
      <c r="D60" s="105" t="s">
        <v>144</v>
      </c>
      <c r="E60" s="106">
        <v>44603.0</v>
      </c>
      <c r="F60" s="107">
        <v>-2.45</v>
      </c>
      <c r="G60" s="106">
        <v>44572.0</v>
      </c>
      <c r="H60" s="106">
        <v>44601.0</v>
      </c>
      <c r="I60" s="108">
        <v>29.0</v>
      </c>
      <c r="J60" s="107">
        <v>33.09</v>
      </c>
      <c r="K60" s="109">
        <v>1200.0</v>
      </c>
      <c r="L60" s="108">
        <v>31.0</v>
      </c>
      <c r="M60" s="110" t="s">
        <v>1873</v>
      </c>
    </row>
    <row r="61">
      <c r="A61" s="104" t="s">
        <v>284</v>
      </c>
      <c r="B61" s="105">
        <v>183.0</v>
      </c>
      <c r="C61" s="153">
        <v>1.973275027988E13</v>
      </c>
      <c r="D61" s="105" t="s">
        <v>144</v>
      </c>
      <c r="E61" s="106">
        <v>44603.0</v>
      </c>
      <c r="F61" s="107">
        <v>1.84</v>
      </c>
      <c r="G61" s="106">
        <v>44572.0</v>
      </c>
      <c r="H61" s="106">
        <v>44601.0</v>
      </c>
      <c r="I61" s="108">
        <v>29.0</v>
      </c>
      <c r="J61" s="107">
        <v>221.88</v>
      </c>
      <c r="K61" s="108">
        <v>0.0</v>
      </c>
      <c r="L61" s="108">
        <v>31.0</v>
      </c>
      <c r="M61" s="110" t="s">
        <v>1874</v>
      </c>
    </row>
    <row r="62">
      <c r="A62" s="104" t="s">
        <v>284</v>
      </c>
      <c r="B62" s="105">
        <v>183.0</v>
      </c>
      <c r="C62" s="153">
        <v>1.9837910277272E13</v>
      </c>
      <c r="D62" s="105" t="s">
        <v>144</v>
      </c>
      <c r="E62" s="106">
        <v>44603.0</v>
      </c>
      <c r="F62" s="107">
        <v>4.68</v>
      </c>
      <c r="G62" s="106">
        <v>44572.0</v>
      </c>
      <c r="H62" s="106">
        <v>44601.0</v>
      </c>
      <c r="I62" s="108">
        <v>29.0</v>
      </c>
      <c r="J62" s="107">
        <v>565.61</v>
      </c>
      <c r="K62" s="109">
        <v>40500.0</v>
      </c>
      <c r="L62" s="108">
        <v>31.0</v>
      </c>
      <c r="M62" s="110" t="s">
        <v>1875</v>
      </c>
    </row>
    <row r="63">
      <c r="A63" s="104" t="s">
        <v>438</v>
      </c>
      <c r="B63" s="105">
        <v>188.0</v>
      </c>
      <c r="C63" s="153">
        <v>5.29457135776E11</v>
      </c>
      <c r="D63" s="105" t="s">
        <v>439</v>
      </c>
      <c r="E63" s="106">
        <v>44581.0</v>
      </c>
      <c r="F63" s="107">
        <v>2499.79</v>
      </c>
      <c r="G63" s="106">
        <v>44526.0</v>
      </c>
      <c r="H63" s="106">
        <v>44555.0</v>
      </c>
      <c r="I63" s="108">
        <v>29.0</v>
      </c>
      <c r="J63" s="107">
        <v>2499.79</v>
      </c>
      <c r="K63" s="109">
        <v>464508.0</v>
      </c>
      <c r="L63" s="108">
        <v>149.0</v>
      </c>
      <c r="M63" s="110" t="s">
        <v>1876</v>
      </c>
    </row>
    <row r="64">
      <c r="A64" s="104" t="s">
        <v>297</v>
      </c>
      <c r="B64" s="105">
        <v>190.0</v>
      </c>
      <c r="C64" s="153">
        <v>4.8799006301001E13</v>
      </c>
      <c r="D64" s="105" t="s">
        <v>151</v>
      </c>
      <c r="E64" s="106">
        <v>44596.0</v>
      </c>
      <c r="F64" s="107">
        <v>3580.32</v>
      </c>
      <c r="G64" s="106">
        <v>44566.0</v>
      </c>
      <c r="H64" s="106">
        <v>44596.0</v>
      </c>
      <c r="I64" s="108">
        <v>30.0</v>
      </c>
      <c r="J64" s="107">
        <v>3437.17</v>
      </c>
      <c r="K64" s="109">
        <v>326128.0</v>
      </c>
      <c r="L64" s="108">
        <v>93.0</v>
      </c>
      <c r="M64" s="110" t="s">
        <v>1877</v>
      </c>
    </row>
    <row r="65">
      <c r="A65" s="104" t="s">
        <v>297</v>
      </c>
      <c r="B65" s="105">
        <v>190.0</v>
      </c>
      <c r="C65" s="153">
        <v>4.8799006301002E13</v>
      </c>
      <c r="D65" s="105" t="s">
        <v>151</v>
      </c>
      <c r="E65" s="106">
        <v>44596.0</v>
      </c>
      <c r="F65" s="107">
        <v>620.02</v>
      </c>
      <c r="G65" s="106">
        <v>44566.0</v>
      </c>
      <c r="H65" s="106">
        <v>44595.0</v>
      </c>
      <c r="I65" s="108">
        <v>29.0</v>
      </c>
      <c r="J65" s="107">
        <v>476.87</v>
      </c>
      <c r="K65" s="109">
        <v>42636.0</v>
      </c>
      <c r="L65" s="108">
        <v>93.0</v>
      </c>
      <c r="M65" s="110" t="s">
        <v>1878</v>
      </c>
    </row>
    <row r="66">
      <c r="A66" s="104" t="s">
        <v>300</v>
      </c>
      <c r="B66" s="105">
        <v>191.0</v>
      </c>
      <c r="C66" s="153">
        <v>1.02421003367439E15</v>
      </c>
      <c r="D66" s="105" t="s">
        <v>301</v>
      </c>
      <c r="E66" s="106">
        <v>44583.0</v>
      </c>
      <c r="F66" s="107">
        <v>6874.59</v>
      </c>
      <c r="G66" s="106">
        <v>44539.0</v>
      </c>
      <c r="H66" s="106">
        <v>44571.0</v>
      </c>
      <c r="I66" s="108">
        <v>32.0</v>
      </c>
      <c r="J66" s="107">
        <v>6874.59</v>
      </c>
      <c r="K66" s="109">
        <v>696100.0</v>
      </c>
      <c r="L66" s="108">
        <v>196.0</v>
      </c>
      <c r="M66" s="110" t="s">
        <v>1879</v>
      </c>
    </row>
    <row r="67">
      <c r="A67" s="104" t="s">
        <v>300</v>
      </c>
      <c r="B67" s="105">
        <v>191.0</v>
      </c>
      <c r="C67" s="153">
        <v>1.02421003367459E15</v>
      </c>
      <c r="D67" s="105" t="s">
        <v>301</v>
      </c>
      <c r="E67" s="106">
        <v>44583.0</v>
      </c>
      <c r="F67" s="107">
        <v>7858.45</v>
      </c>
      <c r="G67" s="106">
        <v>44539.0</v>
      </c>
      <c r="H67" s="106">
        <v>44571.0</v>
      </c>
      <c r="I67" s="108">
        <v>32.0</v>
      </c>
      <c r="J67" s="107">
        <v>7858.45</v>
      </c>
      <c r="K67" s="109">
        <v>800500.0</v>
      </c>
      <c r="L67" s="108">
        <v>196.0</v>
      </c>
      <c r="M67" s="110" t="s">
        <v>1880</v>
      </c>
    </row>
    <row r="68">
      <c r="A68" s="104" t="s">
        <v>305</v>
      </c>
      <c r="B68" s="105">
        <v>192.0</v>
      </c>
      <c r="C68" s="153">
        <v>1.02421003530761E15</v>
      </c>
      <c r="D68" s="105" t="s">
        <v>301</v>
      </c>
      <c r="E68" s="106">
        <v>44606.0</v>
      </c>
      <c r="F68" s="107">
        <v>1795.83</v>
      </c>
      <c r="G68" s="106">
        <v>44575.0</v>
      </c>
      <c r="H68" s="106">
        <v>44603.0</v>
      </c>
      <c r="I68" s="108">
        <v>28.0</v>
      </c>
      <c r="J68" s="107">
        <v>1795.83</v>
      </c>
      <c r="K68" s="109">
        <v>171500.0</v>
      </c>
      <c r="L68" s="108">
        <v>49.0</v>
      </c>
      <c r="M68" s="110" t="s">
        <v>1881</v>
      </c>
    </row>
    <row r="69">
      <c r="A69" s="104" t="s">
        <v>309</v>
      </c>
      <c r="B69" s="105">
        <v>510.0</v>
      </c>
      <c r="C69" s="153">
        <v>2.77203027569E12</v>
      </c>
      <c r="D69" s="105" t="s">
        <v>144</v>
      </c>
      <c r="E69" s="106">
        <v>44603.0</v>
      </c>
      <c r="F69" s="107">
        <v>-12.91</v>
      </c>
      <c r="G69" s="106">
        <v>44572.0</v>
      </c>
      <c r="H69" s="106">
        <v>44601.0</v>
      </c>
      <c r="I69" s="108">
        <v>29.0</v>
      </c>
      <c r="J69" s="107">
        <v>63.93</v>
      </c>
      <c r="K69" s="109">
        <v>3600.0</v>
      </c>
      <c r="L69" s="108">
        <v>0.0</v>
      </c>
      <c r="M69" s="110" t="s">
        <v>1882</v>
      </c>
    </row>
    <row r="70">
      <c r="A70" s="104" t="s">
        <v>309</v>
      </c>
      <c r="B70" s="105">
        <v>510.0</v>
      </c>
      <c r="C70" s="153">
        <v>1.9732750276009E13</v>
      </c>
      <c r="D70" s="105" t="s">
        <v>144</v>
      </c>
      <c r="E70" s="106">
        <v>44603.0</v>
      </c>
      <c r="F70" s="107">
        <v>-953.48</v>
      </c>
      <c r="G70" s="106">
        <v>44572.0</v>
      </c>
      <c r="H70" s="106">
        <v>44601.0</v>
      </c>
      <c r="I70" s="108">
        <v>29.0</v>
      </c>
      <c r="J70" s="107">
        <v>427.67</v>
      </c>
      <c r="K70" s="109">
        <v>27700.0</v>
      </c>
      <c r="L70" s="108">
        <v>0.0</v>
      </c>
      <c r="M70" s="110" t="s">
        <v>1883</v>
      </c>
    </row>
    <row r="71">
      <c r="A71" s="104" t="s">
        <v>309</v>
      </c>
      <c r="B71" s="105">
        <v>510.0</v>
      </c>
      <c r="C71" s="153">
        <v>1.9732750277275E13</v>
      </c>
      <c r="D71" s="105" t="s">
        <v>144</v>
      </c>
      <c r="E71" s="106">
        <v>44603.0</v>
      </c>
      <c r="F71" s="107">
        <v>53.57</v>
      </c>
      <c r="G71" s="106">
        <v>44572.0</v>
      </c>
      <c r="H71" s="106">
        <v>44601.0</v>
      </c>
      <c r="I71" s="108">
        <v>29.0</v>
      </c>
      <c r="J71" s="107">
        <v>135.75</v>
      </c>
      <c r="K71" s="109">
        <v>6200.0</v>
      </c>
      <c r="L71" s="108">
        <v>0.0</v>
      </c>
      <c r="M71" s="110" t="s">
        <v>1884</v>
      </c>
    </row>
    <row r="72">
      <c r="A72" s="104" t="s">
        <v>309</v>
      </c>
      <c r="B72" s="105">
        <v>510.0</v>
      </c>
      <c r="C72" s="153">
        <v>1.9732750277276E13</v>
      </c>
      <c r="D72" s="105" t="s">
        <v>144</v>
      </c>
      <c r="E72" s="106">
        <v>44603.0</v>
      </c>
      <c r="F72" s="107">
        <v>-26.76</v>
      </c>
      <c r="G72" s="106">
        <v>44572.0</v>
      </c>
      <c r="H72" s="106">
        <v>44601.0</v>
      </c>
      <c r="I72" s="108">
        <v>29.0</v>
      </c>
      <c r="J72" s="107">
        <v>676.88</v>
      </c>
      <c r="K72" s="109">
        <v>47500.0</v>
      </c>
      <c r="L72" s="108">
        <v>0.0</v>
      </c>
      <c r="M72" s="110" t="s">
        <v>1885</v>
      </c>
    </row>
    <row r="73">
      <c r="A73" s="104" t="s">
        <v>309</v>
      </c>
      <c r="B73" s="105">
        <v>510.0</v>
      </c>
      <c r="C73" s="153">
        <v>1.9732750279889E13</v>
      </c>
      <c r="D73" s="105" t="s">
        <v>144</v>
      </c>
      <c r="E73" s="106">
        <v>44603.0</v>
      </c>
      <c r="F73" s="107">
        <v>1.84</v>
      </c>
      <c r="G73" s="106">
        <v>44572.0</v>
      </c>
      <c r="H73" s="106">
        <v>44601.0</v>
      </c>
      <c r="I73" s="108">
        <v>29.0</v>
      </c>
      <c r="J73" s="107">
        <v>221.88</v>
      </c>
      <c r="K73" s="108">
        <v>0.0</v>
      </c>
      <c r="L73" s="108">
        <v>0.0</v>
      </c>
      <c r="M73" s="110" t="s">
        <v>1886</v>
      </c>
    </row>
    <row r="74">
      <c r="A74" s="104" t="s">
        <v>309</v>
      </c>
      <c r="B74" s="105">
        <v>510.0</v>
      </c>
      <c r="C74" s="153">
        <v>2.0556260276069E13</v>
      </c>
      <c r="D74" s="105" t="s">
        <v>144</v>
      </c>
      <c r="E74" s="106">
        <v>44574.0</v>
      </c>
      <c r="F74" s="107">
        <v>93.22</v>
      </c>
      <c r="G74" s="106">
        <v>44539.0</v>
      </c>
      <c r="H74" s="106">
        <v>44572.0</v>
      </c>
      <c r="I74" s="108">
        <v>33.0</v>
      </c>
      <c r="J74" s="107">
        <v>53.59</v>
      </c>
      <c r="K74" s="109">
        <v>2800.0</v>
      </c>
      <c r="L74" s="108">
        <v>0.0</v>
      </c>
      <c r="M74" s="110" t="s">
        <v>1887</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s>
  <drawing r:id="rId73"/>
</worksheet>
</file>

<file path=xl/worksheets/sheet3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0"/>
  <cols>
    <col customWidth="1" min="1" max="1" width="30.29"/>
    <col customWidth="1" min="2" max="4" width="12.0"/>
    <col customWidth="1" min="5" max="5" width="18.71"/>
    <col customWidth="1" min="6" max="6" width="17.86"/>
    <col customWidth="1" min="7" max="7" width="23.29"/>
    <col customWidth="1" min="8" max="8" width="11.43"/>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c r="A2" s="43" t="s">
        <v>14</v>
      </c>
      <c r="B2" s="140">
        <v>1002.83</v>
      </c>
      <c r="C2" s="140">
        <v>550.0</v>
      </c>
      <c r="D2" s="142">
        <f t="shared" ref="D2:D3" si="1">C2-B2</f>
        <v>-452.83</v>
      </c>
      <c r="E2" s="181">
        <v>2.220180222018E12</v>
      </c>
      <c r="F2" s="182">
        <v>1.8142067E7</v>
      </c>
      <c r="G2" s="58" t="s">
        <v>1888</v>
      </c>
      <c r="H2" s="20">
        <f>VLOOKUP(E2,'January Data'!C:K,9,FALSE)/'January Data'!I5</f>
        <v>2757.575758</v>
      </c>
      <c r="I2" s="45">
        <v>31.0</v>
      </c>
      <c r="J2" s="52">
        <f>H2/I2</f>
        <v>88.9540567</v>
      </c>
      <c r="K2" s="52">
        <f>125-J2</f>
        <v>36.0459433</v>
      </c>
      <c r="L2" s="53">
        <f>(K2/125)*100</f>
        <v>28.83675464</v>
      </c>
      <c r="M2" s="113"/>
      <c r="N2" s="25" t="s">
        <v>15</v>
      </c>
    </row>
    <row r="3">
      <c r="A3" s="49" t="s">
        <v>16</v>
      </c>
      <c r="B3" s="137">
        <v>6797.66</v>
      </c>
      <c r="C3" s="137">
        <v>6900.0</v>
      </c>
      <c r="D3" s="64">
        <f t="shared" si="1"/>
        <v>102.34</v>
      </c>
      <c r="E3" s="27"/>
      <c r="F3" s="28"/>
      <c r="G3" s="28"/>
      <c r="H3" s="85"/>
      <c r="I3" s="30"/>
      <c r="J3" s="31"/>
      <c r="K3" s="22"/>
      <c r="L3" s="23"/>
      <c r="M3" s="94"/>
      <c r="N3" s="33" t="s">
        <v>17</v>
      </c>
      <c r="P3" s="34" t="s">
        <v>18</v>
      </c>
      <c r="Q3" s="35"/>
      <c r="R3" s="35"/>
      <c r="S3" s="35"/>
    </row>
    <row r="4">
      <c r="A4" s="14"/>
      <c r="B4" s="138"/>
      <c r="C4" s="138"/>
      <c r="D4" s="87"/>
      <c r="E4" s="36">
        <v>4.6130006907001E13</v>
      </c>
      <c r="F4" s="37" t="s">
        <v>19</v>
      </c>
      <c r="G4" s="29" t="s">
        <v>1889</v>
      </c>
      <c r="H4" s="85">
        <f>VLOOKUP(E4,'January Data'!C:K,9,FALSE)/'January Data'!I7</f>
        <v>9077.081081</v>
      </c>
      <c r="I4" s="21">
        <v>59.0</v>
      </c>
      <c r="J4" s="22">
        <f t="shared" ref="J4:J9" si="2">H4/I4</f>
        <v>153.8488319</v>
      </c>
      <c r="K4" s="22">
        <f t="shared" ref="K4:K9" si="3">125-J4</f>
        <v>-28.84883188</v>
      </c>
      <c r="L4" s="23">
        <f t="shared" ref="L4:L9" si="4">(K4/125)*100</f>
        <v>-23.07906551</v>
      </c>
      <c r="M4" s="71" t="s">
        <v>1890</v>
      </c>
      <c r="N4" s="33"/>
    </row>
    <row r="5">
      <c r="A5" s="14"/>
      <c r="B5" s="138"/>
      <c r="C5" s="138"/>
      <c r="D5" s="87"/>
      <c r="E5" s="36">
        <v>4.6130006907002E13</v>
      </c>
      <c r="F5" s="37" t="s">
        <v>20</v>
      </c>
      <c r="G5" s="29" t="s">
        <v>1889</v>
      </c>
      <c r="H5" s="85">
        <f>VLOOKUP(E5,'January Data'!C:K,9,FALSE)/'January Data'!I8</f>
        <v>5963.783784</v>
      </c>
      <c r="I5" s="21">
        <v>59.0</v>
      </c>
      <c r="J5" s="22">
        <f t="shared" si="2"/>
        <v>101.0810811</v>
      </c>
      <c r="K5" s="22">
        <f t="shared" si="3"/>
        <v>23.91891892</v>
      </c>
      <c r="L5" s="23">
        <f t="shared" si="4"/>
        <v>19.13513514</v>
      </c>
      <c r="M5" s="114"/>
      <c r="N5" s="33"/>
    </row>
    <row r="6">
      <c r="A6" s="14"/>
      <c r="B6" s="138"/>
      <c r="C6" s="138"/>
      <c r="D6" s="138"/>
      <c r="E6" s="36">
        <v>4.6130006907004E13</v>
      </c>
      <c r="F6" s="37" t="s">
        <v>21</v>
      </c>
      <c r="G6" s="29" t="s">
        <v>1889</v>
      </c>
      <c r="H6" s="85">
        <f>VLOOKUP(E6,'January Data'!C:K,9,FALSE)/'January Data'!I9</f>
        <v>4591.888889</v>
      </c>
      <c r="I6" s="21">
        <v>46.0</v>
      </c>
      <c r="J6" s="22">
        <f t="shared" si="2"/>
        <v>99.8236715</v>
      </c>
      <c r="K6" s="22">
        <f t="shared" si="3"/>
        <v>25.1763285</v>
      </c>
      <c r="L6" s="23">
        <f t="shared" si="4"/>
        <v>20.1410628</v>
      </c>
      <c r="M6" s="114"/>
      <c r="N6" s="33"/>
    </row>
    <row r="7">
      <c r="A7" s="61"/>
      <c r="B7" s="139"/>
      <c r="C7" s="139"/>
      <c r="D7" s="139"/>
      <c r="E7" s="36">
        <v>4.6130006907003E13</v>
      </c>
      <c r="F7" s="42" t="s">
        <v>22</v>
      </c>
      <c r="G7" s="29" t="s">
        <v>1891</v>
      </c>
      <c r="H7" s="20">
        <f>VLOOKUP(E7,'January Data'!C:K,9,FALSE)/'January Data'!I10</f>
        <v>7035.243243</v>
      </c>
      <c r="I7" s="62">
        <v>46.0</v>
      </c>
      <c r="J7" s="22">
        <f t="shared" si="2"/>
        <v>152.9400705</v>
      </c>
      <c r="K7" s="52">
        <f t="shared" si="3"/>
        <v>-27.94007051</v>
      </c>
      <c r="L7" s="53">
        <f t="shared" si="4"/>
        <v>-22.3520564</v>
      </c>
      <c r="M7" s="71" t="s">
        <v>1892</v>
      </c>
      <c r="N7" s="33"/>
    </row>
    <row r="8">
      <c r="A8" s="43" t="s">
        <v>23</v>
      </c>
      <c r="B8" s="140">
        <v>9116.62</v>
      </c>
      <c r="C8" s="140">
        <v>7174.0</v>
      </c>
      <c r="D8" s="142">
        <f t="shared" ref="D8:D10" si="5">C8-B8</f>
        <v>-1942.62</v>
      </c>
      <c r="E8" s="183">
        <v>5.96922007400001E14</v>
      </c>
      <c r="F8" s="17" t="s">
        <v>24</v>
      </c>
      <c r="G8" s="58" t="s">
        <v>1893</v>
      </c>
      <c r="H8" s="20">
        <f>VLOOKUP(E8,'January Data'!C:K,9,FALSE)/'January Data'!I11</f>
        <v>31326.24</v>
      </c>
      <c r="I8" s="45">
        <v>196.0</v>
      </c>
      <c r="J8" s="46">
        <f t="shared" si="2"/>
        <v>159.8277551</v>
      </c>
      <c r="K8" s="46">
        <f t="shared" si="3"/>
        <v>-34.8277551</v>
      </c>
      <c r="L8" s="47">
        <f t="shared" si="4"/>
        <v>-27.86220408</v>
      </c>
      <c r="M8" s="94"/>
      <c r="N8" s="33" t="s">
        <v>25</v>
      </c>
    </row>
    <row r="9" ht="27.0" customHeight="1">
      <c r="A9" s="43" t="s">
        <v>26</v>
      </c>
      <c r="B9" s="140">
        <v>1152.4</v>
      </c>
      <c r="C9" s="140">
        <v>1150.0</v>
      </c>
      <c r="D9" s="142">
        <f t="shared" si="5"/>
        <v>-2.4</v>
      </c>
      <c r="E9" s="183">
        <v>4.8795006344001E13</v>
      </c>
      <c r="F9" s="182" t="s">
        <v>27</v>
      </c>
      <c r="G9" s="143" t="s">
        <v>1891</v>
      </c>
      <c r="H9" s="20">
        <f>VLOOKUP(E9,'January Data'!C:K,9,FALSE)/'January Data'!I12</f>
        <v>4591.888889</v>
      </c>
      <c r="I9" s="45">
        <v>43.0</v>
      </c>
      <c r="J9" s="46">
        <f t="shared" si="2"/>
        <v>106.7881137</v>
      </c>
      <c r="K9" s="46">
        <f t="shared" si="3"/>
        <v>18.2118863</v>
      </c>
      <c r="L9" s="47">
        <f t="shared" si="4"/>
        <v>14.56950904</v>
      </c>
      <c r="M9" s="118"/>
      <c r="N9" s="33" t="s">
        <v>17</v>
      </c>
    </row>
    <row r="10">
      <c r="A10" s="14" t="s">
        <v>28</v>
      </c>
      <c r="B10" s="15">
        <v>820.24</v>
      </c>
      <c r="C10" s="15">
        <v>2916.63</v>
      </c>
      <c r="D10" s="28">
        <f t="shared" si="5"/>
        <v>2096.39</v>
      </c>
      <c r="E10" s="54"/>
      <c r="F10" s="64"/>
      <c r="G10" s="64"/>
      <c r="H10" s="85"/>
      <c r="I10" s="21"/>
      <c r="J10" s="22"/>
      <c r="K10" s="22"/>
      <c r="L10" s="23"/>
      <c r="M10" s="113" t="s">
        <v>925</v>
      </c>
      <c r="N10" s="25" t="s">
        <v>29</v>
      </c>
    </row>
    <row r="11">
      <c r="A11" s="14"/>
      <c r="B11" s="138"/>
      <c r="C11" s="138"/>
      <c r="D11" s="138"/>
      <c r="E11" s="51">
        <v>9.005688331901E12</v>
      </c>
      <c r="F11" s="37" t="s">
        <v>30</v>
      </c>
      <c r="G11" s="141" t="s">
        <v>1894</v>
      </c>
      <c r="H11" s="85" t="str">
        <f>VLOOKUP(E11,'January Data'!C:K,9,FALSE)/'January Data'!I14</f>
        <v>#N/A</v>
      </c>
      <c r="I11" s="21">
        <v>12.0</v>
      </c>
      <c r="J11" s="22" t="str">
        <f t="shared" ref="J11:J24" si="6">H11/I11</f>
        <v>#N/A</v>
      </c>
      <c r="K11" s="22" t="str">
        <f t="shared" ref="K11:K24" si="7">125-J11</f>
        <v>#N/A</v>
      </c>
      <c r="L11" s="23" t="str">
        <f t="shared" ref="L11:L24" si="8">(K11/125)*100</f>
        <v>#N/A</v>
      </c>
      <c r="M11" s="113"/>
      <c r="N11" s="33"/>
    </row>
    <row r="12">
      <c r="A12" s="14"/>
      <c r="B12" s="138"/>
      <c r="C12" s="138"/>
      <c r="D12" s="138"/>
      <c r="E12" s="51">
        <v>9.005688331902E12</v>
      </c>
      <c r="F12" s="37" t="s">
        <v>31</v>
      </c>
      <c r="G12" s="141" t="s">
        <v>1894</v>
      </c>
      <c r="H12" s="85" t="str">
        <f>VLOOKUP(E12,'January Data'!C:K,9,FALSE)/'January Data'!I15</f>
        <v>#N/A</v>
      </c>
      <c r="I12" s="21">
        <v>12.0</v>
      </c>
      <c r="J12" s="22" t="str">
        <f t="shared" si="6"/>
        <v>#N/A</v>
      </c>
      <c r="K12" s="22" t="str">
        <f t="shared" si="7"/>
        <v>#N/A</v>
      </c>
      <c r="L12" s="23" t="str">
        <f t="shared" si="8"/>
        <v>#N/A</v>
      </c>
      <c r="M12" s="113"/>
      <c r="N12" s="33"/>
    </row>
    <row r="13">
      <c r="A13" s="14"/>
      <c r="B13" s="138"/>
      <c r="C13" s="138"/>
      <c r="D13" s="138"/>
      <c r="E13" s="51">
        <v>9.005688331903E12</v>
      </c>
      <c r="F13" s="37" t="s">
        <v>32</v>
      </c>
      <c r="G13" s="141" t="s">
        <v>1894</v>
      </c>
      <c r="H13" s="85" t="str">
        <f>VLOOKUP(E13,'January Data'!C:K,9,FALSE)/'January Data'!I16</f>
        <v>#N/A</v>
      </c>
      <c r="I13" s="21">
        <v>24.0</v>
      </c>
      <c r="J13" s="22" t="str">
        <f t="shared" si="6"/>
        <v>#N/A</v>
      </c>
      <c r="K13" s="22" t="str">
        <f t="shared" si="7"/>
        <v>#N/A</v>
      </c>
      <c r="L13" s="23" t="str">
        <f t="shared" si="8"/>
        <v>#N/A</v>
      </c>
      <c r="M13" s="113"/>
      <c r="N13" s="33"/>
    </row>
    <row r="14">
      <c r="A14" s="14"/>
      <c r="B14" s="138"/>
      <c r="C14" s="138"/>
      <c r="D14" s="138"/>
      <c r="E14" s="51">
        <v>9.005688331904E12</v>
      </c>
      <c r="F14" s="37" t="s">
        <v>33</v>
      </c>
      <c r="G14" s="141" t="s">
        <v>1894</v>
      </c>
      <c r="H14" s="85" t="str">
        <f>VLOOKUP(E14,'January Data'!C:K,9,FALSE)/'January Data'!I17</f>
        <v>#N/A</v>
      </c>
      <c r="I14" s="21">
        <v>24.0</v>
      </c>
      <c r="J14" s="22" t="str">
        <f t="shared" si="6"/>
        <v>#N/A</v>
      </c>
      <c r="K14" s="22" t="str">
        <f t="shared" si="7"/>
        <v>#N/A</v>
      </c>
      <c r="L14" s="23" t="str">
        <f t="shared" si="8"/>
        <v>#N/A</v>
      </c>
      <c r="M14" s="113"/>
      <c r="N14" s="33"/>
    </row>
    <row r="15">
      <c r="A15" s="14"/>
      <c r="B15" s="138"/>
      <c r="C15" s="138"/>
      <c r="D15" s="138"/>
      <c r="E15" s="51">
        <v>9.005688331905E12</v>
      </c>
      <c r="F15" s="37" t="s">
        <v>34</v>
      </c>
      <c r="G15" s="141" t="s">
        <v>1894</v>
      </c>
      <c r="H15" s="85" t="str">
        <f>VLOOKUP(E15,'January Data'!C:K,9,FALSE)/'January Data'!I18</f>
        <v>#N/A</v>
      </c>
      <c r="I15" s="21">
        <v>12.0</v>
      </c>
      <c r="J15" s="22" t="str">
        <f t="shared" si="6"/>
        <v>#N/A</v>
      </c>
      <c r="K15" s="22" t="str">
        <f t="shared" si="7"/>
        <v>#N/A</v>
      </c>
      <c r="L15" s="23" t="str">
        <f t="shared" si="8"/>
        <v>#N/A</v>
      </c>
      <c r="M15" s="113"/>
      <c r="N15" s="33"/>
    </row>
    <row r="16">
      <c r="A16" s="14"/>
      <c r="B16" s="138"/>
      <c r="C16" s="138"/>
      <c r="D16" s="138"/>
      <c r="E16" s="51">
        <v>9.005688331906E12</v>
      </c>
      <c r="F16" s="37" t="s">
        <v>35</v>
      </c>
      <c r="G16" s="141" t="s">
        <v>1894</v>
      </c>
      <c r="H16" s="85" t="str">
        <f>VLOOKUP(E16,'January Data'!C:K,9,FALSE)/'January Data'!I19</f>
        <v>#N/A</v>
      </c>
      <c r="I16" s="21">
        <v>12.0</v>
      </c>
      <c r="J16" s="22" t="str">
        <f t="shared" si="6"/>
        <v>#N/A</v>
      </c>
      <c r="K16" s="22" t="str">
        <f t="shared" si="7"/>
        <v>#N/A</v>
      </c>
      <c r="L16" s="23" t="str">
        <f t="shared" si="8"/>
        <v>#N/A</v>
      </c>
      <c r="M16" s="113"/>
      <c r="N16" s="33"/>
    </row>
    <row r="17">
      <c r="A17" s="14"/>
      <c r="B17" s="138"/>
      <c r="C17" s="138"/>
      <c r="D17" s="138"/>
      <c r="E17" s="51">
        <v>9.005688331907E12</v>
      </c>
      <c r="F17" s="37" t="s">
        <v>36</v>
      </c>
      <c r="G17" s="141" t="s">
        <v>1894</v>
      </c>
      <c r="H17" s="85" t="str">
        <f>VLOOKUP(E17,'January Data'!C:K,9,FALSE)/'January Data'!I20</f>
        <v>#N/A</v>
      </c>
      <c r="I17" s="21">
        <v>24.0</v>
      </c>
      <c r="J17" s="22" t="str">
        <f t="shared" si="6"/>
        <v>#N/A</v>
      </c>
      <c r="K17" s="22" t="str">
        <f t="shared" si="7"/>
        <v>#N/A</v>
      </c>
      <c r="L17" s="23" t="str">
        <f t="shared" si="8"/>
        <v>#N/A</v>
      </c>
      <c r="M17" s="113"/>
      <c r="N17" s="33"/>
    </row>
    <row r="18">
      <c r="A18" s="14"/>
      <c r="B18" s="138"/>
      <c r="C18" s="138"/>
      <c r="D18" s="138"/>
      <c r="E18" s="51">
        <v>9.005688331908E12</v>
      </c>
      <c r="F18" s="37" t="s">
        <v>37</v>
      </c>
      <c r="G18" s="141" t="s">
        <v>1894</v>
      </c>
      <c r="H18" s="85" t="str">
        <f>VLOOKUP(E18,'January Data'!C:K,9,FALSE)/'January Data'!I21</f>
        <v>#N/A</v>
      </c>
      <c r="I18" s="21">
        <v>12.0</v>
      </c>
      <c r="J18" s="22" t="str">
        <f t="shared" si="6"/>
        <v>#N/A</v>
      </c>
      <c r="K18" s="22" t="str">
        <f t="shared" si="7"/>
        <v>#N/A</v>
      </c>
      <c r="L18" s="23" t="str">
        <f t="shared" si="8"/>
        <v>#N/A</v>
      </c>
      <c r="M18" s="113"/>
      <c r="N18" s="33"/>
    </row>
    <row r="19">
      <c r="A19" s="14"/>
      <c r="B19" s="138"/>
      <c r="C19" s="138"/>
      <c r="D19" s="138"/>
      <c r="E19" s="51">
        <v>9.005688331909E12</v>
      </c>
      <c r="F19" s="37" t="s">
        <v>38</v>
      </c>
      <c r="G19" s="141" t="s">
        <v>1894</v>
      </c>
      <c r="H19" s="85" t="str">
        <f>VLOOKUP(E19,'January Data'!C:K,9,FALSE)/'January Data'!I22</f>
        <v>#N/A</v>
      </c>
      <c r="I19" s="21">
        <v>24.0</v>
      </c>
      <c r="J19" s="22" t="str">
        <f t="shared" si="6"/>
        <v>#N/A</v>
      </c>
      <c r="K19" s="22" t="str">
        <f t="shared" si="7"/>
        <v>#N/A</v>
      </c>
      <c r="L19" s="23" t="str">
        <f t="shared" si="8"/>
        <v>#N/A</v>
      </c>
      <c r="M19" s="113"/>
      <c r="N19" s="33"/>
    </row>
    <row r="20">
      <c r="A20" s="14"/>
      <c r="B20" s="138"/>
      <c r="C20" s="138"/>
      <c r="D20" s="138"/>
      <c r="E20" s="51">
        <v>9.00568833191E12</v>
      </c>
      <c r="F20" s="37" t="s">
        <v>39</v>
      </c>
      <c r="G20" s="141" t="s">
        <v>1894</v>
      </c>
      <c r="H20" s="85" t="str">
        <f>VLOOKUP(E20,'January Data'!C:K,9,FALSE)/'January Data'!I23</f>
        <v>#N/A</v>
      </c>
      <c r="I20" s="21">
        <v>13.0</v>
      </c>
      <c r="J20" s="22" t="str">
        <f t="shared" si="6"/>
        <v>#N/A</v>
      </c>
      <c r="K20" s="22" t="str">
        <f t="shared" si="7"/>
        <v>#N/A</v>
      </c>
      <c r="L20" s="23" t="str">
        <f t="shared" si="8"/>
        <v>#N/A</v>
      </c>
      <c r="M20" s="113"/>
      <c r="N20" s="33"/>
    </row>
    <row r="21">
      <c r="A21" s="14"/>
      <c r="B21" s="138"/>
      <c r="C21" s="138"/>
      <c r="D21" s="138"/>
      <c r="E21" s="51">
        <v>9.005688331911E12</v>
      </c>
      <c r="F21" s="37" t="s">
        <v>40</v>
      </c>
      <c r="G21" s="141" t="s">
        <v>1894</v>
      </c>
      <c r="H21" s="85" t="str">
        <f>VLOOKUP(E21,'January Data'!C:K,9,FALSE)/'January Data'!I24</f>
        <v>#N/A</v>
      </c>
      <c r="I21" s="21">
        <v>24.0</v>
      </c>
      <c r="J21" s="22" t="str">
        <f t="shared" si="6"/>
        <v>#N/A</v>
      </c>
      <c r="K21" s="22" t="str">
        <f t="shared" si="7"/>
        <v>#N/A</v>
      </c>
      <c r="L21" s="23" t="str">
        <f t="shared" si="8"/>
        <v>#N/A</v>
      </c>
      <c r="M21" s="113"/>
      <c r="N21" s="33"/>
    </row>
    <row r="22">
      <c r="A22" s="14"/>
      <c r="B22" s="138"/>
      <c r="C22" s="138"/>
      <c r="D22" s="138"/>
      <c r="E22" s="51">
        <v>9.005688331912E12</v>
      </c>
      <c r="F22" s="37" t="s">
        <v>41</v>
      </c>
      <c r="G22" s="141" t="s">
        <v>1894</v>
      </c>
      <c r="H22" s="85" t="str">
        <f>VLOOKUP(E22,'January Data'!C:K,9,FALSE)/'January Data'!I25</f>
        <v>#N/A</v>
      </c>
      <c r="I22" s="21">
        <v>12.0</v>
      </c>
      <c r="J22" s="22" t="str">
        <f t="shared" si="6"/>
        <v>#N/A</v>
      </c>
      <c r="K22" s="22" t="str">
        <f t="shared" si="7"/>
        <v>#N/A</v>
      </c>
      <c r="L22" s="23" t="str">
        <f t="shared" si="8"/>
        <v>#N/A</v>
      </c>
      <c r="M22" s="113"/>
      <c r="N22" s="33"/>
    </row>
    <row r="23">
      <c r="A23" s="14"/>
      <c r="B23" s="138"/>
      <c r="C23" s="138"/>
      <c r="D23" s="138"/>
      <c r="E23" s="51">
        <v>9.005688331914E12</v>
      </c>
      <c r="F23" s="37" t="s">
        <v>42</v>
      </c>
      <c r="G23" s="141" t="s">
        <v>1894</v>
      </c>
      <c r="H23" s="85" t="str">
        <f>VLOOKUP(E23,'January Data'!C:K,9,FALSE)/'January Data'!I26</f>
        <v>#N/A</v>
      </c>
      <c r="I23" s="21">
        <v>12.0</v>
      </c>
      <c r="J23" s="22" t="str">
        <f t="shared" si="6"/>
        <v>#N/A</v>
      </c>
      <c r="K23" s="22" t="str">
        <f t="shared" si="7"/>
        <v>#N/A</v>
      </c>
      <c r="L23" s="23" t="str">
        <f t="shared" si="8"/>
        <v>#N/A</v>
      </c>
      <c r="M23" s="113"/>
      <c r="N23" s="33"/>
    </row>
    <row r="24">
      <c r="A24" s="14"/>
      <c r="B24" s="138"/>
      <c r="C24" s="138"/>
      <c r="D24" s="139"/>
      <c r="E24" s="51">
        <v>9.005688331915E12</v>
      </c>
      <c r="F24" s="37" t="s">
        <v>43</v>
      </c>
      <c r="G24" s="141" t="s">
        <v>1894</v>
      </c>
      <c r="H24" s="20" t="str">
        <f>VLOOKUP(E24,'January Data'!C:K,9,FALSE)/'January Data'!I27</f>
        <v>#N/A</v>
      </c>
      <c r="I24" s="21">
        <v>12.0</v>
      </c>
      <c r="J24" s="52" t="str">
        <f t="shared" si="6"/>
        <v>#N/A</v>
      </c>
      <c r="K24" s="52" t="str">
        <f t="shared" si="7"/>
        <v>#N/A</v>
      </c>
      <c r="L24" s="53" t="str">
        <f t="shared" si="8"/>
        <v>#N/A</v>
      </c>
      <c r="M24" s="113"/>
      <c r="N24" s="33"/>
    </row>
    <row r="25">
      <c r="A25" s="49" t="s">
        <v>44</v>
      </c>
      <c r="B25" s="137">
        <v>3127.84</v>
      </c>
      <c r="C25" s="137">
        <v>2291.63</v>
      </c>
      <c r="D25" s="64">
        <f>C25-B25</f>
        <v>-836.21</v>
      </c>
      <c r="E25" s="27"/>
      <c r="F25" s="28"/>
      <c r="G25" s="28"/>
      <c r="H25" s="85"/>
      <c r="I25" s="30"/>
      <c r="J25" s="22"/>
      <c r="K25" s="22"/>
      <c r="L25" s="23"/>
      <c r="M25" s="113"/>
      <c r="N25" s="33" t="s">
        <v>45</v>
      </c>
    </row>
    <row r="26">
      <c r="A26" s="14"/>
      <c r="B26" s="138"/>
      <c r="C26" s="138"/>
      <c r="D26" s="138"/>
      <c r="E26" s="54">
        <v>3.44620000900001E14</v>
      </c>
      <c r="F26" s="37" t="s">
        <v>46</v>
      </c>
      <c r="G26" s="29" t="s">
        <v>1895</v>
      </c>
      <c r="H26" s="85">
        <f>VLOOKUP(E26,'January Data'!C:K,9,FALSE)/'January Data'!I13</f>
        <v>3611.034483</v>
      </c>
      <c r="I26" s="21">
        <v>22.0</v>
      </c>
      <c r="J26" s="22">
        <f t="shared" ref="J26:J28" si="9">H26/I26</f>
        <v>164.137931</v>
      </c>
      <c r="K26" s="22">
        <f t="shared" ref="K26:K28" si="10">125-J26</f>
        <v>-39.13793103</v>
      </c>
      <c r="L26" s="23">
        <f t="shared" ref="L26:L28" si="11">(K26/125)*100</f>
        <v>-31.31034483</v>
      </c>
      <c r="M26" s="113"/>
      <c r="N26" s="33"/>
    </row>
    <row r="27">
      <c r="A27" s="14"/>
      <c r="B27" s="138"/>
      <c r="C27" s="138"/>
      <c r="D27" s="138"/>
      <c r="E27" s="54">
        <v>3.44620000900002E14</v>
      </c>
      <c r="F27" s="37" t="s">
        <v>47</v>
      </c>
      <c r="G27" s="29" t="s">
        <v>1895</v>
      </c>
      <c r="H27" s="85">
        <f>VLOOKUP(E27,'January Data'!C:K,9,FALSE)/'January Data'!I14</f>
        <v>4978.068966</v>
      </c>
      <c r="I27" s="21">
        <v>22.0</v>
      </c>
      <c r="J27" s="22">
        <f t="shared" si="9"/>
        <v>226.2758621</v>
      </c>
      <c r="K27" s="22">
        <f t="shared" si="10"/>
        <v>-101.2758621</v>
      </c>
      <c r="L27" s="23">
        <f t="shared" si="11"/>
        <v>-81.02068966</v>
      </c>
      <c r="M27" s="113"/>
      <c r="N27" s="33"/>
    </row>
    <row r="28">
      <c r="A28" s="61"/>
      <c r="B28" s="139"/>
      <c r="C28" s="139"/>
      <c r="D28" s="139"/>
      <c r="E28" s="70">
        <v>3.44620000900003E14</v>
      </c>
      <c r="F28" s="42" t="s">
        <v>48</v>
      </c>
      <c r="G28" s="143" t="s">
        <v>1895</v>
      </c>
      <c r="H28" s="20">
        <f>VLOOKUP(E28,'January Data'!C:K,9,FALSE)/'January Data'!I15</f>
        <v>2140.827586</v>
      </c>
      <c r="I28" s="62">
        <v>22.0</v>
      </c>
      <c r="J28" s="52">
        <f t="shared" si="9"/>
        <v>97.31034483</v>
      </c>
      <c r="K28" s="52">
        <f t="shared" si="10"/>
        <v>27.68965517</v>
      </c>
      <c r="L28" s="53">
        <f t="shared" si="11"/>
        <v>22.15172414</v>
      </c>
      <c r="M28" s="113"/>
      <c r="N28" s="33"/>
    </row>
    <row r="29">
      <c r="A29" s="40" t="s">
        <v>49</v>
      </c>
      <c r="B29" s="15">
        <v>2332.9</v>
      </c>
      <c r="C29" s="15">
        <v>1500.0</v>
      </c>
      <c r="D29" s="64">
        <f>C29-B29</f>
        <v>-832.9</v>
      </c>
      <c r="E29" s="54"/>
      <c r="F29" s="64"/>
      <c r="G29" s="64"/>
      <c r="H29" s="85"/>
      <c r="I29" s="21"/>
      <c r="J29" s="22"/>
      <c r="K29" s="22"/>
      <c r="L29" s="23"/>
      <c r="M29" s="94"/>
      <c r="N29" s="33" t="s">
        <v>45</v>
      </c>
    </row>
    <row r="30">
      <c r="A30" s="14"/>
      <c r="B30" s="138"/>
      <c r="C30" s="138"/>
      <c r="D30" s="138"/>
      <c r="E30" s="54">
        <v>4.45464006907001E14</v>
      </c>
      <c r="F30" s="37" t="s">
        <v>50</v>
      </c>
      <c r="G30" s="29" t="s">
        <v>1896</v>
      </c>
      <c r="H30" s="85">
        <f>VLOOKUP(E30,'January Data'!C:K,9,FALSE)/'January Data'!I17</f>
        <v>1254</v>
      </c>
      <c r="I30" s="21">
        <v>38.0</v>
      </c>
      <c r="J30" s="22">
        <f t="shared" ref="J30:J31" si="12">H30/I30</f>
        <v>33</v>
      </c>
      <c r="K30" s="22">
        <f t="shared" ref="K30:K31" si="13">125-J30</f>
        <v>92</v>
      </c>
      <c r="L30" s="23">
        <f t="shared" ref="L30:L31" si="14">(K30/125)*100</f>
        <v>73.6</v>
      </c>
      <c r="M30" s="94"/>
      <c r="N30" s="33"/>
    </row>
    <row r="31">
      <c r="A31" s="61"/>
      <c r="B31" s="139"/>
      <c r="C31" s="139"/>
      <c r="D31" s="139"/>
      <c r="E31" s="70">
        <v>4.45464006907002E14</v>
      </c>
      <c r="F31" s="42" t="s">
        <v>51</v>
      </c>
      <c r="G31" s="29" t="s">
        <v>1897</v>
      </c>
      <c r="H31" s="20">
        <f>VLOOKUP(E31,'January Data'!C:K,9,FALSE)/'January Data'!I18</f>
        <v>3626.666667</v>
      </c>
      <c r="I31" s="62">
        <v>30.0</v>
      </c>
      <c r="J31" s="52">
        <f t="shared" si="12"/>
        <v>120.8888889</v>
      </c>
      <c r="K31" s="52">
        <f t="shared" si="13"/>
        <v>4.111111111</v>
      </c>
      <c r="L31" s="53">
        <f t="shared" si="14"/>
        <v>3.288888889</v>
      </c>
      <c r="M31" s="94"/>
      <c r="N31" s="33"/>
    </row>
    <row r="32">
      <c r="A32" s="170" t="s">
        <v>52</v>
      </c>
      <c r="B32" s="15">
        <v>523.04</v>
      </c>
      <c r="C32" s="15">
        <v>530.0</v>
      </c>
      <c r="D32" s="64">
        <f>C32-B32</f>
        <v>6.96</v>
      </c>
      <c r="E32" s="54"/>
      <c r="F32" s="17"/>
      <c r="G32" s="145"/>
      <c r="H32" s="85"/>
      <c r="I32" s="81"/>
      <c r="J32" s="22"/>
      <c r="K32" s="22"/>
      <c r="L32" s="23"/>
      <c r="M32" s="71"/>
      <c r="N32" s="25" t="s">
        <v>45</v>
      </c>
    </row>
    <row r="33">
      <c r="A33" s="14"/>
      <c r="B33" s="15"/>
      <c r="C33" s="15"/>
      <c r="D33" s="64"/>
      <c r="E33" s="51">
        <v>3.57156000540001E14</v>
      </c>
      <c r="F33" s="184" t="s">
        <v>1501</v>
      </c>
      <c r="G33" s="29" t="s">
        <v>1898</v>
      </c>
      <c r="H33" s="20">
        <f>VLOOKUP(E33,'January Data'!C:K,9,FALSE)/'January Data'!I19</f>
        <v>1423.612903</v>
      </c>
      <c r="I33" s="81">
        <v>18.0</v>
      </c>
      <c r="J33" s="22">
        <f t="shared" ref="J33:J34" si="15">H33/I33</f>
        <v>79.08960573</v>
      </c>
      <c r="K33" s="22">
        <f t="shared" ref="K33:K34" si="16">125-J33</f>
        <v>45.91039427</v>
      </c>
      <c r="L33" s="23">
        <f t="shared" ref="L33:L34" si="17">(K33/125)*100</f>
        <v>36.72831541</v>
      </c>
      <c r="M33" s="94"/>
      <c r="N33" s="33"/>
    </row>
    <row r="34">
      <c r="A34" s="49" t="s">
        <v>53</v>
      </c>
      <c r="B34" s="137">
        <v>2160.42</v>
      </c>
      <c r="C34" s="137">
        <v>2200.0</v>
      </c>
      <c r="D34" s="142">
        <f t="shared" ref="D34:D35" si="18">C34-B34</f>
        <v>39.58</v>
      </c>
      <c r="E34" s="27">
        <v>1.95740001133001E14</v>
      </c>
      <c r="F34" s="50" t="s">
        <v>54</v>
      </c>
      <c r="G34" s="145" t="s">
        <v>1899</v>
      </c>
      <c r="H34" s="20">
        <f>VLOOKUP(E34,'January Data'!C:K,9,FALSE)/'January Data'!I22</f>
        <v>6754.666667</v>
      </c>
      <c r="I34" s="30">
        <v>61.0</v>
      </c>
      <c r="J34" s="31">
        <f t="shared" si="15"/>
        <v>110.7322404</v>
      </c>
      <c r="K34" s="46">
        <f t="shared" si="16"/>
        <v>14.26775956</v>
      </c>
      <c r="L34" s="47">
        <f t="shared" si="17"/>
        <v>11.41420765</v>
      </c>
      <c r="M34" s="94"/>
      <c r="N34" s="33" t="s">
        <v>45</v>
      </c>
    </row>
    <row r="35">
      <c r="A35" s="49" t="s">
        <v>55</v>
      </c>
      <c r="B35" s="137">
        <v>5174.76</v>
      </c>
      <c r="C35" s="137">
        <v>5000.0</v>
      </c>
      <c r="D35" s="28">
        <f t="shared" si="18"/>
        <v>-174.76</v>
      </c>
      <c r="E35" s="27"/>
      <c r="F35" s="28"/>
      <c r="G35" s="28"/>
      <c r="H35" s="85"/>
      <c r="I35" s="30"/>
      <c r="J35" s="31"/>
      <c r="K35" s="22"/>
      <c r="L35" s="23"/>
      <c r="M35" s="94"/>
      <c r="N35" s="33" t="s">
        <v>56</v>
      </c>
    </row>
    <row r="36">
      <c r="A36" s="14"/>
      <c r="B36" s="138"/>
      <c r="C36" s="138"/>
      <c r="D36" s="138"/>
      <c r="E36" s="54">
        <v>4.17234003900001E14</v>
      </c>
      <c r="F36" s="37" t="s">
        <v>57</v>
      </c>
      <c r="G36" s="29" t="s">
        <v>1900</v>
      </c>
      <c r="H36" s="85">
        <f>VLOOKUP(E36,'January Data'!C:K,9,FALSE)/'January Data'!I22</f>
        <v>158.6666667</v>
      </c>
      <c r="I36" s="21">
        <v>48.0</v>
      </c>
      <c r="J36" s="22">
        <f t="shared" ref="J36:J38" si="19">H36/I36</f>
        <v>3.305555556</v>
      </c>
      <c r="K36" s="22">
        <f t="shared" ref="K36:K38" si="20">125-J36</f>
        <v>121.6944444</v>
      </c>
      <c r="L36" s="23">
        <f t="shared" ref="L36:L38" si="21">(K36/125)*100</f>
        <v>97.35555556</v>
      </c>
      <c r="M36" s="114"/>
      <c r="N36" s="33"/>
    </row>
    <row r="37">
      <c r="A37" s="61"/>
      <c r="B37" s="139"/>
      <c r="C37" s="139"/>
      <c r="D37" s="139"/>
      <c r="E37" s="54">
        <v>4.17234003900002E14</v>
      </c>
      <c r="F37" s="42" t="s">
        <v>58</v>
      </c>
      <c r="G37" s="29" t="s">
        <v>1900</v>
      </c>
      <c r="H37" s="20">
        <f>VLOOKUP(E37,'January Data'!C:K,9,FALSE)/'January Data'!I23</f>
        <v>14756</v>
      </c>
      <c r="I37" s="62">
        <v>168.0</v>
      </c>
      <c r="J37" s="52">
        <f t="shared" si="19"/>
        <v>87.83333333</v>
      </c>
      <c r="K37" s="52">
        <f t="shared" si="20"/>
        <v>37.16666667</v>
      </c>
      <c r="L37" s="53">
        <f t="shared" si="21"/>
        <v>29.73333333</v>
      </c>
      <c r="M37" s="114"/>
      <c r="N37" s="33"/>
    </row>
    <row r="38">
      <c r="A38" s="14" t="s">
        <v>59</v>
      </c>
      <c r="B38" s="15">
        <v>8162.98</v>
      </c>
      <c r="C38" s="15">
        <v>5700.0</v>
      </c>
      <c r="D38" s="75">
        <f t="shared" ref="D38:D39" si="22">C38-B38</f>
        <v>-2462.98</v>
      </c>
      <c r="E38" s="63">
        <v>3.94124007400002E14</v>
      </c>
      <c r="F38" s="64" t="s">
        <v>60</v>
      </c>
      <c r="G38" s="58" t="s">
        <v>1901</v>
      </c>
      <c r="H38" s="20">
        <f>VLOOKUP(E38,'January Data'!C:K,9,FALSE)/'January Data'!I24</f>
        <v>25779.28571</v>
      </c>
      <c r="I38" s="21">
        <v>158.0</v>
      </c>
      <c r="J38" s="22">
        <f t="shared" si="19"/>
        <v>163.1600362</v>
      </c>
      <c r="K38" s="46">
        <f t="shared" si="20"/>
        <v>-38.16003617</v>
      </c>
      <c r="L38" s="47">
        <f t="shared" si="21"/>
        <v>-30.52802893</v>
      </c>
      <c r="M38" s="94"/>
      <c r="N38" s="25" t="s">
        <v>61</v>
      </c>
    </row>
    <row r="39">
      <c r="A39" s="49" t="s">
        <v>62</v>
      </c>
      <c r="B39" s="137">
        <v>6202.06</v>
      </c>
      <c r="C39" s="137">
        <v>6000.0</v>
      </c>
      <c r="D39" s="64">
        <f t="shared" si="22"/>
        <v>-202.06</v>
      </c>
      <c r="E39" s="27"/>
      <c r="F39" s="28"/>
      <c r="G39" s="28"/>
      <c r="H39" s="85"/>
      <c r="I39" s="30"/>
      <c r="J39" s="31"/>
      <c r="K39" s="22"/>
      <c r="L39" s="23"/>
      <c r="M39" s="94"/>
      <c r="N39" s="33" t="s">
        <v>63</v>
      </c>
    </row>
    <row r="40">
      <c r="A40" s="14"/>
      <c r="B40" s="138"/>
      <c r="C40" s="138"/>
      <c r="D40" s="138"/>
      <c r="E40" s="54">
        <v>5.91698002370001E14</v>
      </c>
      <c r="F40" s="37" t="s">
        <v>64</v>
      </c>
      <c r="G40" s="29" t="s">
        <v>1901</v>
      </c>
      <c r="H40" s="85">
        <f>VLOOKUP(E40,'January Data'!C:K,9,FALSE)/'January Data'!I25</f>
        <v>4407.857143</v>
      </c>
      <c r="I40" s="21">
        <v>37.0</v>
      </c>
      <c r="J40" s="22">
        <f t="shared" ref="J40:J42" si="23">H40/I40</f>
        <v>119.1312741</v>
      </c>
      <c r="K40" s="22">
        <f t="shared" ref="K40:K42" si="24">125-J40</f>
        <v>5.868725869</v>
      </c>
      <c r="L40" s="23">
        <f t="shared" ref="L40:L42" si="25">(K40/125)*100</f>
        <v>4.694980695</v>
      </c>
      <c r="M40" s="94"/>
      <c r="N40" s="33"/>
    </row>
    <row r="41">
      <c r="A41" s="14"/>
      <c r="B41" s="138"/>
      <c r="C41" s="138"/>
      <c r="D41" s="138"/>
      <c r="E41" s="54">
        <v>5.91698002400001E14</v>
      </c>
      <c r="F41" s="37" t="s">
        <v>65</v>
      </c>
      <c r="G41" s="29" t="s">
        <v>1902</v>
      </c>
      <c r="H41" s="85">
        <f>VLOOKUP(E41,'January Data'!C:K,9,FALSE)/'January Data'!I26</f>
        <v>4394.5</v>
      </c>
      <c r="I41" s="21">
        <v>41.0</v>
      </c>
      <c r="J41" s="22">
        <f t="shared" si="23"/>
        <v>107.1829268</v>
      </c>
      <c r="K41" s="22">
        <f t="shared" si="24"/>
        <v>17.81707317</v>
      </c>
      <c r="L41" s="23">
        <f t="shared" si="25"/>
        <v>14.25365854</v>
      </c>
      <c r="M41" s="94"/>
      <c r="N41" s="33"/>
    </row>
    <row r="42">
      <c r="A42" s="61"/>
      <c r="B42" s="139"/>
      <c r="C42" s="139"/>
      <c r="D42" s="139"/>
      <c r="E42" s="54">
        <v>5.91698002371001E14</v>
      </c>
      <c r="F42" s="37" t="s">
        <v>66</v>
      </c>
      <c r="G42" s="29" t="s">
        <v>1903</v>
      </c>
      <c r="H42" s="20">
        <f>VLOOKUP(E42,'January Data'!C:K,9,FALSE)/'January Data'!I27</f>
        <v>9362.896552</v>
      </c>
      <c r="I42" s="21">
        <v>41.0</v>
      </c>
      <c r="J42" s="52">
        <f t="shared" si="23"/>
        <v>228.3633305</v>
      </c>
      <c r="K42" s="52">
        <f t="shared" si="24"/>
        <v>-103.3633305</v>
      </c>
      <c r="L42" s="53">
        <f t="shared" si="25"/>
        <v>-82.69066442</v>
      </c>
      <c r="M42" s="94"/>
      <c r="N42" s="33"/>
      <c r="Q42" s="65"/>
      <c r="R42" s="66"/>
      <c r="S42" s="67"/>
      <c r="T42" s="68"/>
    </row>
    <row r="43">
      <c r="A43" s="49" t="s">
        <v>67</v>
      </c>
      <c r="B43" s="137">
        <v>18197.29</v>
      </c>
      <c r="C43" s="137">
        <v>13000.0</v>
      </c>
      <c r="D43" s="64">
        <f>C43-B43</f>
        <v>-5197.29</v>
      </c>
      <c r="E43" s="27"/>
      <c r="F43" s="28"/>
      <c r="G43" s="28"/>
      <c r="H43" s="85"/>
      <c r="I43" s="30"/>
      <c r="J43" s="31"/>
      <c r="K43" s="22"/>
      <c r="L43" s="23"/>
      <c r="M43" s="94"/>
      <c r="N43" s="33" t="s">
        <v>56</v>
      </c>
      <c r="Q43" s="65"/>
      <c r="R43" s="66"/>
      <c r="S43" s="67"/>
      <c r="T43" s="68"/>
    </row>
    <row r="44">
      <c r="A44" s="14"/>
      <c r="B44" s="138"/>
      <c r="C44" s="138"/>
      <c r="D44" s="138"/>
      <c r="E44" s="54">
        <v>4.17234003600001E14</v>
      </c>
      <c r="F44" s="37" t="s">
        <v>68</v>
      </c>
      <c r="G44" s="29" t="s">
        <v>1900</v>
      </c>
      <c r="H44" s="85">
        <f>VLOOKUP(E44,'January Data'!C:K,9,FALSE)/'January Data'!I28</f>
        <v>12036</v>
      </c>
      <c r="I44" s="21">
        <v>150.0</v>
      </c>
      <c r="J44" s="22">
        <f t="shared" ref="J44:J59" si="26">H44/I44</f>
        <v>80.24</v>
      </c>
      <c r="K44" s="22">
        <f t="shared" ref="K44:K59" si="27">125-J44</f>
        <v>44.76</v>
      </c>
      <c r="L44" s="23">
        <f t="shared" ref="L44:L59" si="28">(K44/125)*100</f>
        <v>35.808</v>
      </c>
      <c r="M44" s="94"/>
      <c r="N44" s="33"/>
      <c r="Q44" s="65"/>
      <c r="R44" s="66"/>
      <c r="S44" s="67"/>
      <c r="T44" s="68"/>
    </row>
    <row r="45">
      <c r="A45" s="14"/>
      <c r="B45" s="138"/>
      <c r="C45" s="138"/>
      <c r="D45" s="138"/>
      <c r="E45" s="54">
        <v>4.17234003700001E14</v>
      </c>
      <c r="F45" s="37" t="s">
        <v>69</v>
      </c>
      <c r="G45" s="29" t="s">
        <v>1900</v>
      </c>
      <c r="H45" s="85">
        <f>VLOOKUP(E45,'January Data'!C:K,9,FALSE)/'January Data'!I29</f>
        <v>17408</v>
      </c>
      <c r="I45" s="21">
        <v>147.0</v>
      </c>
      <c r="J45" s="22">
        <f t="shared" si="26"/>
        <v>118.4217687</v>
      </c>
      <c r="K45" s="22">
        <f t="shared" si="27"/>
        <v>6.578231293</v>
      </c>
      <c r="L45" s="23">
        <f t="shared" si="28"/>
        <v>5.262585034</v>
      </c>
      <c r="M45" s="94"/>
      <c r="N45" s="33"/>
    </row>
    <row r="46">
      <c r="A46" s="61"/>
      <c r="B46" s="139"/>
      <c r="C46" s="139"/>
      <c r="D46" s="139"/>
      <c r="E46" s="70">
        <v>4.17234003800001E14</v>
      </c>
      <c r="F46" s="42" t="s">
        <v>70</v>
      </c>
      <c r="G46" s="29" t="s">
        <v>1900</v>
      </c>
      <c r="H46" s="20">
        <f>VLOOKUP(E46,'January Data'!C:K,9,FALSE)/'January Data'!I30</f>
        <v>13260</v>
      </c>
      <c r="I46" s="62">
        <v>100.0</v>
      </c>
      <c r="J46" s="52">
        <f t="shared" si="26"/>
        <v>132.6</v>
      </c>
      <c r="K46" s="52">
        <f t="shared" si="27"/>
        <v>-7.6</v>
      </c>
      <c r="L46" s="53">
        <f t="shared" si="28"/>
        <v>-6.08</v>
      </c>
      <c r="M46" s="94"/>
      <c r="N46" s="33"/>
    </row>
    <row r="47">
      <c r="A47" s="43" t="s">
        <v>71</v>
      </c>
      <c r="B47" s="140">
        <v>7837.23</v>
      </c>
      <c r="C47" s="140">
        <v>7333.37</v>
      </c>
      <c r="D47" s="142">
        <f t="shared" ref="D47:D53" si="29">C47-B47</f>
        <v>-503.86</v>
      </c>
      <c r="E47" s="183">
        <v>6.7334001320001E13</v>
      </c>
      <c r="F47" s="142" t="s">
        <v>72</v>
      </c>
      <c r="G47" s="58" t="s">
        <v>1904</v>
      </c>
      <c r="H47" s="20">
        <f>VLOOKUP(E47,'January Data'!C:K,9,FALSE)/'January Data'!I31</f>
        <v>28182</v>
      </c>
      <c r="I47" s="45">
        <v>224.0</v>
      </c>
      <c r="J47" s="46">
        <f t="shared" si="26"/>
        <v>125.8125</v>
      </c>
      <c r="K47" s="46">
        <f t="shared" si="27"/>
        <v>-0.8125</v>
      </c>
      <c r="L47" s="47">
        <f t="shared" si="28"/>
        <v>-0.65</v>
      </c>
      <c r="M47" s="114"/>
      <c r="N47" s="25" t="s">
        <v>73</v>
      </c>
    </row>
    <row r="48">
      <c r="A48" s="49" t="s">
        <v>74</v>
      </c>
      <c r="B48" s="137">
        <v>8595.45</v>
      </c>
      <c r="C48" s="137">
        <v>8583.37</v>
      </c>
      <c r="D48" s="142">
        <f t="shared" si="29"/>
        <v>-12.08</v>
      </c>
      <c r="E48" s="44">
        <v>6.6130005325001E13</v>
      </c>
      <c r="F48" s="28" t="s">
        <v>75</v>
      </c>
      <c r="G48" s="58" t="s">
        <v>1904</v>
      </c>
      <c r="H48" s="20">
        <f>VLOOKUP(E48,'January Data'!C:K,9,FALSE)/'January Data'!I33</f>
        <v>29590</v>
      </c>
      <c r="I48" s="30">
        <v>210.0</v>
      </c>
      <c r="J48" s="31">
        <f t="shared" si="26"/>
        <v>140.9047619</v>
      </c>
      <c r="K48" s="31">
        <f t="shared" si="27"/>
        <v>-15.9047619</v>
      </c>
      <c r="L48" s="32">
        <f t="shared" si="28"/>
        <v>-12.72380952</v>
      </c>
      <c r="N48" s="33" t="s">
        <v>76</v>
      </c>
    </row>
    <row r="49">
      <c r="A49" s="26" t="s">
        <v>77</v>
      </c>
      <c r="B49" s="137">
        <v>10573.14</v>
      </c>
      <c r="C49" s="137">
        <v>11083.37</v>
      </c>
      <c r="D49" s="142">
        <f t="shared" si="29"/>
        <v>510.23</v>
      </c>
      <c r="E49" s="44">
        <v>3.28224002607001E14</v>
      </c>
      <c r="F49" s="28" t="s">
        <v>78</v>
      </c>
      <c r="G49" s="144" t="s">
        <v>1905</v>
      </c>
      <c r="H49" s="20">
        <f>VLOOKUP(E49,'January Data'!C:K,9,FALSE)/'January Data'!I34</f>
        <v>46226.4</v>
      </c>
      <c r="I49" s="30">
        <v>312.0</v>
      </c>
      <c r="J49" s="31">
        <f t="shared" si="26"/>
        <v>148.1615385</v>
      </c>
      <c r="K49" s="31">
        <f t="shared" si="27"/>
        <v>-23.16153846</v>
      </c>
      <c r="L49" s="32">
        <f t="shared" si="28"/>
        <v>-18.52923077</v>
      </c>
      <c r="M49" s="113"/>
      <c r="N49" s="33" t="s">
        <v>25</v>
      </c>
    </row>
    <row r="50">
      <c r="A50" s="26" t="s">
        <v>79</v>
      </c>
      <c r="B50" s="137">
        <v>5143.91</v>
      </c>
      <c r="C50" s="137">
        <v>3500.0</v>
      </c>
      <c r="D50" s="142">
        <f t="shared" si="29"/>
        <v>-1643.91</v>
      </c>
      <c r="E50" s="44">
        <v>3.28224002901001E14</v>
      </c>
      <c r="F50" s="28" t="s">
        <v>80</v>
      </c>
      <c r="G50" s="144" t="s">
        <v>1906</v>
      </c>
      <c r="H50" s="20">
        <f>VLOOKUP(E50,'January Data'!C:K,9,FALSE)/'January Data'!I35</f>
        <v>13912.8</v>
      </c>
      <c r="I50" s="30">
        <v>115.0</v>
      </c>
      <c r="J50" s="31">
        <f t="shared" si="26"/>
        <v>120.9808696</v>
      </c>
      <c r="K50" s="31">
        <f t="shared" si="27"/>
        <v>4.019130435</v>
      </c>
      <c r="L50" s="32">
        <f t="shared" si="28"/>
        <v>3.215304348</v>
      </c>
      <c r="M50" s="113"/>
      <c r="N50" s="25" t="s">
        <v>25</v>
      </c>
    </row>
    <row r="51">
      <c r="A51" s="43" t="s">
        <v>81</v>
      </c>
      <c r="B51" s="140">
        <v>2330.36</v>
      </c>
      <c r="C51" s="140">
        <v>3000.0</v>
      </c>
      <c r="D51" s="142">
        <f t="shared" si="29"/>
        <v>669.64</v>
      </c>
      <c r="E51" s="183">
        <v>4.3750001100001E13</v>
      </c>
      <c r="F51" s="142" t="s">
        <v>82</v>
      </c>
      <c r="G51" s="58" t="s">
        <v>1907</v>
      </c>
      <c r="H51" s="20">
        <f>VLOOKUP(E51,'January Data'!C:K,9,FALSE)/'January Data'!I36</f>
        <v>6709.333333</v>
      </c>
      <c r="I51" s="30">
        <v>112.0</v>
      </c>
      <c r="J51" s="31">
        <f t="shared" si="26"/>
        <v>59.9047619</v>
      </c>
      <c r="K51" s="31">
        <f t="shared" si="27"/>
        <v>65.0952381</v>
      </c>
      <c r="L51" s="32">
        <f t="shared" si="28"/>
        <v>52.07619048</v>
      </c>
      <c r="M51" s="94"/>
      <c r="N51" s="25" t="s">
        <v>73</v>
      </c>
    </row>
    <row r="52">
      <c r="A52" s="14" t="s">
        <v>83</v>
      </c>
      <c r="B52" s="15">
        <v>3041.85</v>
      </c>
      <c r="C52" s="15">
        <v>2683.37</v>
      </c>
      <c r="D52" s="142">
        <f t="shared" si="29"/>
        <v>-358.48</v>
      </c>
      <c r="E52" s="36">
        <v>1.250110125011E12</v>
      </c>
      <c r="F52" s="64" t="s">
        <v>84</v>
      </c>
      <c r="G52" s="29" t="s">
        <v>1797</v>
      </c>
      <c r="H52" s="20">
        <f>VLOOKUP(E52,'January Data'!C:K,9,FALSE)/'January Data'!I37</f>
        <v>10016.12903</v>
      </c>
      <c r="I52" s="45">
        <v>77.0</v>
      </c>
      <c r="J52" s="46">
        <f t="shared" si="26"/>
        <v>130.0795978</v>
      </c>
      <c r="K52" s="46">
        <f t="shared" si="27"/>
        <v>-5.079597822</v>
      </c>
      <c r="L52" s="46">
        <f t="shared" si="28"/>
        <v>-4.063678257</v>
      </c>
      <c r="M52" s="71"/>
      <c r="N52" s="25" t="s">
        <v>15</v>
      </c>
    </row>
    <row r="53">
      <c r="A53" s="49" t="s">
        <v>85</v>
      </c>
      <c r="B53" s="137">
        <v>27956.51</v>
      </c>
      <c r="C53" s="137">
        <v>21250.0</v>
      </c>
      <c r="D53" s="64">
        <f t="shared" si="29"/>
        <v>-6706.51</v>
      </c>
      <c r="E53" s="27"/>
      <c r="F53" s="28"/>
      <c r="G53" s="28"/>
      <c r="H53" s="85"/>
      <c r="I53" s="21">
        <v>534.0</v>
      </c>
      <c r="J53" s="31">
        <f t="shared" si="26"/>
        <v>0</v>
      </c>
      <c r="K53" s="22">
        <f t="shared" si="27"/>
        <v>125</v>
      </c>
      <c r="L53" s="23">
        <f t="shared" si="28"/>
        <v>100</v>
      </c>
      <c r="M53" s="191" t="s">
        <v>930</v>
      </c>
      <c r="N53" s="33" t="s">
        <v>450</v>
      </c>
    </row>
    <row r="54">
      <c r="A54" s="14" t="s">
        <v>87</v>
      </c>
      <c r="B54" s="138"/>
      <c r="C54" s="138"/>
      <c r="D54" s="138"/>
      <c r="E54" s="54">
        <v>1.9677290349306E13</v>
      </c>
      <c r="F54" s="64" t="s">
        <v>88</v>
      </c>
      <c r="G54" s="141"/>
      <c r="H54" s="85">
        <f>VLOOKUP(E54,'January Data'!C:K,9,FALSE)/'January Data'!I41</f>
        <v>19657.57576</v>
      </c>
      <c r="I54" s="21"/>
      <c r="J54" s="22" t="str">
        <f t="shared" si="26"/>
        <v>#DIV/0!</v>
      </c>
      <c r="K54" s="22" t="str">
        <f t="shared" si="27"/>
        <v>#DIV/0!</v>
      </c>
      <c r="L54" s="23" t="str">
        <f t="shared" si="28"/>
        <v>#DIV/0!</v>
      </c>
      <c r="N54" s="33"/>
      <c r="O54" s="74" t="s">
        <v>89</v>
      </c>
    </row>
    <row r="55">
      <c r="A55" s="14"/>
      <c r="B55" s="138"/>
      <c r="C55" s="138"/>
      <c r="D55" s="138"/>
      <c r="E55" s="54">
        <v>1.9677290349307E13</v>
      </c>
      <c r="F55" s="64" t="s">
        <v>90</v>
      </c>
      <c r="G55" s="141"/>
      <c r="H55" s="85" t="str">
        <f>VLOOKUP(E55,'January Data'!C:K,9,FALSE)/'January Data'!I40</f>
        <v>#N/A</v>
      </c>
      <c r="I55" s="21"/>
      <c r="J55" s="22" t="str">
        <f t="shared" si="26"/>
        <v>#N/A</v>
      </c>
      <c r="K55" s="22" t="str">
        <f t="shared" si="27"/>
        <v>#N/A</v>
      </c>
      <c r="L55" s="23" t="str">
        <f t="shared" si="28"/>
        <v>#N/A</v>
      </c>
      <c r="N55" s="33"/>
    </row>
    <row r="56">
      <c r="A56" s="14"/>
      <c r="B56" s="138"/>
      <c r="C56" s="138"/>
      <c r="D56" s="138"/>
      <c r="E56" s="54">
        <v>1.9677290349309E13</v>
      </c>
      <c r="F56" s="64" t="s">
        <v>91</v>
      </c>
      <c r="G56" s="141"/>
      <c r="H56" s="85">
        <f>VLOOKUP(E56,'January Data'!C:K,9,FALSE)/'January Data'!I44</f>
        <v>8268.965517</v>
      </c>
      <c r="I56" s="21"/>
      <c r="J56" s="22" t="str">
        <f t="shared" si="26"/>
        <v>#DIV/0!</v>
      </c>
      <c r="K56" s="22" t="str">
        <f t="shared" si="27"/>
        <v>#DIV/0!</v>
      </c>
      <c r="L56" s="23" t="str">
        <f t="shared" si="28"/>
        <v>#DIV/0!</v>
      </c>
      <c r="N56" s="33"/>
    </row>
    <row r="57">
      <c r="A57" s="14"/>
      <c r="B57" s="138"/>
      <c r="C57" s="138"/>
      <c r="D57" s="138"/>
      <c r="E57" s="54">
        <v>1.9677290349308E13</v>
      </c>
      <c r="F57" s="64" t="s">
        <v>92</v>
      </c>
      <c r="G57" s="141"/>
      <c r="H57" s="85" t="str">
        <f>VLOOKUP(E57,'January Data'!C:K,9,FALSE)/'January Data'!I42</f>
        <v>#N/A</v>
      </c>
      <c r="I57" s="21"/>
      <c r="J57" s="22" t="str">
        <f t="shared" si="26"/>
        <v>#N/A</v>
      </c>
      <c r="K57" s="22" t="str">
        <f t="shared" si="27"/>
        <v>#N/A</v>
      </c>
      <c r="L57" s="23" t="str">
        <f t="shared" si="28"/>
        <v>#N/A</v>
      </c>
      <c r="N57" s="33"/>
    </row>
    <row r="58">
      <c r="A58" s="61"/>
      <c r="B58" s="139"/>
      <c r="C58" s="139"/>
      <c r="D58" s="139"/>
      <c r="E58" s="70">
        <v>1.9677290349305E13</v>
      </c>
      <c r="F58" s="75" t="s">
        <v>93</v>
      </c>
      <c r="G58" s="146"/>
      <c r="H58" s="20">
        <f>VLOOKUP(E58,'January Data'!C:K,9,FALSE)/'January Data'!I40</f>
        <v>23533.33333</v>
      </c>
      <c r="I58" s="62"/>
      <c r="J58" s="52" t="str">
        <f t="shared" si="26"/>
        <v>#DIV/0!</v>
      </c>
      <c r="K58" s="52" t="str">
        <f t="shared" si="27"/>
        <v>#DIV/0!</v>
      </c>
      <c r="L58" s="53" t="str">
        <f t="shared" si="28"/>
        <v>#DIV/0!</v>
      </c>
      <c r="N58" s="33"/>
    </row>
    <row r="59">
      <c r="A59" s="14" t="s">
        <v>94</v>
      </c>
      <c r="B59" s="15">
        <v>15182.71</v>
      </c>
      <c r="C59" s="15">
        <v>3466.63</v>
      </c>
      <c r="D59" s="75">
        <f t="shared" ref="D59:D60" si="30">C59-B59</f>
        <v>-11716.08</v>
      </c>
      <c r="E59" s="54">
        <v>1.95740001601001E14</v>
      </c>
      <c r="F59" s="64" t="s">
        <v>95</v>
      </c>
      <c r="G59" s="141" t="s">
        <v>1899</v>
      </c>
      <c r="H59" s="20">
        <f>VLOOKUP(E59,'January Data'!C:K,9,FALSE)/'January Data'!I43</f>
        <v>19237.625</v>
      </c>
      <c r="I59" s="21">
        <v>100.0</v>
      </c>
      <c r="J59" s="22">
        <f t="shared" si="26"/>
        <v>192.37625</v>
      </c>
      <c r="K59" s="46">
        <f t="shared" si="27"/>
        <v>-67.37625</v>
      </c>
      <c r="L59" s="47">
        <f t="shared" si="28"/>
        <v>-53.901</v>
      </c>
      <c r="M59" s="114"/>
      <c r="N59" s="33" t="s">
        <v>45</v>
      </c>
    </row>
    <row r="60">
      <c r="A60" s="49" t="s">
        <v>96</v>
      </c>
      <c r="B60" s="137">
        <v>1812.6</v>
      </c>
      <c r="C60" s="137">
        <v>1300.0</v>
      </c>
      <c r="D60" s="64">
        <f t="shared" si="30"/>
        <v>-512.6</v>
      </c>
      <c r="E60" s="27"/>
      <c r="F60" s="28"/>
      <c r="G60" s="28"/>
      <c r="H60" s="85"/>
      <c r="I60" s="30"/>
      <c r="J60" s="31"/>
      <c r="K60" s="22"/>
      <c r="L60" s="23"/>
      <c r="N60" s="25" t="s">
        <v>15</v>
      </c>
    </row>
    <row r="61">
      <c r="A61" s="14"/>
      <c r="B61" s="138"/>
      <c r="C61" s="138"/>
      <c r="D61" s="138"/>
      <c r="E61" s="54">
        <v>1.8120070117915E13</v>
      </c>
      <c r="F61" s="37" t="s">
        <v>97</v>
      </c>
      <c r="G61" s="29" t="s">
        <v>1908</v>
      </c>
      <c r="H61" s="85">
        <f>VLOOKUP(E61,'January Data'!C:K,9,FALSE)/'January Data'!I46</f>
        <v>1362.068966</v>
      </c>
      <c r="I61" s="21">
        <v>20.0</v>
      </c>
      <c r="J61" s="22">
        <f t="shared" ref="J61:J64" si="31">H61/I61</f>
        <v>68.10344828</v>
      </c>
      <c r="K61" s="22">
        <f t="shared" ref="K61:K64" si="32">125-J61</f>
        <v>56.89655172</v>
      </c>
      <c r="L61" s="23">
        <f t="shared" ref="L61:L64" si="33">(K61/125)*100</f>
        <v>45.51724138</v>
      </c>
      <c r="M61" s="113"/>
      <c r="N61" s="33"/>
    </row>
    <row r="62">
      <c r="A62" s="14"/>
      <c r="B62" s="138"/>
      <c r="C62" s="138"/>
      <c r="D62" s="138"/>
      <c r="E62" s="54">
        <v>1.8120070107445E13</v>
      </c>
      <c r="F62" s="37" t="s">
        <v>98</v>
      </c>
      <c r="G62" s="29" t="s">
        <v>1908</v>
      </c>
      <c r="H62" s="85">
        <f>VLOOKUP(E62,'January Data'!C:K,9,FALSE)/'January Data'!I45</f>
        <v>603.4482759</v>
      </c>
      <c r="I62" s="21">
        <v>6.0</v>
      </c>
      <c r="J62" s="22">
        <f t="shared" si="31"/>
        <v>100.5747126</v>
      </c>
      <c r="K62" s="22">
        <f t="shared" si="32"/>
        <v>24.42528736</v>
      </c>
      <c r="L62" s="23">
        <f t="shared" si="33"/>
        <v>19.54022989</v>
      </c>
      <c r="M62" s="113"/>
      <c r="N62" s="33"/>
    </row>
    <row r="63">
      <c r="A63" s="14"/>
      <c r="B63" s="138"/>
      <c r="C63" s="138"/>
      <c r="D63" s="138"/>
      <c r="E63" s="54">
        <v>1.8120070107446E13</v>
      </c>
      <c r="F63" s="37" t="s">
        <v>99</v>
      </c>
      <c r="G63" s="29"/>
      <c r="H63" s="85" t="str">
        <f>VLOOKUP(E63,'January Data'!C:K,9,FALSE)/'January Data'!I47</f>
        <v>#N/A</v>
      </c>
      <c r="I63" s="21">
        <v>6.0</v>
      </c>
      <c r="J63" s="22" t="str">
        <f t="shared" si="31"/>
        <v>#N/A</v>
      </c>
      <c r="K63" s="22" t="str">
        <f t="shared" si="32"/>
        <v>#N/A</v>
      </c>
      <c r="L63" s="23" t="str">
        <f t="shared" si="33"/>
        <v>#N/A</v>
      </c>
      <c r="M63" s="113" t="s">
        <v>925</v>
      </c>
      <c r="N63" s="33"/>
    </row>
    <row r="64">
      <c r="A64" s="14"/>
      <c r="B64" s="15"/>
      <c r="C64" s="15"/>
      <c r="D64" s="75"/>
      <c r="E64" s="70">
        <v>1.8120070107444E13</v>
      </c>
      <c r="F64" s="42" t="s">
        <v>100</v>
      </c>
      <c r="G64" s="143" t="s">
        <v>1908</v>
      </c>
      <c r="H64" s="20">
        <f>VLOOKUP(E64,'January Data'!C:K,9,FALSE)/'January Data'!I44</f>
        <v>837.9310345</v>
      </c>
      <c r="I64" s="62">
        <v>6.0</v>
      </c>
      <c r="J64" s="52">
        <f t="shared" si="31"/>
        <v>139.6551724</v>
      </c>
      <c r="K64" s="52">
        <f t="shared" si="32"/>
        <v>-14.65517241</v>
      </c>
      <c r="L64" s="53">
        <f t="shared" si="33"/>
        <v>-11.72413793</v>
      </c>
      <c r="M64" s="113"/>
      <c r="N64" s="33"/>
    </row>
    <row r="65">
      <c r="A65" s="49" t="s">
        <v>101</v>
      </c>
      <c r="B65" s="137">
        <v>40070.09</v>
      </c>
      <c r="C65" s="137">
        <v>32083.37</v>
      </c>
      <c r="D65" s="64">
        <f>C65-B65</f>
        <v>-7986.72</v>
      </c>
      <c r="E65" s="54"/>
      <c r="F65" s="64"/>
      <c r="G65" s="64"/>
      <c r="H65" s="85"/>
      <c r="I65" s="21"/>
      <c r="J65" s="22"/>
      <c r="K65" s="22"/>
      <c r="L65" s="23"/>
      <c r="M65" s="113"/>
      <c r="N65" s="33" t="s">
        <v>102</v>
      </c>
    </row>
    <row r="66">
      <c r="A66" s="14"/>
      <c r="B66" s="138"/>
      <c r="C66" s="138"/>
      <c r="D66" s="192"/>
      <c r="E66" s="78">
        <v>2.1150240349266E13</v>
      </c>
      <c r="F66" s="37" t="s">
        <v>103</v>
      </c>
      <c r="G66" s="148" t="s">
        <v>1905</v>
      </c>
      <c r="H66" s="85">
        <f>VLOOKUP(E66,'January Data'!C:K,9,FALSE)/'January Data'!I55</f>
        <v>41206.66667</v>
      </c>
      <c r="I66" s="21">
        <v>422.0</v>
      </c>
      <c r="J66" s="22">
        <f t="shared" ref="J66:J72" si="34">H66/I66</f>
        <v>97.64612954</v>
      </c>
      <c r="K66" s="22">
        <f t="shared" ref="K66:K72" si="35">125-J66</f>
        <v>27.35387046</v>
      </c>
      <c r="L66" s="23">
        <f t="shared" ref="L66:L72" si="36">(K66/125)*100</f>
        <v>21.88309637</v>
      </c>
      <c r="N66" s="33"/>
    </row>
    <row r="67">
      <c r="A67" s="14"/>
      <c r="B67" s="138"/>
      <c r="C67" s="138"/>
      <c r="D67" s="138"/>
      <c r="E67" s="78">
        <v>2.1150240349266E13</v>
      </c>
      <c r="F67" s="37" t="s">
        <v>103</v>
      </c>
      <c r="G67" s="148" t="s">
        <v>1804</v>
      </c>
      <c r="H67" s="85">
        <f>VLOOKUP(E67,'January Data'!C:K,9,FALSE)/'January Data'!I56</f>
        <v>37460.60606</v>
      </c>
      <c r="I67" s="21">
        <v>422.0</v>
      </c>
      <c r="J67" s="22">
        <f t="shared" si="34"/>
        <v>88.76920867</v>
      </c>
      <c r="K67" s="22">
        <f t="shared" si="35"/>
        <v>36.23079133</v>
      </c>
      <c r="L67" s="23">
        <f t="shared" si="36"/>
        <v>28.98463306</v>
      </c>
      <c r="N67" s="33"/>
    </row>
    <row r="68">
      <c r="A68" s="14"/>
      <c r="B68" s="138"/>
      <c r="C68" s="138"/>
      <c r="D68" s="138"/>
      <c r="E68" s="54">
        <v>2.1150240349268E13</v>
      </c>
      <c r="F68" s="37" t="s">
        <v>104</v>
      </c>
      <c r="G68" s="148" t="s">
        <v>1905</v>
      </c>
      <c r="H68" s="85">
        <f>VLOOKUP(E68,'January Data'!C:K,9,FALSE)/'January Data'!I57</f>
        <v>39600</v>
      </c>
      <c r="I68" s="21">
        <v>325.0</v>
      </c>
      <c r="J68" s="22">
        <f t="shared" si="34"/>
        <v>121.8461538</v>
      </c>
      <c r="K68" s="22">
        <f t="shared" si="35"/>
        <v>3.153846154</v>
      </c>
      <c r="L68" s="23">
        <f t="shared" si="36"/>
        <v>2.523076923</v>
      </c>
      <c r="N68" s="33"/>
    </row>
    <row r="69">
      <c r="A69" s="40"/>
      <c r="B69" s="138"/>
      <c r="C69" s="138"/>
      <c r="D69" s="186"/>
      <c r="E69" s="54">
        <v>2.1150240349268E13</v>
      </c>
      <c r="F69" s="37" t="s">
        <v>104</v>
      </c>
      <c r="G69" s="148" t="s">
        <v>1804</v>
      </c>
      <c r="H69" s="85">
        <f>VLOOKUP(E69,'January Data'!C:K,9,FALSE)/'January Data'!I58</f>
        <v>36000</v>
      </c>
      <c r="I69" s="21">
        <v>325.0</v>
      </c>
      <c r="J69" s="22">
        <f t="shared" si="34"/>
        <v>110.7692308</v>
      </c>
      <c r="K69" s="22">
        <f t="shared" si="35"/>
        <v>14.23076923</v>
      </c>
      <c r="L69" s="23">
        <f t="shared" si="36"/>
        <v>11.38461538</v>
      </c>
      <c r="N69" s="33"/>
    </row>
    <row r="70">
      <c r="A70" s="40"/>
      <c r="B70" s="138"/>
      <c r="C70" s="138"/>
      <c r="D70" s="186"/>
      <c r="E70" s="78">
        <v>2.1150240349265E13</v>
      </c>
      <c r="F70" s="37" t="s">
        <v>105</v>
      </c>
      <c r="G70" s="148" t="s">
        <v>1905</v>
      </c>
      <c r="H70" s="85">
        <f>VLOOKUP(E70,'January Data'!C:K,9,FALSE)/'January Data'!I53</f>
        <v>37626.66667</v>
      </c>
      <c r="I70" s="21">
        <v>321.0</v>
      </c>
      <c r="J70" s="22">
        <f t="shared" si="34"/>
        <v>117.2170301</v>
      </c>
      <c r="K70" s="22">
        <f t="shared" si="35"/>
        <v>7.782969886</v>
      </c>
      <c r="L70" s="23">
        <f t="shared" si="36"/>
        <v>6.226375909</v>
      </c>
      <c r="N70" s="33"/>
    </row>
    <row r="71">
      <c r="A71" s="40"/>
      <c r="B71" s="138"/>
      <c r="C71" s="138"/>
      <c r="D71" s="186"/>
      <c r="E71" s="78">
        <v>2.1150240349265E13</v>
      </c>
      <c r="F71" s="37" t="s">
        <v>105</v>
      </c>
      <c r="G71" s="148" t="s">
        <v>1804</v>
      </c>
      <c r="H71" s="20">
        <f>VLOOKUP(E71,'January Data'!C:K,9,FALSE)/'January Data'!I54</f>
        <v>34206.06061</v>
      </c>
      <c r="I71" s="21">
        <v>321.0</v>
      </c>
      <c r="J71" s="22">
        <f t="shared" si="34"/>
        <v>106.5609365</v>
      </c>
      <c r="K71" s="22">
        <f t="shared" si="35"/>
        <v>18.43906353</v>
      </c>
      <c r="L71" s="23">
        <f t="shared" si="36"/>
        <v>14.75125083</v>
      </c>
      <c r="N71" s="33"/>
    </row>
    <row r="72">
      <c r="A72" s="49" t="s">
        <v>112</v>
      </c>
      <c r="B72" s="137">
        <v>2156.55</v>
      </c>
      <c r="C72" s="137">
        <v>2600.0</v>
      </c>
      <c r="D72" s="142">
        <f t="shared" ref="D72:D73" si="37">C72-B72</f>
        <v>443.45</v>
      </c>
      <c r="E72" s="82">
        <v>5.29457135776E11</v>
      </c>
      <c r="F72" s="50">
        <v>6.1064633E7</v>
      </c>
      <c r="G72" s="145" t="s">
        <v>1909</v>
      </c>
      <c r="H72" s="85">
        <f>VLOOKUP(E72,'January Data'!C:K,9,FALSE)/'January Data'!I66</f>
        <v>15674</v>
      </c>
      <c r="I72" s="30">
        <v>149.0</v>
      </c>
      <c r="J72" s="83">
        <f t="shared" si="34"/>
        <v>105.1946309</v>
      </c>
      <c r="K72" s="31">
        <f t="shared" si="35"/>
        <v>19.80536913</v>
      </c>
      <c r="L72" s="32">
        <f t="shared" si="36"/>
        <v>15.8442953</v>
      </c>
      <c r="M72" s="94"/>
      <c r="N72" s="33" t="s">
        <v>113</v>
      </c>
    </row>
    <row r="73">
      <c r="A73" s="49" t="s">
        <v>114</v>
      </c>
      <c r="B73" s="137">
        <v>3971.99</v>
      </c>
      <c r="C73" s="137">
        <v>3083.37</v>
      </c>
      <c r="D73" s="28">
        <f t="shared" si="37"/>
        <v>-888.62</v>
      </c>
      <c r="E73" s="27"/>
      <c r="F73" s="28"/>
      <c r="G73" s="28"/>
      <c r="H73" s="159"/>
      <c r="I73" s="30"/>
      <c r="J73" s="31"/>
      <c r="K73" s="31"/>
      <c r="L73" s="32"/>
      <c r="M73" s="94"/>
      <c r="N73" s="33" t="s">
        <v>17</v>
      </c>
    </row>
    <row r="74">
      <c r="A74" s="14"/>
      <c r="B74" s="138"/>
      <c r="C74" s="138"/>
      <c r="D74" s="138"/>
      <c r="E74" s="54">
        <v>4.8799006301001E13</v>
      </c>
      <c r="F74" s="37" t="s">
        <v>115</v>
      </c>
      <c r="G74" s="148" t="s">
        <v>1910</v>
      </c>
      <c r="H74" s="85">
        <f>VLOOKUP(E74,'January Data'!C:K,9,FALSE)/'January Data'!I67</f>
        <v>10821.06667</v>
      </c>
      <c r="I74" s="21">
        <v>76.0</v>
      </c>
      <c r="J74" s="22">
        <f t="shared" ref="J74:J75" si="38">H74/I74</f>
        <v>142.3824561</v>
      </c>
      <c r="K74" s="22">
        <f t="shared" ref="K74:K75" si="39">125-J74</f>
        <v>-17.38245614</v>
      </c>
      <c r="L74" s="23">
        <f t="shared" ref="L74:L75" si="40">(K74/125)*100</f>
        <v>-13.90596491</v>
      </c>
      <c r="M74" s="118" t="s">
        <v>1911</v>
      </c>
      <c r="N74" s="33"/>
    </row>
    <row r="75">
      <c r="A75" s="61"/>
      <c r="B75" s="139"/>
      <c r="C75" s="139"/>
      <c r="D75" s="139"/>
      <c r="E75" s="54">
        <v>4.8799006301002E13</v>
      </c>
      <c r="F75" s="42" t="s">
        <v>116</v>
      </c>
      <c r="G75" s="150" t="s">
        <v>1891</v>
      </c>
      <c r="H75" s="20">
        <f>VLOOKUP(E75,'January Data'!C:K,9,FALSE)/'January Data'!I68</f>
        <v>1225.888889</v>
      </c>
      <c r="I75" s="62">
        <v>17.0</v>
      </c>
      <c r="J75" s="52">
        <f t="shared" si="38"/>
        <v>72.11111111</v>
      </c>
      <c r="K75" s="52">
        <f t="shared" si="39"/>
        <v>52.88888889</v>
      </c>
      <c r="L75" s="53">
        <f t="shared" si="40"/>
        <v>42.31111111</v>
      </c>
      <c r="M75" s="118"/>
      <c r="N75" s="33"/>
    </row>
    <row r="76">
      <c r="A76" s="49" t="s">
        <v>117</v>
      </c>
      <c r="B76" s="137">
        <v>14236.96</v>
      </c>
      <c r="C76" s="137">
        <v>8416.63</v>
      </c>
      <c r="D76" s="64">
        <f>C76-B76</f>
        <v>-5820.33</v>
      </c>
      <c r="E76" s="27"/>
      <c r="F76" s="28"/>
      <c r="G76" s="28"/>
      <c r="H76" s="85"/>
      <c r="I76" s="30"/>
      <c r="J76" s="31"/>
      <c r="K76" s="22"/>
      <c r="L76" s="23"/>
      <c r="M76" s="113" t="s">
        <v>925</v>
      </c>
      <c r="N76" s="33" t="s">
        <v>1518</v>
      </c>
    </row>
    <row r="77">
      <c r="A77" s="14"/>
      <c r="B77" s="138"/>
      <c r="C77" s="138"/>
      <c r="D77" s="138"/>
      <c r="E77" s="84">
        <v>1.02421003367459E15</v>
      </c>
      <c r="F77" s="37" t="s">
        <v>119</v>
      </c>
      <c r="G77" s="148" t="s">
        <v>1912</v>
      </c>
      <c r="H77" s="85" t="str">
        <f>VLOOKUP(E77,'January Data'!C:K,9,FALSE)/'January Data'!I70</f>
        <v>#N/A</v>
      </c>
      <c r="I77" s="21">
        <v>182.0</v>
      </c>
      <c r="J77" s="22" t="str">
        <f t="shared" ref="J77:J79" si="41">H77/I77</f>
        <v>#N/A</v>
      </c>
      <c r="K77" s="22" t="str">
        <f t="shared" ref="K77:K79" si="42">125-J77</f>
        <v>#N/A</v>
      </c>
      <c r="L77" s="23" t="str">
        <f t="shared" ref="L77:L79" si="43">(K77/125)*100</f>
        <v>#N/A</v>
      </c>
      <c r="M77" s="113"/>
      <c r="N77" s="33"/>
    </row>
    <row r="78">
      <c r="A78" s="14"/>
      <c r="B78" s="138"/>
      <c r="C78" s="138"/>
      <c r="D78" s="138"/>
      <c r="E78" s="70">
        <v>1.02421003367439E15</v>
      </c>
      <c r="F78" s="42" t="s">
        <v>120</v>
      </c>
      <c r="G78" s="148" t="s">
        <v>1912</v>
      </c>
      <c r="H78" s="20" t="str">
        <f>VLOOKUP(E78,'January Data'!C:K,9,FALSE)/'January Data'!I71</f>
        <v>#N/A</v>
      </c>
      <c r="I78" s="62">
        <v>123.0</v>
      </c>
      <c r="J78" s="52" t="str">
        <f t="shared" si="41"/>
        <v>#N/A</v>
      </c>
      <c r="K78" s="52" t="str">
        <f t="shared" si="42"/>
        <v>#N/A</v>
      </c>
      <c r="L78" s="53" t="str">
        <f t="shared" si="43"/>
        <v>#N/A</v>
      </c>
      <c r="M78" s="71"/>
      <c r="N78" s="33"/>
    </row>
    <row r="79">
      <c r="A79" s="49" t="s">
        <v>121</v>
      </c>
      <c r="B79" s="137">
        <v>1885.22</v>
      </c>
      <c r="C79" s="137">
        <v>1708.37</v>
      </c>
      <c r="D79" s="28">
        <f t="shared" ref="D79:D80" si="44">C79-B79</f>
        <v>-176.85</v>
      </c>
      <c r="E79" s="54">
        <v>1.02421003530761E15</v>
      </c>
      <c r="F79" s="64" t="s">
        <v>122</v>
      </c>
      <c r="G79" s="187" t="s">
        <v>1913</v>
      </c>
      <c r="H79" s="20">
        <f>VLOOKUP(E79,'January Data'!C:K,9,FALSE)/'January Data'!I69</f>
        <v>5756.666667</v>
      </c>
      <c r="I79" s="21">
        <v>49.0</v>
      </c>
      <c r="J79" s="31">
        <f t="shared" si="41"/>
        <v>117.4829932</v>
      </c>
      <c r="K79" s="22">
        <f t="shared" si="42"/>
        <v>7.517006803</v>
      </c>
      <c r="L79" s="23">
        <f t="shared" si="43"/>
        <v>6.013605442</v>
      </c>
      <c r="M79" s="94"/>
      <c r="N79" s="33" t="s">
        <v>1518</v>
      </c>
    </row>
    <row r="80">
      <c r="A80" s="49" t="s">
        <v>123</v>
      </c>
      <c r="B80" s="137">
        <v>1639.8</v>
      </c>
      <c r="C80" s="137">
        <v>2340.42</v>
      </c>
      <c r="D80" s="28">
        <f t="shared" si="44"/>
        <v>700.62</v>
      </c>
      <c r="E80" s="27"/>
      <c r="F80" s="28"/>
      <c r="G80" s="64"/>
      <c r="H80" s="85"/>
      <c r="I80" s="30"/>
      <c r="J80" s="31"/>
      <c r="K80" s="31"/>
      <c r="L80" s="32"/>
      <c r="M80" s="113" t="s">
        <v>925</v>
      </c>
      <c r="N80" s="25" t="s">
        <v>29</v>
      </c>
    </row>
    <row r="81">
      <c r="A81" s="14"/>
      <c r="B81" s="138"/>
      <c r="C81" s="138"/>
      <c r="D81" s="138"/>
      <c r="E81" s="51">
        <v>9.005475438031E12</v>
      </c>
      <c r="F81" s="64" t="s">
        <v>124</v>
      </c>
      <c r="G81" s="141" t="s">
        <v>1894</v>
      </c>
      <c r="H81" s="85" t="str">
        <f>VLOOKUP(E81,'January Data'!C:K,9,FALSE)/'January Data'!I74</f>
        <v>#N/A</v>
      </c>
      <c r="I81" s="21">
        <v>54.0</v>
      </c>
      <c r="J81" s="85" t="str">
        <f t="shared" ref="J81:J85" si="45">H81/I81</f>
        <v>#N/A</v>
      </c>
      <c r="K81" s="22" t="str">
        <f t="shared" ref="K81:K85" si="46">125-J81</f>
        <v>#N/A</v>
      </c>
      <c r="L81" s="23" t="str">
        <f t="shared" ref="L81:L85" si="47">(K81/125)*100</f>
        <v>#N/A</v>
      </c>
      <c r="M81" s="94"/>
      <c r="N81" s="33"/>
    </row>
    <row r="82">
      <c r="A82" s="14"/>
      <c r="B82" s="138"/>
      <c r="C82" s="138"/>
      <c r="D82" s="138"/>
      <c r="E82" s="51">
        <v>9.005475438032E12</v>
      </c>
      <c r="F82" s="64" t="s">
        <v>125</v>
      </c>
      <c r="G82" s="141" t="s">
        <v>1894</v>
      </c>
      <c r="H82" s="85" t="str">
        <f>VLOOKUP(E82,'January Data'!C:K,9,FALSE)/'January Data'!I75</f>
        <v>#N/A</v>
      </c>
      <c r="I82" s="21">
        <v>54.0</v>
      </c>
      <c r="J82" s="85" t="str">
        <f t="shared" si="45"/>
        <v>#N/A</v>
      </c>
      <c r="K82" s="22" t="str">
        <f t="shared" si="46"/>
        <v>#N/A</v>
      </c>
      <c r="L82" s="23" t="str">
        <f t="shared" si="47"/>
        <v>#N/A</v>
      </c>
      <c r="M82" s="94"/>
      <c r="N82" s="33"/>
    </row>
    <row r="83">
      <c r="A83" s="14"/>
      <c r="B83" s="138"/>
      <c r="C83" s="138"/>
      <c r="D83" s="138"/>
      <c r="E83" s="51">
        <v>9.005475438033E12</v>
      </c>
      <c r="F83" s="64" t="s">
        <v>126</v>
      </c>
      <c r="G83" s="141" t="s">
        <v>1894</v>
      </c>
      <c r="H83" s="85" t="str">
        <f>VLOOKUP(E83,'January Data'!C:K,9,FALSE)/'January Data'!I76</f>
        <v>#N/A</v>
      </c>
      <c r="I83" s="21">
        <v>54.0</v>
      </c>
      <c r="J83" s="85" t="str">
        <f t="shared" si="45"/>
        <v>#N/A</v>
      </c>
      <c r="K83" s="22" t="str">
        <f t="shared" si="46"/>
        <v>#N/A</v>
      </c>
      <c r="L83" s="23" t="str">
        <f t="shared" si="47"/>
        <v>#N/A</v>
      </c>
      <c r="M83" s="94"/>
      <c r="N83" s="33"/>
    </row>
    <row r="84">
      <c r="A84" s="14"/>
      <c r="B84" s="138"/>
      <c r="C84" s="138"/>
      <c r="D84" s="138"/>
      <c r="E84" s="51">
        <v>9.005475438034E12</v>
      </c>
      <c r="F84" s="64" t="s">
        <v>127</v>
      </c>
      <c r="G84" s="141" t="s">
        <v>1894</v>
      </c>
      <c r="H84" s="85" t="str">
        <f>VLOOKUP(E84,'January Data'!C:K,9,FALSE)/'January Data'!I77</f>
        <v>#N/A</v>
      </c>
      <c r="I84" s="21">
        <v>54.0</v>
      </c>
      <c r="J84" s="85" t="str">
        <f t="shared" si="45"/>
        <v>#N/A</v>
      </c>
      <c r="K84" s="22" t="str">
        <f t="shared" si="46"/>
        <v>#N/A</v>
      </c>
      <c r="L84" s="23" t="str">
        <f t="shared" si="47"/>
        <v>#N/A</v>
      </c>
      <c r="M84" s="94"/>
      <c r="N84" s="33"/>
    </row>
    <row r="85">
      <c r="A85" s="61"/>
      <c r="B85" s="139"/>
      <c r="C85" s="139"/>
      <c r="D85" s="139"/>
      <c r="E85" s="86">
        <v>9.005475438035E12</v>
      </c>
      <c r="F85" s="75" t="s">
        <v>128</v>
      </c>
      <c r="G85" s="146" t="s">
        <v>1894</v>
      </c>
      <c r="H85" s="20" t="str">
        <f>VLOOKUP(E85,'January Data'!C:K,9,FALSE)/'January Data'!I78</f>
        <v>#N/A</v>
      </c>
      <c r="I85" s="62">
        <v>54.0</v>
      </c>
      <c r="J85" s="20" t="str">
        <f t="shared" si="45"/>
        <v>#N/A</v>
      </c>
      <c r="K85" s="52" t="str">
        <f t="shared" si="46"/>
        <v>#N/A</v>
      </c>
      <c r="L85" s="53" t="str">
        <f t="shared" si="47"/>
        <v>#N/A</v>
      </c>
      <c r="M85" s="94"/>
      <c r="N85" s="33"/>
    </row>
    <row r="86">
      <c r="A86" s="87"/>
      <c r="B86" s="119">
        <f t="shared" ref="B86:C86" si="48">SUM(B2:B80)</f>
        <v>211205.41</v>
      </c>
      <c r="C86" s="119">
        <f t="shared" si="48"/>
        <v>167344.53</v>
      </c>
      <c r="D86" s="119">
        <f>B86-C86</f>
        <v>43860.88</v>
      </c>
      <c r="E86" s="88"/>
      <c r="F86" s="89"/>
      <c r="G86" s="89"/>
      <c r="H86" s="85"/>
      <c r="I86" s="21"/>
      <c r="J86" s="87"/>
      <c r="K86" s="87"/>
      <c r="L86" s="87"/>
      <c r="N86" s="33"/>
    </row>
    <row r="87">
      <c r="A87" s="90"/>
      <c r="E87" s="91"/>
      <c r="F87" s="92"/>
      <c r="G87" s="92"/>
      <c r="H87" s="93"/>
      <c r="I87" s="68"/>
      <c r="N87" s="33"/>
    </row>
    <row r="88">
      <c r="E88" s="91"/>
      <c r="F88" s="92"/>
      <c r="G88" s="92"/>
      <c r="H88" s="93"/>
      <c r="I88" s="68"/>
      <c r="N88" s="33"/>
    </row>
    <row r="89">
      <c r="E89" s="91"/>
      <c r="F89" s="92"/>
      <c r="G89" s="92"/>
      <c r="H89" s="93"/>
      <c r="I89" s="68"/>
      <c r="N89" s="33"/>
    </row>
    <row r="90">
      <c r="A90" s="94"/>
      <c r="E90" s="91"/>
      <c r="F90" s="92"/>
      <c r="G90" s="92"/>
      <c r="H90" s="93"/>
      <c r="I90" s="68"/>
      <c r="N90" s="33"/>
    </row>
    <row r="91">
      <c r="E91" s="91"/>
      <c r="F91" s="92"/>
      <c r="G91" s="92"/>
      <c r="H91" s="93"/>
      <c r="I91" s="68"/>
      <c r="N91" s="33"/>
    </row>
    <row r="92">
      <c r="E92" s="91"/>
      <c r="F92" s="92"/>
      <c r="G92" s="92"/>
      <c r="H92" s="93"/>
      <c r="I92" s="68"/>
      <c r="N92" s="33"/>
    </row>
    <row r="93">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sheetData>
  <mergeCells count="1">
    <mergeCell ref="P1:T1"/>
  </mergeCells>
  <conditionalFormatting sqref="J2 J10:J38 J47:J58 J60:J85">
    <cfRule type="cellIs" dxfId="0" priority="1" operator="greaterThan">
      <formula>125</formula>
    </cfRule>
  </conditionalFormatting>
  <conditionalFormatting sqref="J2:J7">
    <cfRule type="cellIs" dxfId="0" priority="2" operator="greaterThan">
      <formula>125</formula>
    </cfRule>
  </conditionalFormatting>
  <conditionalFormatting sqref="J8:J9">
    <cfRule type="cellIs" dxfId="0" priority="3" operator="greaterThan">
      <formula>125</formula>
    </cfRule>
  </conditionalFormatting>
  <conditionalFormatting sqref="J39:J46">
    <cfRule type="cellIs" dxfId="0" priority="4" operator="greaterThan">
      <formula>125</formula>
    </cfRule>
  </conditionalFormatting>
  <conditionalFormatting sqref="J59">
    <cfRule type="cellIs" dxfId="0" priority="5" operator="greaterThan">
      <formula>125</formula>
    </cfRule>
  </conditionalFormatting>
  <printOptions gridLines="1" horizontalCentered="1"/>
  <pageMargins bottom="0.75" footer="0.0" header="0.0" left="0.7" right="0.7" top="0.75"/>
  <pageSetup fitToHeight="0" cellComments="atEnd" orientation="landscape" pageOrder="overThenDown"/>
  <drawing r:id="rId1"/>
</worksheet>
</file>

<file path=xl/worksheets/sheet3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29.57"/>
    <col customWidth="1" min="2" max="2" width="13.71"/>
    <col customWidth="1" min="3" max="3" width="17.71"/>
    <col customWidth="1" min="4" max="4" width="24.71"/>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143</v>
      </c>
      <c r="B3" s="99">
        <v>101.0</v>
      </c>
      <c r="C3" s="152">
        <v>2.772030277203E12</v>
      </c>
      <c r="D3" s="99" t="s">
        <v>144</v>
      </c>
      <c r="E3" s="100">
        <v>44574.0</v>
      </c>
      <c r="F3" s="101">
        <v>72.36</v>
      </c>
      <c r="G3" s="100">
        <v>44539.0</v>
      </c>
      <c r="H3" s="100">
        <v>44572.0</v>
      </c>
      <c r="I3" s="102">
        <v>33.0</v>
      </c>
      <c r="J3" s="101">
        <v>40.48</v>
      </c>
      <c r="K3" s="102">
        <v>800.0</v>
      </c>
      <c r="L3" s="102">
        <v>11.0</v>
      </c>
      <c r="M3" s="103" t="s">
        <v>1914</v>
      </c>
    </row>
    <row r="4">
      <c r="A4" s="104" t="s">
        <v>143</v>
      </c>
      <c r="B4" s="105">
        <v>101.0</v>
      </c>
      <c r="C4" s="153">
        <v>5.324370277207E12</v>
      </c>
      <c r="D4" s="105" t="s">
        <v>144</v>
      </c>
      <c r="E4" s="106">
        <v>44574.0</v>
      </c>
      <c r="F4" s="107">
        <v>49.28</v>
      </c>
      <c r="G4" s="106">
        <v>44539.0</v>
      </c>
      <c r="H4" s="106">
        <v>44572.0</v>
      </c>
      <c r="I4" s="108">
        <v>33.0</v>
      </c>
      <c r="J4" s="107">
        <v>30.09</v>
      </c>
      <c r="K4" s="108">
        <v>0.0</v>
      </c>
      <c r="L4" s="108">
        <v>11.0</v>
      </c>
      <c r="M4" s="110" t="s">
        <v>1915</v>
      </c>
    </row>
    <row r="5">
      <c r="A5" s="104" t="s">
        <v>147</v>
      </c>
      <c r="B5" s="105">
        <v>107.0</v>
      </c>
      <c r="C5" s="153">
        <v>2.220180222018E12</v>
      </c>
      <c r="D5" s="105" t="s">
        <v>144</v>
      </c>
      <c r="E5" s="106">
        <v>44573.0</v>
      </c>
      <c r="F5" s="107">
        <v>1058.38</v>
      </c>
      <c r="G5" s="106">
        <v>44538.0</v>
      </c>
      <c r="H5" s="106">
        <v>44571.0</v>
      </c>
      <c r="I5" s="108">
        <v>33.0</v>
      </c>
      <c r="J5" s="107">
        <v>1058.38</v>
      </c>
      <c r="K5" s="109">
        <v>91000.0</v>
      </c>
      <c r="L5" s="108">
        <v>31.0</v>
      </c>
      <c r="M5" s="172" t="s">
        <v>1916</v>
      </c>
    </row>
    <row r="6">
      <c r="A6" s="104" t="s">
        <v>147</v>
      </c>
      <c r="B6" s="105">
        <v>107.0</v>
      </c>
      <c r="C6" s="153">
        <v>2.255730225573E12</v>
      </c>
      <c r="D6" s="105" t="s">
        <v>144</v>
      </c>
      <c r="E6" s="106">
        <v>44573.0</v>
      </c>
      <c r="F6" s="107">
        <v>35.84</v>
      </c>
      <c r="G6" s="106">
        <v>44538.0</v>
      </c>
      <c r="H6" s="106">
        <v>44571.0</v>
      </c>
      <c r="I6" s="108">
        <v>33.0</v>
      </c>
      <c r="J6" s="107">
        <v>35.84</v>
      </c>
      <c r="K6" s="108">
        <v>0.0</v>
      </c>
      <c r="L6" s="108">
        <v>31.0</v>
      </c>
      <c r="M6" s="110" t="s">
        <v>1917</v>
      </c>
    </row>
    <row r="7">
      <c r="A7" s="104" t="s">
        <v>150</v>
      </c>
      <c r="B7" s="105">
        <v>113.0</v>
      </c>
      <c r="C7" s="153">
        <v>4.6130006907001E13</v>
      </c>
      <c r="D7" s="105" t="s">
        <v>151</v>
      </c>
      <c r="E7" s="106">
        <v>44567.0</v>
      </c>
      <c r="F7" s="107">
        <v>3674.89</v>
      </c>
      <c r="G7" s="106">
        <v>44529.0</v>
      </c>
      <c r="H7" s="106">
        <v>44566.0</v>
      </c>
      <c r="I7" s="108">
        <v>37.0</v>
      </c>
      <c r="J7" s="107">
        <v>3486.13</v>
      </c>
      <c r="K7" s="109">
        <v>335852.0</v>
      </c>
      <c r="L7" s="108">
        <v>210.0</v>
      </c>
      <c r="M7" s="110" t="s">
        <v>1918</v>
      </c>
    </row>
    <row r="8">
      <c r="A8" s="104" t="s">
        <v>150</v>
      </c>
      <c r="B8" s="105">
        <v>113.0</v>
      </c>
      <c r="C8" s="153">
        <v>4.6130006907002E13</v>
      </c>
      <c r="D8" s="105" t="s">
        <v>151</v>
      </c>
      <c r="E8" s="106">
        <v>44567.0</v>
      </c>
      <c r="F8" s="107">
        <v>2493.4</v>
      </c>
      <c r="G8" s="106">
        <v>44529.0</v>
      </c>
      <c r="H8" s="106">
        <v>44566.0</v>
      </c>
      <c r="I8" s="108">
        <v>37.0</v>
      </c>
      <c r="J8" s="107">
        <v>2304.64</v>
      </c>
      <c r="K8" s="109">
        <v>220660.0</v>
      </c>
      <c r="L8" s="108">
        <v>210.0</v>
      </c>
      <c r="M8" s="110" t="s">
        <v>1919</v>
      </c>
    </row>
    <row r="9">
      <c r="A9" s="104" t="s">
        <v>150</v>
      </c>
      <c r="B9" s="105">
        <v>113.0</v>
      </c>
      <c r="C9" s="153">
        <v>4.6130006907003E13</v>
      </c>
      <c r="D9" s="105" t="s">
        <v>151</v>
      </c>
      <c r="E9" s="106">
        <v>44567.0</v>
      </c>
      <c r="F9" s="107">
        <v>2899.28</v>
      </c>
      <c r="G9" s="106">
        <v>44530.0</v>
      </c>
      <c r="H9" s="106">
        <v>44566.0</v>
      </c>
      <c r="I9" s="108">
        <v>36.0</v>
      </c>
      <c r="J9" s="107">
        <v>2710.52</v>
      </c>
      <c r="K9" s="109">
        <v>260304.0</v>
      </c>
      <c r="L9" s="108">
        <v>210.0</v>
      </c>
      <c r="M9" s="110" t="s">
        <v>1920</v>
      </c>
    </row>
    <row r="10">
      <c r="A10" s="104" t="s">
        <v>150</v>
      </c>
      <c r="B10" s="105">
        <v>113.0</v>
      </c>
      <c r="C10" s="153">
        <v>4.6130006907004E13</v>
      </c>
      <c r="D10" s="105" t="s">
        <v>151</v>
      </c>
      <c r="E10" s="106">
        <v>44567.0</v>
      </c>
      <c r="F10" s="107">
        <v>1925.67</v>
      </c>
      <c r="G10" s="106">
        <v>44529.0</v>
      </c>
      <c r="H10" s="106">
        <v>44566.0</v>
      </c>
      <c r="I10" s="108">
        <v>37.0</v>
      </c>
      <c r="J10" s="107">
        <v>1736.91</v>
      </c>
      <c r="K10" s="109">
        <v>165308.0</v>
      </c>
      <c r="L10" s="108">
        <v>210.0</v>
      </c>
      <c r="M10" s="110" t="s">
        <v>1921</v>
      </c>
    </row>
    <row r="11">
      <c r="A11" s="104" t="s">
        <v>156</v>
      </c>
      <c r="B11" s="105">
        <v>114.0</v>
      </c>
      <c r="C11" s="153">
        <v>5.96922007400001E14</v>
      </c>
      <c r="D11" s="105" t="s">
        <v>151</v>
      </c>
      <c r="E11" s="106">
        <v>44557.0</v>
      </c>
      <c r="F11" s="107">
        <v>9362.18</v>
      </c>
      <c r="G11" s="106">
        <v>44526.0</v>
      </c>
      <c r="H11" s="106">
        <v>44551.0</v>
      </c>
      <c r="I11" s="108">
        <v>25.0</v>
      </c>
      <c r="J11" s="107">
        <v>7920.58</v>
      </c>
      <c r="K11" s="109">
        <v>783156.0</v>
      </c>
      <c r="L11" s="108">
        <v>43.0</v>
      </c>
      <c r="M11" s="110" t="s">
        <v>1922</v>
      </c>
    </row>
    <row r="12">
      <c r="A12" s="104" t="s">
        <v>158</v>
      </c>
      <c r="B12" s="105">
        <v>116.0</v>
      </c>
      <c r="C12" s="153">
        <v>4.8795006344001E13</v>
      </c>
      <c r="D12" s="105" t="s">
        <v>151</v>
      </c>
      <c r="E12" s="106">
        <v>44567.0</v>
      </c>
      <c r="F12" s="107">
        <v>2074.23</v>
      </c>
      <c r="G12" s="106">
        <v>44530.0</v>
      </c>
      <c r="H12" s="106">
        <v>44566.0</v>
      </c>
      <c r="I12" s="108">
        <v>36.0</v>
      </c>
      <c r="J12" s="107">
        <v>1752.41</v>
      </c>
      <c r="K12" s="109">
        <v>165308.0</v>
      </c>
      <c r="L12" s="108">
        <v>43.0</v>
      </c>
      <c r="M12" s="110" t="s">
        <v>1923</v>
      </c>
    </row>
    <row r="13">
      <c r="A13" s="104" t="s">
        <v>160</v>
      </c>
      <c r="B13" s="105">
        <v>120.0</v>
      </c>
      <c r="C13" s="153">
        <v>3.44620000900001E14</v>
      </c>
      <c r="D13" s="105" t="s">
        <v>151</v>
      </c>
      <c r="E13" s="106">
        <v>44550.0</v>
      </c>
      <c r="F13" s="107">
        <v>1430.85</v>
      </c>
      <c r="G13" s="106">
        <v>44514.0</v>
      </c>
      <c r="H13" s="106">
        <v>44543.0</v>
      </c>
      <c r="I13" s="108">
        <v>29.0</v>
      </c>
      <c r="J13" s="107">
        <v>1129.88</v>
      </c>
      <c r="K13" s="109">
        <v>104720.0</v>
      </c>
      <c r="L13" s="108">
        <v>66.0</v>
      </c>
      <c r="M13" s="110" t="s">
        <v>1924</v>
      </c>
    </row>
    <row r="14">
      <c r="A14" s="104" t="s">
        <v>160</v>
      </c>
      <c r="B14" s="105">
        <v>120.0</v>
      </c>
      <c r="C14" s="153">
        <v>3.44620000900002E14</v>
      </c>
      <c r="D14" s="105" t="s">
        <v>151</v>
      </c>
      <c r="E14" s="106">
        <v>44550.0</v>
      </c>
      <c r="F14" s="107">
        <v>1837.47</v>
      </c>
      <c r="G14" s="106">
        <v>44514.0</v>
      </c>
      <c r="H14" s="106">
        <v>44543.0</v>
      </c>
      <c r="I14" s="108">
        <v>29.0</v>
      </c>
      <c r="J14" s="107">
        <v>1536.5</v>
      </c>
      <c r="K14" s="109">
        <v>144364.0</v>
      </c>
      <c r="L14" s="108">
        <v>66.0</v>
      </c>
      <c r="M14" s="110" t="s">
        <v>1925</v>
      </c>
    </row>
    <row r="15">
      <c r="A15" s="104" t="s">
        <v>160</v>
      </c>
      <c r="B15" s="105">
        <v>120.0</v>
      </c>
      <c r="C15" s="153">
        <v>3.44620000900003E14</v>
      </c>
      <c r="D15" s="105" t="s">
        <v>151</v>
      </c>
      <c r="E15" s="106">
        <v>44550.0</v>
      </c>
      <c r="F15" s="107">
        <v>993.55</v>
      </c>
      <c r="G15" s="106">
        <v>44514.0</v>
      </c>
      <c r="H15" s="106">
        <v>44543.0</v>
      </c>
      <c r="I15" s="108">
        <v>29.0</v>
      </c>
      <c r="J15" s="107">
        <v>692.58</v>
      </c>
      <c r="K15" s="109">
        <v>62084.0</v>
      </c>
      <c r="L15" s="108">
        <v>66.0</v>
      </c>
      <c r="M15" s="110" t="s">
        <v>1926</v>
      </c>
    </row>
    <row r="16">
      <c r="A16" s="104" t="s">
        <v>165</v>
      </c>
      <c r="B16" s="105">
        <v>122.0</v>
      </c>
      <c r="C16" s="153">
        <v>4.45464006905001E14</v>
      </c>
      <c r="D16" s="105" t="s">
        <v>151</v>
      </c>
      <c r="E16" s="106">
        <v>44567.0</v>
      </c>
      <c r="F16" s="107">
        <v>69.15</v>
      </c>
      <c r="G16" s="106">
        <v>44531.0</v>
      </c>
      <c r="H16" s="106">
        <v>44564.0</v>
      </c>
      <c r="I16" s="108">
        <v>33.0</v>
      </c>
      <c r="J16" s="107">
        <v>52.29</v>
      </c>
      <c r="K16" s="109">
        <v>3740.0</v>
      </c>
      <c r="L16" s="108">
        <v>67.0</v>
      </c>
      <c r="M16" s="110" t="s">
        <v>1927</v>
      </c>
    </row>
    <row r="17">
      <c r="A17" s="104" t="s">
        <v>165</v>
      </c>
      <c r="B17" s="105">
        <v>122.0</v>
      </c>
      <c r="C17" s="153">
        <v>4.45464006907001E14</v>
      </c>
      <c r="D17" s="105" t="s">
        <v>151</v>
      </c>
      <c r="E17" s="106">
        <v>44567.0</v>
      </c>
      <c r="F17" s="107">
        <v>641.51</v>
      </c>
      <c r="G17" s="106">
        <v>44530.0</v>
      </c>
      <c r="H17" s="106">
        <v>44564.0</v>
      </c>
      <c r="I17" s="108">
        <v>34.0</v>
      </c>
      <c r="J17" s="107">
        <v>464.48</v>
      </c>
      <c r="K17" s="109">
        <v>42636.0</v>
      </c>
      <c r="L17" s="108">
        <v>67.0</v>
      </c>
      <c r="M17" s="110" t="s">
        <v>1928</v>
      </c>
    </row>
    <row r="18">
      <c r="A18" s="104" t="s">
        <v>165</v>
      </c>
      <c r="B18" s="105">
        <v>122.0</v>
      </c>
      <c r="C18" s="153">
        <v>4.45464006907002E14</v>
      </c>
      <c r="D18" s="105" t="s">
        <v>151</v>
      </c>
      <c r="E18" s="106">
        <v>44567.0</v>
      </c>
      <c r="F18" s="107">
        <v>1431.73</v>
      </c>
      <c r="G18" s="106">
        <v>44531.0</v>
      </c>
      <c r="H18" s="106">
        <v>44564.0</v>
      </c>
      <c r="I18" s="108">
        <v>33.0</v>
      </c>
      <c r="J18" s="107">
        <v>1254.7</v>
      </c>
      <c r="K18" s="109">
        <v>119680.0</v>
      </c>
      <c r="L18" s="108">
        <v>67.0</v>
      </c>
      <c r="M18" s="110" t="s">
        <v>1929</v>
      </c>
    </row>
    <row r="19">
      <c r="A19" s="104" t="s">
        <v>169</v>
      </c>
      <c r="B19" s="105">
        <v>123.0</v>
      </c>
      <c r="C19" s="153">
        <v>3.57156000540001E14</v>
      </c>
      <c r="D19" s="105" t="s">
        <v>151</v>
      </c>
      <c r="E19" s="106">
        <v>44551.0</v>
      </c>
      <c r="F19" s="107">
        <v>654.68</v>
      </c>
      <c r="G19" s="106">
        <v>44515.0</v>
      </c>
      <c r="H19" s="106">
        <v>44546.0</v>
      </c>
      <c r="I19" s="108">
        <v>31.0</v>
      </c>
      <c r="J19" s="107">
        <v>505.37</v>
      </c>
      <c r="K19" s="109">
        <v>44132.0</v>
      </c>
      <c r="L19" s="108">
        <v>18.0</v>
      </c>
      <c r="M19" s="110" t="s">
        <v>1930</v>
      </c>
    </row>
    <row r="20">
      <c r="A20" s="104" t="s">
        <v>171</v>
      </c>
      <c r="B20" s="105">
        <v>125.0</v>
      </c>
      <c r="C20" s="153">
        <v>1.95740001133001E14</v>
      </c>
      <c r="D20" s="105" t="s">
        <v>151</v>
      </c>
      <c r="E20" s="106">
        <v>44557.0</v>
      </c>
      <c r="F20" s="107">
        <v>2727.45</v>
      </c>
      <c r="G20" s="106">
        <v>44522.0</v>
      </c>
      <c r="H20" s="106">
        <v>44554.0</v>
      </c>
      <c r="I20" s="108">
        <v>32.0</v>
      </c>
      <c r="J20" s="107">
        <v>2325.83</v>
      </c>
      <c r="K20" s="109">
        <v>222904.0</v>
      </c>
      <c r="L20" s="108">
        <v>63.0</v>
      </c>
      <c r="M20" s="110" t="s">
        <v>1931</v>
      </c>
    </row>
    <row r="21">
      <c r="A21" s="104" t="s">
        <v>173</v>
      </c>
      <c r="B21" s="105">
        <v>127.0</v>
      </c>
      <c r="C21" s="153">
        <v>4.792300277215E12</v>
      </c>
      <c r="D21" s="105" t="s">
        <v>144</v>
      </c>
      <c r="E21" s="106">
        <v>44574.0</v>
      </c>
      <c r="F21" s="107">
        <v>474.48</v>
      </c>
      <c r="G21" s="106">
        <v>44539.0</v>
      </c>
      <c r="H21" s="106">
        <v>44572.0</v>
      </c>
      <c r="I21" s="108">
        <v>33.0</v>
      </c>
      <c r="J21" s="107">
        <v>172.38</v>
      </c>
      <c r="K21" s="109">
        <v>11300.0</v>
      </c>
      <c r="L21" s="108">
        <v>3.0</v>
      </c>
      <c r="M21" s="110" t="s">
        <v>1932</v>
      </c>
    </row>
    <row r="22">
      <c r="A22" s="104" t="s">
        <v>175</v>
      </c>
      <c r="B22" s="105">
        <v>129.0</v>
      </c>
      <c r="C22" s="153">
        <v>4.17234003900001E14</v>
      </c>
      <c r="D22" s="105" t="s">
        <v>151</v>
      </c>
      <c r="E22" s="106">
        <v>44564.0</v>
      </c>
      <c r="F22" s="107">
        <v>378.61</v>
      </c>
      <c r="G22" s="106">
        <v>44524.0</v>
      </c>
      <c r="H22" s="106">
        <v>44557.0</v>
      </c>
      <c r="I22" s="108">
        <v>33.0</v>
      </c>
      <c r="J22" s="107">
        <v>68.37</v>
      </c>
      <c r="K22" s="109">
        <v>5236.0</v>
      </c>
      <c r="L22" s="108">
        <v>216.0</v>
      </c>
      <c r="M22" s="110" t="s">
        <v>1933</v>
      </c>
    </row>
    <row r="23">
      <c r="A23" s="104" t="s">
        <v>175</v>
      </c>
      <c r="B23" s="105">
        <v>129.0</v>
      </c>
      <c r="C23" s="153">
        <v>4.17234003900002E14</v>
      </c>
      <c r="D23" s="105" t="s">
        <v>151</v>
      </c>
      <c r="E23" s="106">
        <v>44564.0</v>
      </c>
      <c r="F23" s="107">
        <v>6632.3</v>
      </c>
      <c r="G23" s="106">
        <v>44524.0</v>
      </c>
      <c r="H23" s="106">
        <v>44557.0</v>
      </c>
      <c r="I23" s="108">
        <v>33.0</v>
      </c>
      <c r="J23" s="107">
        <v>5148.18</v>
      </c>
      <c r="K23" s="109">
        <v>486948.0</v>
      </c>
      <c r="L23" s="108">
        <v>216.0</v>
      </c>
      <c r="M23" s="110" t="s">
        <v>1934</v>
      </c>
    </row>
    <row r="24">
      <c r="A24" s="104" t="s">
        <v>180</v>
      </c>
      <c r="B24" s="105">
        <v>131.0</v>
      </c>
      <c r="C24" s="153">
        <v>3.94124007400002E14</v>
      </c>
      <c r="D24" s="105" t="s">
        <v>151</v>
      </c>
      <c r="E24" s="106">
        <v>44559.0</v>
      </c>
      <c r="F24" s="107">
        <v>9007.68</v>
      </c>
      <c r="G24" s="106">
        <v>44529.0</v>
      </c>
      <c r="H24" s="106">
        <v>44557.0</v>
      </c>
      <c r="I24" s="108">
        <v>28.0</v>
      </c>
      <c r="J24" s="107">
        <v>7557.19</v>
      </c>
      <c r="K24" s="109">
        <v>721820.0</v>
      </c>
      <c r="L24" s="108">
        <v>159.0</v>
      </c>
      <c r="M24" s="110" t="s">
        <v>1935</v>
      </c>
    </row>
    <row r="25">
      <c r="A25" s="104" t="s">
        <v>182</v>
      </c>
      <c r="B25" s="105">
        <v>135.0</v>
      </c>
      <c r="C25" s="153">
        <v>5.91698002370001E14</v>
      </c>
      <c r="D25" s="105" t="s">
        <v>151</v>
      </c>
      <c r="E25" s="106">
        <v>44559.0</v>
      </c>
      <c r="F25" s="107">
        <v>1476.94</v>
      </c>
      <c r="G25" s="106">
        <v>44529.0</v>
      </c>
      <c r="H25" s="106">
        <v>44557.0</v>
      </c>
      <c r="I25" s="108">
        <v>28.0</v>
      </c>
      <c r="J25" s="107">
        <v>1321.68</v>
      </c>
      <c r="K25" s="109">
        <v>123420.0</v>
      </c>
      <c r="L25" s="108">
        <v>120.0</v>
      </c>
      <c r="M25" s="110" t="s">
        <v>1936</v>
      </c>
    </row>
    <row r="26">
      <c r="A26" s="104" t="s">
        <v>182</v>
      </c>
      <c r="B26" s="105">
        <v>135.0</v>
      </c>
      <c r="C26" s="153">
        <v>5.91698002371001E14</v>
      </c>
      <c r="D26" s="105" t="s">
        <v>151</v>
      </c>
      <c r="E26" s="106">
        <v>44557.0</v>
      </c>
      <c r="F26" s="107">
        <v>2996.0</v>
      </c>
      <c r="G26" s="106">
        <v>44519.0</v>
      </c>
      <c r="H26" s="106">
        <v>44551.0</v>
      </c>
      <c r="I26" s="108">
        <v>32.0</v>
      </c>
      <c r="J26" s="107">
        <v>2840.74</v>
      </c>
      <c r="K26" s="109">
        <v>271524.0</v>
      </c>
      <c r="L26" s="108">
        <v>120.0</v>
      </c>
      <c r="M26" s="110" t="s">
        <v>1937</v>
      </c>
    </row>
    <row r="27">
      <c r="A27" s="104" t="s">
        <v>182</v>
      </c>
      <c r="B27" s="105">
        <v>135.0</v>
      </c>
      <c r="C27" s="153">
        <v>5.91698002400001E14</v>
      </c>
      <c r="D27" s="105" t="s">
        <v>151</v>
      </c>
      <c r="E27" s="106">
        <v>44557.0</v>
      </c>
      <c r="F27" s="107">
        <v>2138.32</v>
      </c>
      <c r="G27" s="106">
        <v>44522.0</v>
      </c>
      <c r="H27" s="106">
        <v>44551.0</v>
      </c>
      <c r="I27" s="108">
        <v>29.0</v>
      </c>
      <c r="J27" s="107">
        <v>1498.14</v>
      </c>
      <c r="K27" s="109">
        <v>140624.0</v>
      </c>
      <c r="L27" s="108">
        <v>120.0</v>
      </c>
      <c r="M27" s="110" t="s">
        <v>1938</v>
      </c>
    </row>
    <row r="28">
      <c r="A28" s="104" t="s">
        <v>186</v>
      </c>
      <c r="B28" s="105">
        <v>136.0</v>
      </c>
      <c r="C28" s="153">
        <v>4.17234003600001E14</v>
      </c>
      <c r="D28" s="105" t="s">
        <v>151</v>
      </c>
      <c r="E28" s="106">
        <v>44564.0</v>
      </c>
      <c r="F28" s="107">
        <v>5125.08</v>
      </c>
      <c r="G28" s="106">
        <v>44524.0</v>
      </c>
      <c r="H28" s="106">
        <v>44557.0</v>
      </c>
      <c r="I28" s="108">
        <v>33.0</v>
      </c>
      <c r="J28" s="107">
        <v>4166.01</v>
      </c>
      <c r="K28" s="109">
        <v>397188.0</v>
      </c>
      <c r="L28" s="108">
        <v>402.0</v>
      </c>
      <c r="M28" s="110" t="s">
        <v>1939</v>
      </c>
    </row>
    <row r="29">
      <c r="A29" s="104" t="s">
        <v>186</v>
      </c>
      <c r="B29" s="105">
        <v>136.0</v>
      </c>
      <c r="C29" s="153">
        <v>4.17234003700001E14</v>
      </c>
      <c r="D29" s="105" t="s">
        <v>151</v>
      </c>
      <c r="E29" s="106">
        <v>44564.0</v>
      </c>
      <c r="F29" s="107">
        <v>6913.76</v>
      </c>
      <c r="G29" s="106">
        <v>44524.0</v>
      </c>
      <c r="H29" s="106">
        <v>44557.0</v>
      </c>
      <c r="I29" s="108">
        <v>33.0</v>
      </c>
      <c r="J29" s="107">
        <v>5984.28</v>
      </c>
      <c r="K29" s="109">
        <v>574464.0</v>
      </c>
      <c r="L29" s="108">
        <v>402.0</v>
      </c>
      <c r="M29" s="110" t="s">
        <v>1940</v>
      </c>
    </row>
    <row r="30">
      <c r="A30" s="104" t="s">
        <v>186</v>
      </c>
      <c r="B30" s="105">
        <v>136.0</v>
      </c>
      <c r="C30" s="153">
        <v>4.17234003800001E14</v>
      </c>
      <c r="D30" s="105" t="s">
        <v>151</v>
      </c>
      <c r="E30" s="106">
        <v>44564.0</v>
      </c>
      <c r="F30" s="107">
        <v>5414.78</v>
      </c>
      <c r="G30" s="106">
        <v>44524.0</v>
      </c>
      <c r="H30" s="106">
        <v>44557.0</v>
      </c>
      <c r="I30" s="108">
        <v>33.0</v>
      </c>
      <c r="J30" s="107">
        <v>4580.3</v>
      </c>
      <c r="K30" s="109">
        <v>437580.0</v>
      </c>
      <c r="L30" s="108">
        <v>402.0</v>
      </c>
      <c r="M30" s="110" t="s">
        <v>1941</v>
      </c>
    </row>
    <row r="31">
      <c r="A31" s="104" t="s">
        <v>244</v>
      </c>
      <c r="B31" s="105">
        <v>141.0</v>
      </c>
      <c r="C31" s="153">
        <v>6.7334001320001E13</v>
      </c>
      <c r="D31" s="105" t="s">
        <v>151</v>
      </c>
      <c r="E31" s="106">
        <v>44571.0</v>
      </c>
      <c r="F31" s="107">
        <v>10457.73</v>
      </c>
      <c r="G31" s="106">
        <v>44532.0</v>
      </c>
      <c r="H31" s="106">
        <v>44566.0</v>
      </c>
      <c r="I31" s="108">
        <v>34.0</v>
      </c>
      <c r="J31" s="107">
        <v>9714.87</v>
      </c>
      <c r="K31" s="109">
        <v>958188.0</v>
      </c>
      <c r="L31" s="108">
        <v>222.0</v>
      </c>
      <c r="M31" s="110" t="s">
        <v>1942</v>
      </c>
    </row>
    <row r="32">
      <c r="A32" s="104" t="s">
        <v>244</v>
      </c>
      <c r="B32" s="105">
        <v>141.0</v>
      </c>
      <c r="C32" s="153">
        <v>4.20733400132E15</v>
      </c>
      <c r="D32" s="105" t="s">
        <v>151</v>
      </c>
      <c r="E32" s="106">
        <v>44564.0</v>
      </c>
      <c r="F32" s="107">
        <v>40.59</v>
      </c>
      <c r="G32" s="106">
        <v>44532.0</v>
      </c>
      <c r="H32" s="106">
        <v>44562.0</v>
      </c>
      <c r="I32" s="108">
        <v>30.0</v>
      </c>
      <c r="J32" s="107">
        <v>40.59</v>
      </c>
      <c r="K32" s="108">
        <v>0.0</v>
      </c>
      <c r="L32" s="108">
        <v>222.0</v>
      </c>
      <c r="M32" s="110" t="s">
        <v>1943</v>
      </c>
    </row>
    <row r="33">
      <c r="A33" s="104" t="s">
        <v>248</v>
      </c>
      <c r="B33" s="105">
        <v>142.0</v>
      </c>
      <c r="C33" s="153">
        <v>6.6130005325001E13</v>
      </c>
      <c r="D33" s="105" t="s">
        <v>151</v>
      </c>
      <c r="E33" s="106">
        <v>44571.0</v>
      </c>
      <c r="F33" s="107">
        <v>10795.62</v>
      </c>
      <c r="G33" s="106">
        <v>44532.0</v>
      </c>
      <c r="H33" s="106">
        <v>44566.0</v>
      </c>
      <c r="I33" s="108">
        <v>34.0</v>
      </c>
      <c r="J33" s="107">
        <v>10145.15</v>
      </c>
      <c r="K33" s="109">
        <v>1006060.0</v>
      </c>
      <c r="L33" s="108">
        <v>203.0</v>
      </c>
      <c r="M33" s="110" t="s">
        <v>1944</v>
      </c>
    </row>
    <row r="34">
      <c r="A34" s="104" t="s">
        <v>250</v>
      </c>
      <c r="B34" s="105">
        <v>145.0</v>
      </c>
      <c r="C34" s="153">
        <v>3.28224002607001E14</v>
      </c>
      <c r="D34" s="105" t="s">
        <v>151</v>
      </c>
      <c r="E34" s="106">
        <v>44546.0</v>
      </c>
      <c r="F34" s="107">
        <v>16838.92</v>
      </c>
      <c r="G34" s="106">
        <v>44510.0</v>
      </c>
      <c r="H34" s="106">
        <v>44540.0</v>
      </c>
      <c r="I34" s="108">
        <v>30.0</v>
      </c>
      <c r="J34" s="107">
        <v>13706.09</v>
      </c>
      <c r="K34" s="109">
        <v>1386792.0</v>
      </c>
      <c r="L34" s="108">
        <v>312.0</v>
      </c>
      <c r="M34" s="110" t="s">
        <v>1945</v>
      </c>
    </row>
    <row r="35">
      <c r="A35" s="104" t="s">
        <v>253</v>
      </c>
      <c r="B35" s="105">
        <v>147.0</v>
      </c>
      <c r="C35" s="153">
        <v>3.28224002901001E14</v>
      </c>
      <c r="D35" s="105" t="s">
        <v>151</v>
      </c>
      <c r="E35" s="106">
        <v>44546.0</v>
      </c>
      <c r="F35" s="107">
        <v>5377.31</v>
      </c>
      <c r="G35" s="106">
        <v>44509.0</v>
      </c>
      <c r="H35" s="106">
        <v>44539.0</v>
      </c>
      <c r="I35" s="108">
        <v>30.0</v>
      </c>
      <c r="J35" s="107">
        <v>4373.16</v>
      </c>
      <c r="K35" s="109">
        <v>417384.0</v>
      </c>
      <c r="L35" s="108">
        <v>115.0</v>
      </c>
      <c r="M35" s="110" t="s">
        <v>1946</v>
      </c>
    </row>
    <row r="36">
      <c r="A36" s="104" t="s">
        <v>255</v>
      </c>
      <c r="B36" s="105">
        <v>152.0</v>
      </c>
      <c r="C36" s="153">
        <v>4.3750001100001E13</v>
      </c>
      <c r="D36" s="105" t="s">
        <v>151</v>
      </c>
      <c r="E36" s="106">
        <v>44567.0</v>
      </c>
      <c r="F36" s="107">
        <v>2782.14</v>
      </c>
      <c r="G36" s="106">
        <v>44533.0</v>
      </c>
      <c r="H36" s="106">
        <v>44566.0</v>
      </c>
      <c r="I36" s="108">
        <v>33.0</v>
      </c>
      <c r="J36" s="107">
        <v>2363.09</v>
      </c>
      <c r="K36" s="109">
        <v>221408.0</v>
      </c>
      <c r="L36" s="108">
        <v>111.0</v>
      </c>
      <c r="M36" s="110" t="s">
        <v>1947</v>
      </c>
    </row>
    <row r="37">
      <c r="A37" s="104" t="s">
        <v>257</v>
      </c>
      <c r="B37" s="105">
        <v>155.0</v>
      </c>
      <c r="C37" s="153">
        <v>1.250110125011E12</v>
      </c>
      <c r="D37" s="105" t="s">
        <v>144</v>
      </c>
      <c r="E37" s="106">
        <v>44579.0</v>
      </c>
      <c r="F37" s="107">
        <v>3128.96</v>
      </c>
      <c r="G37" s="106">
        <v>44543.0</v>
      </c>
      <c r="H37" s="106">
        <v>44574.0</v>
      </c>
      <c r="I37" s="108">
        <v>31.0</v>
      </c>
      <c r="J37" s="107">
        <v>3128.96</v>
      </c>
      <c r="K37" s="109">
        <v>310500.0</v>
      </c>
      <c r="L37" s="108">
        <v>77.0</v>
      </c>
      <c r="M37" s="110" t="s">
        <v>1948</v>
      </c>
    </row>
    <row r="38">
      <c r="A38" s="104" t="s">
        <v>259</v>
      </c>
      <c r="B38" s="105">
        <v>157.0</v>
      </c>
      <c r="C38" s="153">
        <v>1.9677290117812E13</v>
      </c>
      <c r="D38" s="105" t="s">
        <v>144</v>
      </c>
      <c r="E38" s="106">
        <v>44573.0</v>
      </c>
      <c r="F38" s="107">
        <v>29.85</v>
      </c>
      <c r="G38" s="106">
        <v>44538.0</v>
      </c>
      <c r="H38" s="106">
        <v>44571.0</v>
      </c>
      <c r="I38" s="108">
        <v>33.0</v>
      </c>
      <c r="J38" s="107">
        <v>29.85</v>
      </c>
      <c r="K38" s="108">
        <v>0.0</v>
      </c>
      <c r="L38" s="108">
        <v>534.0</v>
      </c>
      <c r="M38" s="110" t="s">
        <v>1949</v>
      </c>
    </row>
    <row r="39">
      <c r="A39" s="104" t="s">
        <v>259</v>
      </c>
      <c r="B39" s="105">
        <v>157.0</v>
      </c>
      <c r="C39" s="153">
        <v>1.9677290348716E13</v>
      </c>
      <c r="D39" s="105" t="s">
        <v>144</v>
      </c>
      <c r="E39" s="106">
        <v>44564.0</v>
      </c>
      <c r="F39" s="107">
        <v>343.28</v>
      </c>
      <c r="G39" s="106">
        <v>44530.0</v>
      </c>
      <c r="H39" s="106">
        <v>44560.0</v>
      </c>
      <c r="I39" s="108">
        <v>30.0</v>
      </c>
      <c r="J39" s="107">
        <v>343.28</v>
      </c>
      <c r="K39" s="108">
        <v>0.0</v>
      </c>
      <c r="L39" s="108">
        <v>534.0</v>
      </c>
      <c r="M39" s="110" t="s">
        <v>1950</v>
      </c>
    </row>
    <row r="40">
      <c r="A40" s="104" t="s">
        <v>259</v>
      </c>
      <c r="B40" s="105">
        <v>157.0</v>
      </c>
      <c r="C40" s="153">
        <v>1.9677290349305E13</v>
      </c>
      <c r="D40" s="105" t="s">
        <v>144</v>
      </c>
      <c r="E40" s="106">
        <v>44573.0</v>
      </c>
      <c r="F40" s="107">
        <v>7495.93</v>
      </c>
      <c r="G40" s="106">
        <v>44538.0</v>
      </c>
      <c r="H40" s="106">
        <v>44571.0</v>
      </c>
      <c r="I40" s="108">
        <v>33.0</v>
      </c>
      <c r="J40" s="107">
        <v>7495.93</v>
      </c>
      <c r="K40" s="109">
        <v>776600.0</v>
      </c>
      <c r="L40" s="108">
        <v>534.0</v>
      </c>
      <c r="M40" s="110" t="s">
        <v>1951</v>
      </c>
    </row>
    <row r="41">
      <c r="A41" s="104" t="s">
        <v>259</v>
      </c>
      <c r="B41" s="105">
        <v>157.0</v>
      </c>
      <c r="C41" s="153">
        <v>1.9677290349306E13</v>
      </c>
      <c r="D41" s="105" t="s">
        <v>144</v>
      </c>
      <c r="E41" s="106">
        <v>44573.0</v>
      </c>
      <c r="F41" s="107">
        <v>6053.95</v>
      </c>
      <c r="G41" s="106">
        <v>44538.0</v>
      </c>
      <c r="H41" s="106">
        <v>44571.0</v>
      </c>
      <c r="I41" s="108">
        <v>33.0</v>
      </c>
      <c r="J41" s="107">
        <v>6053.95</v>
      </c>
      <c r="K41" s="109">
        <v>648700.0</v>
      </c>
      <c r="L41" s="108">
        <v>534.0</v>
      </c>
      <c r="M41" s="110" t="s">
        <v>1952</v>
      </c>
    </row>
    <row r="42">
      <c r="A42" s="104" t="s">
        <v>259</v>
      </c>
      <c r="B42" s="105">
        <v>157.0</v>
      </c>
      <c r="C42" s="153">
        <v>1.9677290349309E13</v>
      </c>
      <c r="D42" s="105" t="s">
        <v>144</v>
      </c>
      <c r="E42" s="106">
        <v>44573.0</v>
      </c>
      <c r="F42" s="107">
        <v>2636.26</v>
      </c>
      <c r="G42" s="106">
        <v>44538.0</v>
      </c>
      <c r="H42" s="106">
        <v>44571.0</v>
      </c>
      <c r="I42" s="108">
        <v>33.0</v>
      </c>
      <c r="J42" s="107">
        <v>2636.26</v>
      </c>
      <c r="K42" s="109">
        <v>239800.0</v>
      </c>
      <c r="L42" s="108">
        <v>534.0</v>
      </c>
      <c r="M42" s="110" t="s">
        <v>1953</v>
      </c>
    </row>
    <row r="43">
      <c r="A43" s="104" t="s">
        <v>267</v>
      </c>
      <c r="B43" s="105">
        <v>170.0</v>
      </c>
      <c r="C43" s="153">
        <v>1.95740001601001E14</v>
      </c>
      <c r="D43" s="105" t="s">
        <v>151</v>
      </c>
      <c r="E43" s="106">
        <v>44557.0</v>
      </c>
      <c r="F43" s="107">
        <v>6710.74</v>
      </c>
      <c r="G43" s="106">
        <v>44522.0</v>
      </c>
      <c r="H43" s="106">
        <v>44554.0</v>
      </c>
      <c r="I43" s="108">
        <v>32.0</v>
      </c>
      <c r="J43" s="107">
        <v>6406.24</v>
      </c>
      <c r="K43" s="109">
        <v>615604.0</v>
      </c>
      <c r="L43" s="108">
        <v>100.0</v>
      </c>
      <c r="M43" s="110" t="s">
        <v>1954</v>
      </c>
    </row>
    <row r="44">
      <c r="A44" s="104" t="s">
        <v>269</v>
      </c>
      <c r="B44" s="105">
        <v>173.0</v>
      </c>
      <c r="C44" s="153">
        <v>1.8120070107444E13</v>
      </c>
      <c r="D44" s="105" t="s">
        <v>144</v>
      </c>
      <c r="E44" s="106">
        <v>44546.0</v>
      </c>
      <c r="F44" s="107">
        <v>329.7</v>
      </c>
      <c r="G44" s="106">
        <v>44515.0</v>
      </c>
      <c r="H44" s="106">
        <v>44544.0</v>
      </c>
      <c r="I44" s="108">
        <v>29.0</v>
      </c>
      <c r="J44" s="107">
        <v>329.7</v>
      </c>
      <c r="K44" s="109">
        <v>24300.0</v>
      </c>
      <c r="L44" s="108">
        <v>32.0</v>
      </c>
      <c r="M44" s="110" t="s">
        <v>1955</v>
      </c>
    </row>
    <row r="45">
      <c r="A45" s="104" t="s">
        <v>269</v>
      </c>
      <c r="B45" s="105">
        <v>173.0</v>
      </c>
      <c r="C45" s="153">
        <v>1.8120070107445E13</v>
      </c>
      <c r="D45" s="105" t="s">
        <v>144</v>
      </c>
      <c r="E45" s="106">
        <v>44546.0</v>
      </c>
      <c r="F45" s="107">
        <v>253.9</v>
      </c>
      <c r="G45" s="106">
        <v>44515.0</v>
      </c>
      <c r="H45" s="106">
        <v>44544.0</v>
      </c>
      <c r="I45" s="108">
        <v>29.0</v>
      </c>
      <c r="J45" s="107">
        <v>253.9</v>
      </c>
      <c r="K45" s="109">
        <v>17500.0</v>
      </c>
      <c r="L45" s="108">
        <v>32.0</v>
      </c>
      <c r="M45" s="110" t="s">
        <v>1956</v>
      </c>
    </row>
    <row r="46">
      <c r="A46" s="104" t="s">
        <v>269</v>
      </c>
      <c r="B46" s="105">
        <v>173.0</v>
      </c>
      <c r="C46" s="153">
        <v>1.8120070117915E13</v>
      </c>
      <c r="D46" s="105" t="s">
        <v>144</v>
      </c>
      <c r="E46" s="106">
        <v>44546.0</v>
      </c>
      <c r="F46" s="107">
        <v>562.17</v>
      </c>
      <c r="G46" s="106">
        <v>44515.0</v>
      </c>
      <c r="H46" s="106">
        <v>44544.0</v>
      </c>
      <c r="I46" s="108">
        <v>29.0</v>
      </c>
      <c r="J46" s="107">
        <v>562.17</v>
      </c>
      <c r="K46" s="109">
        <v>39500.0</v>
      </c>
      <c r="L46" s="108">
        <v>32.0</v>
      </c>
      <c r="M46" s="110" t="s">
        <v>1957</v>
      </c>
    </row>
    <row r="47">
      <c r="A47" s="104" t="s">
        <v>274</v>
      </c>
      <c r="B47" s="105">
        <v>175.0</v>
      </c>
      <c r="C47" s="153">
        <v>2.1150240128111E13</v>
      </c>
      <c r="D47" s="105" t="s">
        <v>144</v>
      </c>
      <c r="E47" s="106">
        <v>44544.0</v>
      </c>
      <c r="F47" s="107">
        <v>220.04</v>
      </c>
      <c r="G47" s="106">
        <v>44510.0</v>
      </c>
      <c r="H47" s="106">
        <v>44540.0</v>
      </c>
      <c r="I47" s="108">
        <v>30.0</v>
      </c>
      <c r="J47" s="107">
        <v>220.04</v>
      </c>
      <c r="K47" s="108">
        <v>0.0</v>
      </c>
      <c r="L47" s="108">
        <v>1112.0</v>
      </c>
      <c r="M47" s="110" t="s">
        <v>1958</v>
      </c>
    </row>
    <row r="48">
      <c r="A48" s="104" t="s">
        <v>274</v>
      </c>
      <c r="B48" s="105">
        <v>175.0</v>
      </c>
      <c r="C48" s="153">
        <v>2.1150240128111E13</v>
      </c>
      <c r="D48" s="105" t="s">
        <v>144</v>
      </c>
      <c r="E48" s="106">
        <v>44575.0</v>
      </c>
      <c r="F48" s="107">
        <v>221.88</v>
      </c>
      <c r="G48" s="106">
        <v>44540.0</v>
      </c>
      <c r="H48" s="106">
        <v>44573.0</v>
      </c>
      <c r="I48" s="108">
        <v>33.0</v>
      </c>
      <c r="J48" s="107">
        <v>221.88</v>
      </c>
      <c r="K48" s="108">
        <v>0.0</v>
      </c>
      <c r="L48" s="108">
        <v>1112.0</v>
      </c>
      <c r="M48" s="110" t="s">
        <v>1959</v>
      </c>
    </row>
    <row r="49">
      <c r="A49" s="104" t="s">
        <v>274</v>
      </c>
      <c r="B49" s="105">
        <v>175.0</v>
      </c>
      <c r="C49" s="153">
        <v>2.1150240128113E13</v>
      </c>
      <c r="D49" s="105" t="s">
        <v>144</v>
      </c>
      <c r="E49" s="106">
        <v>44544.0</v>
      </c>
      <c r="F49" s="107">
        <v>502.41</v>
      </c>
      <c r="G49" s="106">
        <v>44510.0</v>
      </c>
      <c r="H49" s="106">
        <v>44540.0</v>
      </c>
      <c r="I49" s="108">
        <v>30.0</v>
      </c>
      <c r="J49" s="107">
        <v>502.41</v>
      </c>
      <c r="K49" s="109">
        <v>8900.0</v>
      </c>
      <c r="L49" s="108">
        <v>1112.0</v>
      </c>
      <c r="M49" s="110" t="s">
        <v>1960</v>
      </c>
    </row>
    <row r="50">
      <c r="A50" s="104" t="s">
        <v>274</v>
      </c>
      <c r="B50" s="105">
        <v>175.0</v>
      </c>
      <c r="C50" s="153">
        <v>2.1150240128113E13</v>
      </c>
      <c r="D50" s="105" t="s">
        <v>144</v>
      </c>
      <c r="E50" s="106">
        <v>44575.0</v>
      </c>
      <c r="F50" s="107">
        <v>444.85</v>
      </c>
      <c r="G50" s="106">
        <v>44540.0</v>
      </c>
      <c r="H50" s="106">
        <v>44573.0</v>
      </c>
      <c r="I50" s="108">
        <v>33.0</v>
      </c>
      <c r="J50" s="107">
        <v>444.85</v>
      </c>
      <c r="K50" s="109">
        <v>4300.0</v>
      </c>
      <c r="L50" s="108">
        <v>1112.0</v>
      </c>
      <c r="M50" s="110" t="s">
        <v>1961</v>
      </c>
    </row>
    <row r="51">
      <c r="A51" s="104" t="s">
        <v>274</v>
      </c>
      <c r="B51" s="105">
        <v>175.0</v>
      </c>
      <c r="C51" s="153">
        <v>2.1150240128117E13</v>
      </c>
      <c r="D51" s="105" t="s">
        <v>144</v>
      </c>
      <c r="E51" s="106">
        <v>44575.0</v>
      </c>
      <c r="F51" s="107">
        <v>391.91</v>
      </c>
      <c r="G51" s="106">
        <v>44540.0</v>
      </c>
      <c r="H51" s="106">
        <v>44573.0</v>
      </c>
      <c r="I51" s="108">
        <v>33.0</v>
      </c>
      <c r="J51" s="107">
        <v>391.91</v>
      </c>
      <c r="K51" s="108">
        <v>0.0</v>
      </c>
      <c r="L51" s="108">
        <v>1112.0</v>
      </c>
      <c r="M51" s="110" t="s">
        <v>1962</v>
      </c>
    </row>
    <row r="52">
      <c r="A52" s="104" t="s">
        <v>274</v>
      </c>
      <c r="B52" s="105">
        <v>175.0</v>
      </c>
      <c r="C52" s="153">
        <v>2.1150240348703E13</v>
      </c>
      <c r="D52" s="105" t="s">
        <v>144</v>
      </c>
      <c r="E52" s="106">
        <v>44564.0</v>
      </c>
      <c r="F52" s="107">
        <v>147.12</v>
      </c>
      <c r="G52" s="106">
        <v>44530.0</v>
      </c>
      <c r="H52" s="106">
        <v>44560.0</v>
      </c>
      <c r="I52" s="108">
        <v>30.0</v>
      </c>
      <c r="J52" s="107">
        <v>147.12</v>
      </c>
      <c r="K52" s="108">
        <v>0.0</v>
      </c>
      <c r="L52" s="108">
        <v>1112.0</v>
      </c>
      <c r="M52" s="110" t="s">
        <v>1963</v>
      </c>
    </row>
    <row r="53">
      <c r="A53" s="104" t="s">
        <v>274</v>
      </c>
      <c r="B53" s="105">
        <v>175.0</v>
      </c>
      <c r="C53" s="153">
        <v>2.1150240349265E13</v>
      </c>
      <c r="D53" s="105" t="s">
        <v>144</v>
      </c>
      <c r="E53" s="106">
        <v>44544.0</v>
      </c>
      <c r="F53" s="107">
        <v>21596.46</v>
      </c>
      <c r="G53" s="106">
        <v>44510.0</v>
      </c>
      <c r="H53" s="106">
        <v>44540.0</v>
      </c>
      <c r="I53" s="108">
        <v>30.0</v>
      </c>
      <c r="J53" s="107">
        <v>10393.6</v>
      </c>
      <c r="K53" s="109">
        <v>1128800.0</v>
      </c>
      <c r="L53" s="108">
        <v>1112.0</v>
      </c>
      <c r="M53" s="110" t="s">
        <v>1964</v>
      </c>
    </row>
    <row r="54">
      <c r="A54" s="104" t="s">
        <v>274</v>
      </c>
      <c r="B54" s="105">
        <v>175.0</v>
      </c>
      <c r="C54" s="153">
        <v>2.1150240349265E13</v>
      </c>
      <c r="D54" s="105" t="s">
        <v>144</v>
      </c>
      <c r="E54" s="106">
        <v>44575.0</v>
      </c>
      <c r="F54" s="107">
        <v>22706.07</v>
      </c>
      <c r="G54" s="106">
        <v>44540.0</v>
      </c>
      <c r="H54" s="106">
        <v>44573.0</v>
      </c>
      <c r="I54" s="108">
        <v>33.0</v>
      </c>
      <c r="J54" s="107">
        <v>11181.81</v>
      </c>
      <c r="K54" s="109">
        <v>1211000.0</v>
      </c>
      <c r="L54" s="108">
        <v>1112.0</v>
      </c>
      <c r="M54" s="110" t="s">
        <v>1965</v>
      </c>
    </row>
    <row r="55">
      <c r="A55" s="104" t="s">
        <v>274</v>
      </c>
      <c r="B55" s="105">
        <v>175.0</v>
      </c>
      <c r="C55" s="153">
        <v>2.1150240349266E13</v>
      </c>
      <c r="D55" s="105" t="s">
        <v>144</v>
      </c>
      <c r="E55" s="106">
        <v>44544.0</v>
      </c>
      <c r="F55" s="107">
        <v>24868.05</v>
      </c>
      <c r="G55" s="106">
        <v>44510.0</v>
      </c>
      <c r="H55" s="106">
        <v>44540.0</v>
      </c>
      <c r="I55" s="108">
        <v>30.0</v>
      </c>
      <c r="J55" s="107">
        <v>11302.49</v>
      </c>
      <c r="K55" s="109">
        <v>1236200.0</v>
      </c>
      <c r="L55" s="108">
        <v>1112.0</v>
      </c>
      <c r="M55" s="110" t="s">
        <v>1966</v>
      </c>
    </row>
    <row r="56">
      <c r="A56" s="104" t="s">
        <v>274</v>
      </c>
      <c r="B56" s="105">
        <v>175.0</v>
      </c>
      <c r="C56" s="153">
        <v>2.1150240349266E13</v>
      </c>
      <c r="D56" s="105" t="s">
        <v>144</v>
      </c>
      <c r="E56" s="106">
        <v>44575.0</v>
      </c>
      <c r="F56" s="107">
        <v>23737.99</v>
      </c>
      <c r="G56" s="106">
        <v>44540.0</v>
      </c>
      <c r="H56" s="106">
        <v>44573.0</v>
      </c>
      <c r="I56" s="108">
        <v>33.0</v>
      </c>
      <c r="J56" s="107">
        <v>10557.17</v>
      </c>
      <c r="K56" s="109">
        <v>1137800.0</v>
      </c>
      <c r="L56" s="108">
        <v>1112.0</v>
      </c>
      <c r="M56" s="110" t="s">
        <v>1967</v>
      </c>
    </row>
    <row r="57">
      <c r="A57" s="104" t="s">
        <v>274</v>
      </c>
      <c r="B57" s="105">
        <v>175.0</v>
      </c>
      <c r="C57" s="153">
        <v>2.1150240349268E13</v>
      </c>
      <c r="D57" s="105" t="s">
        <v>144</v>
      </c>
      <c r="E57" s="106">
        <v>44544.0</v>
      </c>
      <c r="F57" s="107">
        <v>22851.17</v>
      </c>
      <c r="G57" s="106">
        <v>44510.0</v>
      </c>
      <c r="H57" s="106">
        <v>44540.0</v>
      </c>
      <c r="I57" s="108">
        <v>30.0</v>
      </c>
      <c r="J57" s="107">
        <v>10894.59</v>
      </c>
      <c r="K57" s="109">
        <v>1188000.0</v>
      </c>
      <c r="L57" s="108">
        <v>1112.0</v>
      </c>
      <c r="M57" s="110" t="s">
        <v>1968</v>
      </c>
    </row>
    <row r="58">
      <c r="A58" s="104" t="s">
        <v>274</v>
      </c>
      <c r="B58" s="105">
        <v>175.0</v>
      </c>
      <c r="C58" s="153">
        <v>2.1150240349268E13</v>
      </c>
      <c r="D58" s="105" t="s">
        <v>144</v>
      </c>
      <c r="E58" s="106">
        <v>44575.0</v>
      </c>
      <c r="F58" s="107">
        <v>27259.96</v>
      </c>
      <c r="G58" s="106">
        <v>44540.0</v>
      </c>
      <c r="H58" s="106">
        <v>44573.0</v>
      </c>
      <c r="I58" s="108">
        <v>33.0</v>
      </c>
      <c r="J58" s="107">
        <v>13946.61</v>
      </c>
      <c r="K58" s="109">
        <v>1535000.0</v>
      </c>
      <c r="L58" s="108">
        <v>1112.0</v>
      </c>
      <c r="M58" s="110" t="s">
        <v>1969</v>
      </c>
    </row>
    <row r="59">
      <c r="A59" s="104" t="s">
        <v>274</v>
      </c>
      <c r="B59" s="105">
        <v>175.0</v>
      </c>
      <c r="C59" s="153">
        <v>2.1150240390742E13</v>
      </c>
      <c r="D59" s="105" t="s">
        <v>144</v>
      </c>
      <c r="E59" s="106">
        <v>44544.0</v>
      </c>
      <c r="F59" s="107">
        <v>394.53</v>
      </c>
      <c r="G59" s="106">
        <v>44510.0</v>
      </c>
      <c r="H59" s="106">
        <v>44540.0</v>
      </c>
      <c r="I59" s="108">
        <v>30.0</v>
      </c>
      <c r="J59" s="107">
        <v>194.01</v>
      </c>
      <c r="K59" s="109">
        <v>3200.0</v>
      </c>
      <c r="L59" s="108">
        <v>1112.0</v>
      </c>
      <c r="M59" s="110" t="s">
        <v>1970</v>
      </c>
    </row>
    <row r="60">
      <c r="A60" s="104" t="s">
        <v>274</v>
      </c>
      <c r="B60" s="105">
        <v>175.0</v>
      </c>
      <c r="C60" s="153">
        <v>2.1150240390742E13</v>
      </c>
      <c r="D60" s="105" t="s">
        <v>144</v>
      </c>
      <c r="E60" s="106">
        <v>44575.0</v>
      </c>
      <c r="F60" s="107">
        <v>426.46</v>
      </c>
      <c r="G60" s="106">
        <v>44540.0</v>
      </c>
      <c r="H60" s="106">
        <v>44573.0</v>
      </c>
      <c r="I60" s="108">
        <v>33.0</v>
      </c>
      <c r="J60" s="107">
        <v>207.06</v>
      </c>
      <c r="K60" s="109">
        <v>2500.0</v>
      </c>
      <c r="L60" s="108">
        <v>1112.0</v>
      </c>
      <c r="M60" s="110" t="s">
        <v>1971</v>
      </c>
    </row>
    <row r="61">
      <c r="A61" s="104" t="s">
        <v>274</v>
      </c>
      <c r="B61" s="105">
        <v>175.0</v>
      </c>
      <c r="C61" s="153">
        <v>2.1150240390743E13</v>
      </c>
      <c r="D61" s="105" t="s">
        <v>144</v>
      </c>
      <c r="E61" s="106">
        <v>44544.0</v>
      </c>
      <c r="F61" s="107">
        <v>220.04</v>
      </c>
      <c r="G61" s="106">
        <v>44510.0</v>
      </c>
      <c r="H61" s="106">
        <v>44540.0</v>
      </c>
      <c r="I61" s="108">
        <v>30.0</v>
      </c>
      <c r="J61" s="107">
        <v>220.04</v>
      </c>
      <c r="K61" s="108">
        <v>0.0</v>
      </c>
      <c r="L61" s="108">
        <v>1112.0</v>
      </c>
      <c r="M61" s="110" t="s">
        <v>1972</v>
      </c>
    </row>
    <row r="62">
      <c r="A62" s="104" t="s">
        <v>274</v>
      </c>
      <c r="B62" s="105">
        <v>175.0</v>
      </c>
      <c r="C62" s="153">
        <v>2.1150240390743E13</v>
      </c>
      <c r="D62" s="105" t="s">
        <v>144</v>
      </c>
      <c r="E62" s="106">
        <v>44575.0</v>
      </c>
      <c r="F62" s="107">
        <v>242.88</v>
      </c>
      <c r="G62" s="106">
        <v>44540.0</v>
      </c>
      <c r="H62" s="106">
        <v>44573.0</v>
      </c>
      <c r="I62" s="108">
        <v>33.0</v>
      </c>
      <c r="J62" s="107">
        <v>242.88</v>
      </c>
      <c r="K62" s="108">
        <v>0.0</v>
      </c>
      <c r="L62" s="108">
        <v>1112.0</v>
      </c>
      <c r="M62" s="110" t="s">
        <v>1973</v>
      </c>
    </row>
    <row r="63">
      <c r="A63" s="104" t="s">
        <v>284</v>
      </c>
      <c r="B63" s="105">
        <v>183.0</v>
      </c>
      <c r="C63" s="153">
        <v>1.9732750276007E13</v>
      </c>
      <c r="D63" s="105" t="s">
        <v>144</v>
      </c>
      <c r="E63" s="106">
        <v>44574.0</v>
      </c>
      <c r="F63" s="107">
        <v>70.21</v>
      </c>
      <c r="G63" s="106">
        <v>44539.0</v>
      </c>
      <c r="H63" s="106">
        <v>44572.0</v>
      </c>
      <c r="I63" s="108">
        <v>33.0</v>
      </c>
      <c r="J63" s="107">
        <v>34.67</v>
      </c>
      <c r="K63" s="109">
        <v>1300.0</v>
      </c>
      <c r="L63" s="108">
        <v>31.0</v>
      </c>
      <c r="M63" s="110" t="s">
        <v>1974</v>
      </c>
    </row>
    <row r="64">
      <c r="A64" s="104" t="s">
        <v>284</v>
      </c>
      <c r="B64" s="105">
        <v>183.0</v>
      </c>
      <c r="C64" s="153">
        <v>1.973275027988E13</v>
      </c>
      <c r="D64" s="105" t="s">
        <v>144</v>
      </c>
      <c r="E64" s="106">
        <v>44574.0</v>
      </c>
      <c r="F64" s="107">
        <v>462.92</v>
      </c>
      <c r="G64" s="106">
        <v>44539.0</v>
      </c>
      <c r="H64" s="106">
        <v>44572.0</v>
      </c>
      <c r="I64" s="108">
        <v>33.0</v>
      </c>
      <c r="J64" s="107">
        <v>242.88</v>
      </c>
      <c r="K64" s="108">
        <v>0.0</v>
      </c>
      <c r="L64" s="108">
        <v>31.0</v>
      </c>
      <c r="M64" s="110" t="s">
        <v>1975</v>
      </c>
    </row>
    <row r="65">
      <c r="A65" s="104" t="s">
        <v>284</v>
      </c>
      <c r="B65" s="105">
        <v>183.0</v>
      </c>
      <c r="C65" s="153">
        <v>1.9837910277272E13</v>
      </c>
      <c r="D65" s="105" t="s">
        <v>144</v>
      </c>
      <c r="E65" s="106">
        <v>44574.0</v>
      </c>
      <c r="F65" s="107">
        <v>1160.35</v>
      </c>
      <c r="G65" s="106">
        <v>44539.0</v>
      </c>
      <c r="H65" s="106">
        <v>44572.0</v>
      </c>
      <c r="I65" s="108">
        <v>33.0</v>
      </c>
      <c r="J65" s="107">
        <v>599.42</v>
      </c>
      <c r="K65" s="109">
        <v>43000.0</v>
      </c>
      <c r="L65" s="108">
        <v>31.0</v>
      </c>
      <c r="M65" s="110" t="s">
        <v>1976</v>
      </c>
    </row>
    <row r="66">
      <c r="A66" s="104" t="s">
        <v>438</v>
      </c>
      <c r="B66" s="105">
        <v>188.0</v>
      </c>
      <c r="C66" s="153">
        <v>5.29457135776E11</v>
      </c>
      <c r="D66" s="105" t="s">
        <v>439</v>
      </c>
      <c r="E66" s="106">
        <v>44550.0</v>
      </c>
      <c r="F66" s="107">
        <v>8412.33</v>
      </c>
      <c r="G66" s="106">
        <v>44493.0</v>
      </c>
      <c r="H66" s="106">
        <v>44526.0</v>
      </c>
      <c r="I66" s="108">
        <v>33.0</v>
      </c>
      <c r="J66" s="107">
        <v>2781.79</v>
      </c>
      <c r="K66" s="109">
        <v>517242.0</v>
      </c>
      <c r="L66" s="108">
        <v>149.0</v>
      </c>
      <c r="M66" s="110" t="s">
        <v>1977</v>
      </c>
    </row>
    <row r="67">
      <c r="A67" s="104" t="s">
        <v>297</v>
      </c>
      <c r="B67" s="105">
        <v>190.0</v>
      </c>
      <c r="C67" s="153">
        <v>4.8799006301001E13</v>
      </c>
      <c r="D67" s="105" t="s">
        <v>151</v>
      </c>
      <c r="E67" s="106">
        <v>44567.0</v>
      </c>
      <c r="F67" s="107">
        <v>3564.98</v>
      </c>
      <c r="G67" s="106">
        <v>44536.0</v>
      </c>
      <c r="H67" s="106">
        <v>44566.0</v>
      </c>
      <c r="I67" s="108">
        <v>30.0</v>
      </c>
      <c r="J67" s="107">
        <v>3421.83</v>
      </c>
      <c r="K67" s="109">
        <v>324632.0</v>
      </c>
      <c r="L67" s="108">
        <v>93.0</v>
      </c>
      <c r="M67" s="110" t="s">
        <v>1978</v>
      </c>
    </row>
    <row r="68">
      <c r="A68" s="104" t="s">
        <v>297</v>
      </c>
      <c r="B68" s="105">
        <v>190.0</v>
      </c>
      <c r="C68" s="153">
        <v>4.8799006301002E13</v>
      </c>
      <c r="D68" s="105" t="s">
        <v>151</v>
      </c>
      <c r="E68" s="106">
        <v>44567.0</v>
      </c>
      <c r="F68" s="107">
        <v>636.47</v>
      </c>
      <c r="G68" s="106">
        <v>44530.0</v>
      </c>
      <c r="H68" s="106">
        <v>44566.0</v>
      </c>
      <c r="I68" s="108">
        <v>36.0</v>
      </c>
      <c r="J68" s="107">
        <v>493.32</v>
      </c>
      <c r="K68" s="109">
        <v>44132.0</v>
      </c>
      <c r="L68" s="108">
        <v>93.0</v>
      </c>
      <c r="M68" s="110" t="s">
        <v>1979</v>
      </c>
    </row>
    <row r="69">
      <c r="A69" s="104" t="s">
        <v>305</v>
      </c>
      <c r="B69" s="105">
        <v>192.0</v>
      </c>
      <c r="C69" s="153">
        <v>1.02421003530761E15</v>
      </c>
      <c r="D69" s="105" t="s">
        <v>301</v>
      </c>
      <c r="E69" s="106">
        <v>44575.0</v>
      </c>
      <c r="F69" s="107">
        <v>1795.38</v>
      </c>
      <c r="G69" s="106">
        <v>44544.0</v>
      </c>
      <c r="H69" s="106">
        <v>44574.0</v>
      </c>
      <c r="I69" s="108">
        <v>30.0</v>
      </c>
      <c r="J69" s="107">
        <v>1795.38</v>
      </c>
      <c r="K69" s="109">
        <v>172700.0</v>
      </c>
      <c r="L69" s="108">
        <v>49.0</v>
      </c>
      <c r="M69" s="110" t="s">
        <v>1980</v>
      </c>
    </row>
    <row r="70">
      <c r="A70" s="104" t="s">
        <v>309</v>
      </c>
      <c r="B70" s="105">
        <v>510.0</v>
      </c>
      <c r="C70" s="153">
        <v>2.77203027569E12</v>
      </c>
      <c r="D70" s="105" t="s">
        <v>144</v>
      </c>
      <c r="E70" s="106">
        <v>44574.0</v>
      </c>
      <c r="F70" s="107">
        <v>144.44</v>
      </c>
      <c r="G70" s="106">
        <v>44539.0</v>
      </c>
      <c r="H70" s="106">
        <v>44572.0</v>
      </c>
      <c r="I70" s="108">
        <v>33.0</v>
      </c>
      <c r="J70" s="107">
        <v>67.6</v>
      </c>
      <c r="K70" s="109">
        <v>3800.0</v>
      </c>
      <c r="L70" s="108">
        <v>0.0</v>
      </c>
      <c r="M70" s="110" t="s">
        <v>1981</v>
      </c>
    </row>
    <row r="71">
      <c r="A71" s="104" t="s">
        <v>309</v>
      </c>
      <c r="B71" s="105">
        <v>510.0</v>
      </c>
      <c r="C71" s="153">
        <v>1.9732750276009E13</v>
      </c>
      <c r="D71" s="105" t="s">
        <v>144</v>
      </c>
      <c r="E71" s="106">
        <v>44574.0</v>
      </c>
      <c r="F71" s="107">
        <v>2823.97</v>
      </c>
      <c r="G71" s="106">
        <v>44539.0</v>
      </c>
      <c r="H71" s="106">
        <v>44572.0</v>
      </c>
      <c r="I71" s="108">
        <v>33.0</v>
      </c>
      <c r="J71" s="107">
        <v>1442.82</v>
      </c>
      <c r="K71" s="109">
        <v>102600.0</v>
      </c>
      <c r="L71" s="108">
        <v>0.0</v>
      </c>
      <c r="M71" s="110" t="s">
        <v>1982</v>
      </c>
    </row>
    <row r="72">
      <c r="A72" s="104" t="s">
        <v>309</v>
      </c>
      <c r="B72" s="105">
        <v>510.0</v>
      </c>
      <c r="C72" s="153">
        <v>1.9732750277275E13</v>
      </c>
      <c r="D72" s="105" t="s">
        <v>144</v>
      </c>
      <c r="E72" s="106">
        <v>44574.0</v>
      </c>
      <c r="F72" s="107">
        <v>227.15</v>
      </c>
      <c r="G72" s="106">
        <v>44539.0</v>
      </c>
      <c r="H72" s="106">
        <v>44572.0</v>
      </c>
      <c r="I72" s="108">
        <v>33.0</v>
      </c>
      <c r="J72" s="107">
        <v>144.97</v>
      </c>
      <c r="K72" s="109">
        <v>6100.0</v>
      </c>
      <c r="L72" s="108">
        <v>0.0</v>
      </c>
      <c r="M72" s="110" t="s">
        <v>1983</v>
      </c>
    </row>
    <row r="73">
      <c r="A73" s="104" t="s">
        <v>309</v>
      </c>
      <c r="B73" s="105">
        <v>510.0</v>
      </c>
      <c r="C73" s="153">
        <v>1.9732750277276E13</v>
      </c>
      <c r="D73" s="105" t="s">
        <v>144</v>
      </c>
      <c r="E73" s="106">
        <v>44574.0</v>
      </c>
      <c r="F73" s="107">
        <v>1507.57</v>
      </c>
      <c r="G73" s="106">
        <v>44539.0</v>
      </c>
      <c r="H73" s="106">
        <v>44572.0</v>
      </c>
      <c r="I73" s="108">
        <v>33.0</v>
      </c>
      <c r="J73" s="107">
        <v>803.93</v>
      </c>
      <c r="K73" s="109">
        <v>60000.0</v>
      </c>
      <c r="L73" s="108">
        <v>0.0</v>
      </c>
      <c r="M73" s="110" t="s">
        <v>1984</v>
      </c>
    </row>
    <row r="74">
      <c r="A74" s="104" t="s">
        <v>309</v>
      </c>
      <c r="B74" s="105">
        <v>510.0</v>
      </c>
      <c r="C74" s="153">
        <v>1.9732750279889E13</v>
      </c>
      <c r="D74" s="105" t="s">
        <v>144</v>
      </c>
      <c r="E74" s="106">
        <v>44574.0</v>
      </c>
      <c r="F74" s="107">
        <v>682.96</v>
      </c>
      <c r="G74" s="106">
        <v>44539.0</v>
      </c>
      <c r="H74" s="106">
        <v>44572.0</v>
      </c>
      <c r="I74" s="108">
        <v>33.0</v>
      </c>
      <c r="J74" s="107">
        <v>682.96</v>
      </c>
      <c r="K74" s="108">
        <v>0.0</v>
      </c>
      <c r="L74" s="108">
        <v>0.0</v>
      </c>
      <c r="M74" s="110" t="s">
        <v>1985</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s>
  <drawing r:id="rId73"/>
</worksheet>
</file>

<file path=xl/worksheets/sheet3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3.0"/>
    <col customWidth="1" min="2" max="2" width="13.71"/>
    <col customWidth="1" min="3" max="3" width="17.71"/>
    <col customWidth="1" min="4" max="4" width="25.14"/>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147</v>
      </c>
      <c r="B3" s="99">
        <v>107.0</v>
      </c>
      <c r="C3" s="152">
        <v>2.220180222018E12</v>
      </c>
      <c r="D3" s="99" t="s">
        <v>144</v>
      </c>
      <c r="E3" s="100">
        <v>44540.0</v>
      </c>
      <c r="F3" s="101">
        <v>966.84</v>
      </c>
      <c r="G3" s="100">
        <v>44508.0</v>
      </c>
      <c r="H3" s="100">
        <v>44538.0</v>
      </c>
      <c r="I3" s="102">
        <v>30.0</v>
      </c>
      <c r="J3" s="101">
        <v>966.84</v>
      </c>
      <c r="K3" s="111">
        <v>84400.0</v>
      </c>
      <c r="L3" s="102">
        <v>31.0</v>
      </c>
      <c r="M3" s="103" t="s">
        <v>1986</v>
      </c>
    </row>
    <row r="4">
      <c r="A4" s="104" t="s">
        <v>147</v>
      </c>
      <c r="B4" s="105">
        <v>107.0</v>
      </c>
      <c r="C4" s="153">
        <v>2.255730225573E12</v>
      </c>
      <c r="D4" s="105" t="s">
        <v>144</v>
      </c>
      <c r="E4" s="106">
        <v>44540.0</v>
      </c>
      <c r="F4" s="107">
        <v>14.71</v>
      </c>
      <c r="G4" s="106">
        <v>44508.0</v>
      </c>
      <c r="H4" s="106">
        <v>44538.0</v>
      </c>
      <c r="I4" s="108">
        <v>30.0</v>
      </c>
      <c r="J4" s="107">
        <v>14.71</v>
      </c>
      <c r="K4" s="108">
        <v>0.0</v>
      </c>
      <c r="L4" s="108">
        <v>31.0</v>
      </c>
      <c r="M4" s="110" t="s">
        <v>1987</v>
      </c>
    </row>
    <row r="5">
      <c r="A5" s="104" t="s">
        <v>150</v>
      </c>
      <c r="B5" s="105">
        <v>113.0</v>
      </c>
      <c r="C5" s="153">
        <v>4.6130006907001E13</v>
      </c>
      <c r="D5" s="105" t="s">
        <v>151</v>
      </c>
      <c r="E5" s="106">
        <v>44536.0</v>
      </c>
      <c r="F5" s="107">
        <v>2037.65</v>
      </c>
      <c r="G5" s="106">
        <v>44502.0</v>
      </c>
      <c r="H5" s="106">
        <v>44529.0</v>
      </c>
      <c r="I5" s="108">
        <v>27.0</v>
      </c>
      <c r="J5" s="107">
        <v>1961.63</v>
      </c>
      <c r="K5" s="109">
        <v>187000.0</v>
      </c>
      <c r="L5" s="108">
        <v>210.0</v>
      </c>
      <c r="M5" s="110" t="s">
        <v>1988</v>
      </c>
    </row>
    <row r="6">
      <c r="A6" s="104" t="s">
        <v>150</v>
      </c>
      <c r="B6" s="105">
        <v>113.0</v>
      </c>
      <c r="C6" s="153">
        <v>4.6130006907002E13</v>
      </c>
      <c r="D6" s="105" t="s">
        <v>151</v>
      </c>
      <c r="E6" s="106">
        <v>44536.0</v>
      </c>
      <c r="F6" s="107">
        <v>1731.45</v>
      </c>
      <c r="G6" s="106">
        <v>44502.0</v>
      </c>
      <c r="H6" s="106">
        <v>44529.0</v>
      </c>
      <c r="I6" s="108">
        <v>27.0</v>
      </c>
      <c r="J6" s="107">
        <v>1666.03</v>
      </c>
      <c r="K6" s="109">
        <v>158576.0</v>
      </c>
      <c r="L6" s="108">
        <v>210.0</v>
      </c>
      <c r="M6" s="110" t="s">
        <v>1989</v>
      </c>
    </row>
    <row r="7">
      <c r="A7" s="104" t="s">
        <v>150</v>
      </c>
      <c r="B7" s="105">
        <v>113.0</v>
      </c>
      <c r="C7" s="153">
        <v>4.6130006907003E13</v>
      </c>
      <c r="D7" s="105" t="s">
        <v>151</v>
      </c>
      <c r="E7" s="106">
        <v>44536.0</v>
      </c>
      <c r="F7" s="107">
        <v>1807.86</v>
      </c>
      <c r="G7" s="106">
        <v>44502.0</v>
      </c>
      <c r="H7" s="106">
        <v>44530.0</v>
      </c>
      <c r="I7" s="108">
        <v>28.0</v>
      </c>
      <c r="J7" s="107">
        <v>1742.75</v>
      </c>
      <c r="K7" s="109">
        <v>166056.0</v>
      </c>
      <c r="L7" s="108">
        <v>210.0</v>
      </c>
      <c r="M7" s="110" t="s">
        <v>1990</v>
      </c>
    </row>
    <row r="8">
      <c r="A8" s="104" t="s">
        <v>150</v>
      </c>
      <c r="B8" s="105">
        <v>113.0</v>
      </c>
      <c r="C8" s="153">
        <v>4.6130006907004E13</v>
      </c>
      <c r="D8" s="105" t="s">
        <v>151</v>
      </c>
      <c r="E8" s="106">
        <v>44536.0</v>
      </c>
      <c r="F8" s="107">
        <v>1502.06</v>
      </c>
      <c r="G8" s="106">
        <v>44502.0</v>
      </c>
      <c r="H8" s="106">
        <v>44529.0</v>
      </c>
      <c r="I8" s="108">
        <v>27.0</v>
      </c>
      <c r="J8" s="107">
        <v>1428.2</v>
      </c>
      <c r="K8" s="109">
        <v>135388.0</v>
      </c>
      <c r="L8" s="108">
        <v>210.0</v>
      </c>
      <c r="M8" s="110" t="s">
        <v>1991</v>
      </c>
    </row>
    <row r="9">
      <c r="A9" s="104" t="s">
        <v>156</v>
      </c>
      <c r="B9" s="105">
        <v>114.0</v>
      </c>
      <c r="C9" s="153">
        <v>5.96922007400001E14</v>
      </c>
      <c r="D9" s="105" t="s">
        <v>151</v>
      </c>
      <c r="E9" s="106">
        <v>44529.0</v>
      </c>
      <c r="F9" s="107">
        <v>11336.97</v>
      </c>
      <c r="G9" s="106">
        <v>44495.0</v>
      </c>
      <c r="H9" s="106">
        <v>44526.0</v>
      </c>
      <c r="I9" s="108">
        <v>31.0</v>
      </c>
      <c r="J9" s="107">
        <v>9895.37</v>
      </c>
      <c r="K9" s="109">
        <v>985116.0</v>
      </c>
      <c r="L9" s="108">
        <v>43.0</v>
      </c>
      <c r="M9" s="110" t="s">
        <v>1992</v>
      </c>
    </row>
    <row r="10">
      <c r="A10" s="104" t="s">
        <v>158</v>
      </c>
      <c r="B10" s="105">
        <v>116.0</v>
      </c>
      <c r="C10" s="153">
        <v>4.8795006344001E13</v>
      </c>
      <c r="D10" s="105" t="s">
        <v>151</v>
      </c>
      <c r="E10" s="106">
        <v>44536.0</v>
      </c>
      <c r="F10" s="107">
        <v>1766.37</v>
      </c>
      <c r="G10" s="106">
        <v>44498.0</v>
      </c>
      <c r="H10" s="106">
        <v>44530.0</v>
      </c>
      <c r="I10" s="108">
        <v>32.0</v>
      </c>
      <c r="J10" s="107">
        <v>1551.84</v>
      </c>
      <c r="K10" s="109">
        <v>145860.0</v>
      </c>
      <c r="L10" s="108">
        <v>43.0</v>
      </c>
      <c r="M10" s="110" t="s">
        <v>1993</v>
      </c>
    </row>
    <row r="11">
      <c r="A11" s="104" t="s">
        <v>461</v>
      </c>
      <c r="B11" s="105">
        <v>117.0</v>
      </c>
      <c r="C11" s="153">
        <v>9.005688331901E12</v>
      </c>
      <c r="D11" s="105" t="s">
        <v>462</v>
      </c>
      <c r="E11" s="106">
        <v>44544.0</v>
      </c>
      <c r="F11" s="107">
        <v>369.6</v>
      </c>
      <c r="G11" s="106">
        <v>44440.0</v>
      </c>
      <c r="H11" s="106">
        <v>44531.0</v>
      </c>
      <c r="I11" s="108">
        <v>91.0</v>
      </c>
      <c r="J11" s="107">
        <v>369.6</v>
      </c>
      <c r="K11" s="109">
        <v>86000.0</v>
      </c>
      <c r="L11" s="108">
        <v>215.0</v>
      </c>
      <c r="M11" s="110" t="s">
        <v>1994</v>
      </c>
    </row>
    <row r="12">
      <c r="A12" s="104" t="s">
        <v>461</v>
      </c>
      <c r="B12" s="105">
        <v>117.0</v>
      </c>
      <c r="C12" s="153">
        <v>9.005688331902E12</v>
      </c>
      <c r="D12" s="105" t="s">
        <v>462</v>
      </c>
      <c r="E12" s="106">
        <v>44544.0</v>
      </c>
      <c r="F12" s="107">
        <v>384.0</v>
      </c>
      <c r="G12" s="106">
        <v>44440.0</v>
      </c>
      <c r="H12" s="106">
        <v>44531.0</v>
      </c>
      <c r="I12" s="108">
        <v>91.0</v>
      </c>
      <c r="J12" s="107">
        <v>384.0</v>
      </c>
      <c r="K12" s="109">
        <v>90000.0</v>
      </c>
      <c r="L12" s="108">
        <v>215.0</v>
      </c>
      <c r="M12" s="110" t="s">
        <v>1995</v>
      </c>
    </row>
    <row r="13">
      <c r="A13" s="104" t="s">
        <v>461</v>
      </c>
      <c r="B13" s="105">
        <v>117.0</v>
      </c>
      <c r="C13" s="153">
        <v>9.005688331903E12</v>
      </c>
      <c r="D13" s="105" t="s">
        <v>462</v>
      </c>
      <c r="E13" s="106">
        <v>44544.0</v>
      </c>
      <c r="F13" s="107">
        <v>672.0</v>
      </c>
      <c r="G13" s="106">
        <v>44440.0</v>
      </c>
      <c r="H13" s="106">
        <v>44531.0</v>
      </c>
      <c r="I13" s="108">
        <v>91.0</v>
      </c>
      <c r="J13" s="107">
        <v>672.0</v>
      </c>
      <c r="K13" s="109">
        <v>170000.0</v>
      </c>
      <c r="L13" s="108">
        <v>215.0</v>
      </c>
      <c r="M13" s="110" t="s">
        <v>1996</v>
      </c>
    </row>
    <row r="14">
      <c r="A14" s="104" t="s">
        <v>461</v>
      </c>
      <c r="B14" s="105">
        <v>117.0</v>
      </c>
      <c r="C14" s="153">
        <v>9.005688331904E12</v>
      </c>
      <c r="D14" s="105" t="s">
        <v>462</v>
      </c>
      <c r="E14" s="106">
        <v>44544.0</v>
      </c>
      <c r="F14" s="107">
        <v>733.2</v>
      </c>
      <c r="G14" s="106">
        <v>44440.0</v>
      </c>
      <c r="H14" s="106">
        <v>44531.0</v>
      </c>
      <c r="I14" s="108">
        <v>91.0</v>
      </c>
      <c r="J14" s="107">
        <v>733.2</v>
      </c>
      <c r="K14" s="109">
        <v>187000.0</v>
      </c>
      <c r="L14" s="108">
        <v>215.0</v>
      </c>
      <c r="M14" s="110" t="s">
        <v>1997</v>
      </c>
    </row>
    <row r="15">
      <c r="A15" s="104" t="s">
        <v>461</v>
      </c>
      <c r="B15" s="105">
        <v>117.0</v>
      </c>
      <c r="C15" s="153">
        <v>9.005688331905E12</v>
      </c>
      <c r="D15" s="105" t="s">
        <v>462</v>
      </c>
      <c r="E15" s="106">
        <v>44544.0</v>
      </c>
      <c r="F15" s="107">
        <v>283.2</v>
      </c>
      <c r="G15" s="106">
        <v>44440.0</v>
      </c>
      <c r="H15" s="106">
        <v>44531.0</v>
      </c>
      <c r="I15" s="108">
        <v>91.0</v>
      </c>
      <c r="J15" s="107">
        <v>283.2</v>
      </c>
      <c r="K15" s="109">
        <v>62000.0</v>
      </c>
      <c r="L15" s="108">
        <v>215.0</v>
      </c>
      <c r="M15" s="110" t="s">
        <v>1998</v>
      </c>
    </row>
    <row r="16">
      <c r="A16" s="104" t="s">
        <v>461</v>
      </c>
      <c r="B16" s="105">
        <v>117.0</v>
      </c>
      <c r="C16" s="153">
        <v>9.005688331906E12</v>
      </c>
      <c r="D16" s="105" t="s">
        <v>462</v>
      </c>
      <c r="E16" s="106">
        <v>44544.0</v>
      </c>
      <c r="F16" s="107">
        <v>520.8</v>
      </c>
      <c r="G16" s="106">
        <v>44440.0</v>
      </c>
      <c r="H16" s="106">
        <v>44531.0</v>
      </c>
      <c r="I16" s="108">
        <v>91.0</v>
      </c>
      <c r="J16" s="107">
        <v>520.8</v>
      </c>
      <c r="K16" s="109">
        <v>118000.0</v>
      </c>
      <c r="L16" s="108">
        <v>215.0</v>
      </c>
      <c r="M16" s="110" t="s">
        <v>1999</v>
      </c>
    </row>
    <row r="17">
      <c r="A17" s="104" t="s">
        <v>461</v>
      </c>
      <c r="B17" s="105">
        <v>117.0</v>
      </c>
      <c r="C17" s="153">
        <v>9.005688331907E12</v>
      </c>
      <c r="D17" s="105" t="s">
        <v>462</v>
      </c>
      <c r="E17" s="106">
        <v>44544.0</v>
      </c>
      <c r="F17" s="107">
        <v>668.4</v>
      </c>
      <c r="G17" s="106">
        <v>44440.0</v>
      </c>
      <c r="H17" s="106">
        <v>44531.0</v>
      </c>
      <c r="I17" s="108">
        <v>91.0</v>
      </c>
      <c r="J17" s="107">
        <v>668.4</v>
      </c>
      <c r="K17" s="109">
        <v>159000.0</v>
      </c>
      <c r="L17" s="108">
        <v>215.0</v>
      </c>
      <c r="M17" s="110" t="s">
        <v>2000</v>
      </c>
    </row>
    <row r="18">
      <c r="A18" s="104" t="s">
        <v>461</v>
      </c>
      <c r="B18" s="105">
        <v>117.0</v>
      </c>
      <c r="C18" s="153">
        <v>9.005688331908E12</v>
      </c>
      <c r="D18" s="105" t="s">
        <v>462</v>
      </c>
      <c r="E18" s="106">
        <v>44544.0</v>
      </c>
      <c r="F18" s="107">
        <v>722.4</v>
      </c>
      <c r="G18" s="106">
        <v>44440.0</v>
      </c>
      <c r="H18" s="106">
        <v>44531.0</v>
      </c>
      <c r="I18" s="108">
        <v>91.0</v>
      </c>
      <c r="J18" s="107">
        <v>722.4</v>
      </c>
      <c r="K18" s="109">
        <v>174000.0</v>
      </c>
      <c r="L18" s="108">
        <v>215.0</v>
      </c>
      <c r="M18" s="110" t="s">
        <v>2001</v>
      </c>
    </row>
    <row r="19">
      <c r="A19" s="104" t="s">
        <v>461</v>
      </c>
      <c r="B19" s="105">
        <v>117.0</v>
      </c>
      <c r="C19" s="153">
        <v>9.005688331909E12</v>
      </c>
      <c r="D19" s="105" t="s">
        <v>462</v>
      </c>
      <c r="E19" s="106">
        <v>44544.0</v>
      </c>
      <c r="F19" s="107">
        <v>112.7</v>
      </c>
      <c r="G19" s="106">
        <v>44440.0</v>
      </c>
      <c r="H19" s="106">
        <v>44531.0</v>
      </c>
      <c r="I19" s="108">
        <v>91.0</v>
      </c>
      <c r="J19" s="107">
        <v>112.7</v>
      </c>
      <c r="K19" s="109">
        <v>20000.0</v>
      </c>
      <c r="L19" s="108">
        <v>215.0</v>
      </c>
      <c r="M19" s="110" t="s">
        <v>2002</v>
      </c>
    </row>
    <row r="20">
      <c r="A20" s="104" t="s">
        <v>461</v>
      </c>
      <c r="B20" s="105">
        <v>117.0</v>
      </c>
      <c r="C20" s="153">
        <v>9.00568833191E12</v>
      </c>
      <c r="D20" s="105" t="s">
        <v>462</v>
      </c>
      <c r="E20" s="106">
        <v>44544.0</v>
      </c>
      <c r="F20" s="107">
        <v>657.6</v>
      </c>
      <c r="G20" s="106">
        <v>44440.0</v>
      </c>
      <c r="H20" s="106">
        <v>44531.0</v>
      </c>
      <c r="I20" s="108">
        <v>91.0</v>
      </c>
      <c r="J20" s="107">
        <v>657.6</v>
      </c>
      <c r="K20" s="109">
        <v>156000.0</v>
      </c>
      <c r="L20" s="108">
        <v>215.0</v>
      </c>
      <c r="M20" s="110" t="s">
        <v>2003</v>
      </c>
    </row>
    <row r="21">
      <c r="A21" s="104" t="s">
        <v>461</v>
      </c>
      <c r="B21" s="105">
        <v>117.0</v>
      </c>
      <c r="C21" s="153">
        <v>9.005688331911E12</v>
      </c>
      <c r="D21" s="105" t="s">
        <v>462</v>
      </c>
      <c r="E21" s="106">
        <v>44544.0</v>
      </c>
      <c r="F21" s="107">
        <v>1140.0</v>
      </c>
      <c r="G21" s="106">
        <v>44442.0</v>
      </c>
      <c r="H21" s="106">
        <v>44539.0</v>
      </c>
      <c r="I21" s="108">
        <v>97.0</v>
      </c>
      <c r="J21" s="107">
        <v>1140.0</v>
      </c>
      <c r="K21" s="109">
        <v>290000.0</v>
      </c>
      <c r="L21" s="108">
        <v>215.0</v>
      </c>
      <c r="M21" s="110" t="s">
        <v>2004</v>
      </c>
    </row>
    <row r="22">
      <c r="A22" s="104" t="s">
        <v>461</v>
      </c>
      <c r="B22" s="105">
        <v>117.0</v>
      </c>
      <c r="C22" s="153">
        <v>9.005688331912E12</v>
      </c>
      <c r="D22" s="105" t="s">
        <v>462</v>
      </c>
      <c r="E22" s="106">
        <v>44544.0</v>
      </c>
      <c r="F22" s="107">
        <v>600.0</v>
      </c>
      <c r="G22" s="106">
        <v>44440.0</v>
      </c>
      <c r="H22" s="106">
        <v>44531.0</v>
      </c>
      <c r="I22" s="108">
        <v>91.0</v>
      </c>
      <c r="J22" s="107">
        <v>600.0</v>
      </c>
      <c r="K22" s="109">
        <v>150000.0</v>
      </c>
      <c r="L22" s="108">
        <v>215.0</v>
      </c>
      <c r="M22" s="110" t="s">
        <v>2005</v>
      </c>
    </row>
    <row r="23">
      <c r="A23" s="104" t="s">
        <v>461</v>
      </c>
      <c r="B23" s="105">
        <v>117.0</v>
      </c>
      <c r="C23" s="153">
        <v>9.005688331913E12</v>
      </c>
      <c r="D23" s="105" t="s">
        <v>462</v>
      </c>
      <c r="E23" s="106">
        <v>44544.0</v>
      </c>
      <c r="F23" s="107">
        <v>-339.7</v>
      </c>
      <c r="G23" s="106">
        <v>44440.0</v>
      </c>
      <c r="H23" s="106">
        <v>44531.0</v>
      </c>
      <c r="I23" s="108">
        <v>91.0</v>
      </c>
      <c r="J23" s="107">
        <v>67.2</v>
      </c>
      <c r="K23" s="108">
        <v>0.0</v>
      </c>
      <c r="L23" s="108">
        <v>215.0</v>
      </c>
      <c r="M23" s="110" t="s">
        <v>2006</v>
      </c>
    </row>
    <row r="24">
      <c r="A24" s="104" t="s">
        <v>461</v>
      </c>
      <c r="B24" s="105">
        <v>117.0</v>
      </c>
      <c r="C24" s="153">
        <v>9.005688331914E12</v>
      </c>
      <c r="D24" s="105" t="s">
        <v>462</v>
      </c>
      <c r="E24" s="106">
        <v>44544.0</v>
      </c>
      <c r="F24" s="107">
        <v>355.2</v>
      </c>
      <c r="G24" s="106">
        <v>44440.0</v>
      </c>
      <c r="H24" s="106">
        <v>44531.0</v>
      </c>
      <c r="I24" s="108">
        <v>91.0</v>
      </c>
      <c r="J24" s="107">
        <v>355.2</v>
      </c>
      <c r="K24" s="109">
        <v>82000.0</v>
      </c>
      <c r="L24" s="108">
        <v>215.0</v>
      </c>
      <c r="M24" s="110" t="s">
        <v>2007</v>
      </c>
    </row>
    <row r="25">
      <c r="A25" s="104" t="s">
        <v>461</v>
      </c>
      <c r="B25" s="105">
        <v>117.0</v>
      </c>
      <c r="C25" s="153">
        <v>9.005688331915E12</v>
      </c>
      <c r="D25" s="105" t="s">
        <v>462</v>
      </c>
      <c r="E25" s="106">
        <v>44544.0</v>
      </c>
      <c r="F25" s="107">
        <v>366.0</v>
      </c>
      <c r="G25" s="106">
        <v>44440.0</v>
      </c>
      <c r="H25" s="106">
        <v>44531.0</v>
      </c>
      <c r="I25" s="108">
        <v>91.0</v>
      </c>
      <c r="J25" s="107">
        <v>366.0</v>
      </c>
      <c r="K25" s="109">
        <v>75000.0</v>
      </c>
      <c r="L25" s="108">
        <v>215.0</v>
      </c>
      <c r="M25" s="110" t="s">
        <v>2008</v>
      </c>
    </row>
    <row r="26">
      <c r="A26" s="104" t="s">
        <v>160</v>
      </c>
      <c r="B26" s="105">
        <v>120.0</v>
      </c>
      <c r="C26" s="153">
        <v>3.44620000900001E14</v>
      </c>
      <c r="D26" s="105" t="s">
        <v>151</v>
      </c>
      <c r="E26" s="106">
        <v>44519.0</v>
      </c>
      <c r="F26" s="107">
        <v>1476.88</v>
      </c>
      <c r="G26" s="106">
        <v>44483.0</v>
      </c>
      <c r="H26" s="106">
        <v>44514.0</v>
      </c>
      <c r="I26" s="108">
        <v>31.0</v>
      </c>
      <c r="J26" s="107">
        <v>1175.91</v>
      </c>
      <c r="K26" s="109">
        <v>109208.0</v>
      </c>
      <c r="L26" s="108">
        <v>66.0</v>
      </c>
      <c r="M26" s="110" t="s">
        <v>2009</v>
      </c>
    </row>
    <row r="27">
      <c r="A27" s="104" t="s">
        <v>160</v>
      </c>
      <c r="B27" s="105">
        <v>120.0</v>
      </c>
      <c r="C27" s="153">
        <v>3.44620000900002E14</v>
      </c>
      <c r="D27" s="105" t="s">
        <v>151</v>
      </c>
      <c r="E27" s="106">
        <v>44519.0</v>
      </c>
      <c r="F27" s="107">
        <v>2067.63</v>
      </c>
      <c r="G27" s="106">
        <v>44483.0</v>
      </c>
      <c r="H27" s="106">
        <v>44514.0</v>
      </c>
      <c r="I27" s="108">
        <v>31.0</v>
      </c>
      <c r="J27" s="107">
        <v>1766.66</v>
      </c>
      <c r="K27" s="109">
        <v>166804.0</v>
      </c>
      <c r="L27" s="108">
        <v>66.0</v>
      </c>
      <c r="M27" s="110" t="s">
        <v>2010</v>
      </c>
    </row>
    <row r="28">
      <c r="A28" s="104" t="s">
        <v>160</v>
      </c>
      <c r="B28" s="105">
        <v>120.0</v>
      </c>
      <c r="C28" s="153">
        <v>3.44620000900003E14</v>
      </c>
      <c r="D28" s="105" t="s">
        <v>151</v>
      </c>
      <c r="E28" s="106">
        <v>44519.0</v>
      </c>
      <c r="F28" s="107">
        <v>1031.91</v>
      </c>
      <c r="G28" s="106">
        <v>44483.0</v>
      </c>
      <c r="H28" s="106">
        <v>44514.0</v>
      </c>
      <c r="I28" s="108">
        <v>31.0</v>
      </c>
      <c r="J28" s="107">
        <v>730.94</v>
      </c>
      <c r="K28" s="109">
        <v>65824.0</v>
      </c>
      <c r="L28" s="108">
        <v>66.0</v>
      </c>
      <c r="M28" s="110" t="s">
        <v>2011</v>
      </c>
    </row>
    <row r="29">
      <c r="A29" s="104" t="s">
        <v>165</v>
      </c>
      <c r="B29" s="105">
        <v>122.0</v>
      </c>
      <c r="C29" s="153">
        <v>4.45464006905001E14</v>
      </c>
      <c r="D29" s="105" t="s">
        <v>151</v>
      </c>
      <c r="E29" s="106">
        <v>44536.0</v>
      </c>
      <c r="F29" s="107">
        <v>57.35</v>
      </c>
      <c r="G29" s="106">
        <v>44503.0</v>
      </c>
      <c r="H29" s="106">
        <v>44531.0</v>
      </c>
      <c r="I29" s="108">
        <v>28.0</v>
      </c>
      <c r="J29" s="107">
        <v>44.25</v>
      </c>
      <c r="K29" s="109">
        <v>2992.0</v>
      </c>
      <c r="L29" s="108">
        <v>67.0</v>
      </c>
      <c r="M29" s="110" t="s">
        <v>2012</v>
      </c>
    </row>
    <row r="30">
      <c r="A30" s="104" t="s">
        <v>165</v>
      </c>
      <c r="B30" s="105">
        <v>122.0</v>
      </c>
      <c r="C30" s="153">
        <v>4.45464006907001E14</v>
      </c>
      <c r="D30" s="105" t="s">
        <v>151</v>
      </c>
      <c r="E30" s="106">
        <v>44536.0</v>
      </c>
      <c r="F30" s="107">
        <v>517.04</v>
      </c>
      <c r="G30" s="106">
        <v>44502.0</v>
      </c>
      <c r="H30" s="106">
        <v>44530.0</v>
      </c>
      <c r="I30" s="108">
        <v>28.0</v>
      </c>
      <c r="J30" s="107">
        <v>372.42</v>
      </c>
      <c r="K30" s="109">
        <v>33660.0</v>
      </c>
      <c r="L30" s="108">
        <v>67.0</v>
      </c>
      <c r="M30" s="110" t="s">
        <v>2013</v>
      </c>
    </row>
    <row r="31">
      <c r="A31" s="104" t="s">
        <v>165</v>
      </c>
      <c r="B31" s="105">
        <v>122.0</v>
      </c>
      <c r="C31" s="153">
        <v>4.45464006907002E14</v>
      </c>
      <c r="D31" s="105" t="s">
        <v>151</v>
      </c>
      <c r="E31" s="106">
        <v>44536.0</v>
      </c>
      <c r="F31" s="107">
        <v>1605.7</v>
      </c>
      <c r="G31" s="106">
        <v>44502.0</v>
      </c>
      <c r="H31" s="106">
        <v>44531.0</v>
      </c>
      <c r="I31" s="108">
        <v>29.0</v>
      </c>
      <c r="J31" s="107">
        <v>1500.2</v>
      </c>
      <c r="K31" s="109">
        <v>143616.0</v>
      </c>
      <c r="L31" s="108">
        <v>67.0</v>
      </c>
      <c r="M31" s="110" t="s">
        <v>2014</v>
      </c>
    </row>
    <row r="32">
      <c r="A32" s="104" t="s">
        <v>169</v>
      </c>
      <c r="B32" s="105">
        <v>123.0</v>
      </c>
      <c r="C32" s="153">
        <v>3.57156000540001E14</v>
      </c>
      <c r="D32" s="105" t="s">
        <v>151</v>
      </c>
      <c r="E32" s="106">
        <v>44522.0</v>
      </c>
      <c r="F32" s="107">
        <v>546.45</v>
      </c>
      <c r="G32" s="106">
        <v>44489.0</v>
      </c>
      <c r="H32" s="106">
        <v>44515.0</v>
      </c>
      <c r="I32" s="108">
        <v>26.0</v>
      </c>
      <c r="J32" s="107">
        <v>395.47</v>
      </c>
      <c r="K32" s="109">
        <v>33660.0</v>
      </c>
      <c r="L32" s="108">
        <v>18.0</v>
      </c>
      <c r="M32" s="110" t="s">
        <v>2015</v>
      </c>
    </row>
    <row r="33">
      <c r="A33" s="104" t="s">
        <v>171</v>
      </c>
      <c r="B33" s="105">
        <v>125.0</v>
      </c>
      <c r="C33" s="153">
        <v>1.95740001133001E14</v>
      </c>
      <c r="D33" s="105" t="s">
        <v>151</v>
      </c>
      <c r="E33" s="106">
        <v>44529.0</v>
      </c>
      <c r="F33" s="107">
        <v>2343.85</v>
      </c>
      <c r="G33" s="106">
        <v>44494.0</v>
      </c>
      <c r="H33" s="106">
        <v>44522.0</v>
      </c>
      <c r="I33" s="108">
        <v>28.0</v>
      </c>
      <c r="J33" s="107">
        <v>1942.23</v>
      </c>
      <c r="K33" s="109">
        <v>185504.0</v>
      </c>
      <c r="L33" s="108">
        <v>63.0</v>
      </c>
      <c r="M33" s="110" t="s">
        <v>2016</v>
      </c>
    </row>
    <row r="34">
      <c r="A34" s="104" t="s">
        <v>175</v>
      </c>
      <c r="B34" s="105">
        <v>129.0</v>
      </c>
      <c r="C34" s="153">
        <v>4.17234003900001E14</v>
      </c>
      <c r="D34" s="105" t="s">
        <v>151</v>
      </c>
      <c r="E34" s="106">
        <v>44531.0</v>
      </c>
      <c r="F34" s="107">
        <v>386.64</v>
      </c>
      <c r="G34" s="106">
        <v>44497.0</v>
      </c>
      <c r="H34" s="106">
        <v>44524.0</v>
      </c>
      <c r="I34" s="108">
        <v>27.0</v>
      </c>
      <c r="J34" s="107">
        <v>76.4</v>
      </c>
      <c r="K34" s="109">
        <v>5984.0</v>
      </c>
      <c r="L34" s="108">
        <v>216.0</v>
      </c>
      <c r="M34" s="110" t="s">
        <v>2017</v>
      </c>
    </row>
    <row r="35">
      <c r="A35" s="104" t="s">
        <v>175</v>
      </c>
      <c r="B35" s="105">
        <v>129.0</v>
      </c>
      <c r="C35" s="153">
        <v>4.17234003900002E14</v>
      </c>
      <c r="D35" s="105" t="s">
        <v>151</v>
      </c>
      <c r="E35" s="106">
        <v>44531.0</v>
      </c>
      <c r="F35" s="107">
        <v>5995.53</v>
      </c>
      <c r="G35" s="106">
        <v>44497.0</v>
      </c>
      <c r="H35" s="106">
        <v>44524.0</v>
      </c>
      <c r="I35" s="108">
        <v>27.0</v>
      </c>
      <c r="J35" s="107">
        <v>4511.41</v>
      </c>
      <c r="K35" s="109">
        <v>424864.0</v>
      </c>
      <c r="L35" s="108">
        <v>216.0</v>
      </c>
      <c r="M35" s="110" t="s">
        <v>2018</v>
      </c>
    </row>
    <row r="36">
      <c r="A36" s="104" t="s">
        <v>180</v>
      </c>
      <c r="B36" s="105">
        <v>131.0</v>
      </c>
      <c r="C36" s="153">
        <v>3.94124007400002E14</v>
      </c>
      <c r="D36" s="105" t="s">
        <v>151</v>
      </c>
      <c r="E36" s="106">
        <v>44531.0</v>
      </c>
      <c r="F36" s="107">
        <v>9961.95</v>
      </c>
      <c r="G36" s="106">
        <v>44497.0</v>
      </c>
      <c r="H36" s="106">
        <v>44529.0</v>
      </c>
      <c r="I36" s="108">
        <v>32.0</v>
      </c>
      <c r="J36" s="107">
        <v>8511.46</v>
      </c>
      <c r="K36" s="109">
        <v>824296.0</v>
      </c>
      <c r="L36" s="108">
        <v>159.0</v>
      </c>
      <c r="M36" s="110" t="s">
        <v>2019</v>
      </c>
    </row>
    <row r="37">
      <c r="A37" s="104" t="s">
        <v>182</v>
      </c>
      <c r="B37" s="105">
        <v>135.0</v>
      </c>
      <c r="C37" s="153">
        <v>5.91698002370001E14</v>
      </c>
      <c r="D37" s="105" t="s">
        <v>151</v>
      </c>
      <c r="E37" s="106">
        <v>44531.0</v>
      </c>
      <c r="F37" s="107">
        <v>1691.76</v>
      </c>
      <c r="G37" s="106">
        <v>44497.0</v>
      </c>
      <c r="H37" s="106">
        <v>44529.0</v>
      </c>
      <c r="I37" s="108">
        <v>32.0</v>
      </c>
      <c r="J37" s="107">
        <v>1536.5</v>
      </c>
      <c r="K37" s="109">
        <v>144364.0</v>
      </c>
      <c r="L37" s="108">
        <v>120.0</v>
      </c>
      <c r="M37" s="110" t="s">
        <v>2020</v>
      </c>
    </row>
    <row r="38">
      <c r="A38" s="104" t="s">
        <v>182</v>
      </c>
      <c r="B38" s="105">
        <v>135.0</v>
      </c>
      <c r="C38" s="153">
        <v>5.91698002371001E14</v>
      </c>
      <c r="D38" s="105" t="s">
        <v>151</v>
      </c>
      <c r="E38" s="106">
        <v>44529.0</v>
      </c>
      <c r="F38" s="107">
        <v>2249.98</v>
      </c>
      <c r="G38" s="106">
        <v>44495.0</v>
      </c>
      <c r="H38" s="106">
        <v>44519.0</v>
      </c>
      <c r="I38" s="108">
        <v>24.0</v>
      </c>
      <c r="J38" s="107">
        <v>2094.72</v>
      </c>
      <c r="K38" s="109">
        <v>198968.0</v>
      </c>
      <c r="L38" s="108">
        <v>120.0</v>
      </c>
      <c r="M38" s="110" t="s">
        <v>2021</v>
      </c>
    </row>
    <row r="39">
      <c r="A39" s="104" t="s">
        <v>182</v>
      </c>
      <c r="B39" s="105">
        <v>135.0</v>
      </c>
      <c r="C39" s="153">
        <v>5.91698002400001E14</v>
      </c>
      <c r="D39" s="105" t="s">
        <v>151</v>
      </c>
      <c r="E39" s="106">
        <v>44529.0</v>
      </c>
      <c r="F39" s="107">
        <v>2222.71</v>
      </c>
      <c r="G39" s="106">
        <v>44495.0</v>
      </c>
      <c r="H39" s="106">
        <v>44522.0</v>
      </c>
      <c r="I39" s="108">
        <v>27.0</v>
      </c>
      <c r="J39" s="107">
        <v>1558.01</v>
      </c>
      <c r="K39" s="109">
        <v>148852.0</v>
      </c>
      <c r="L39" s="108">
        <v>120.0</v>
      </c>
      <c r="M39" s="110" t="s">
        <v>2022</v>
      </c>
    </row>
    <row r="40">
      <c r="A40" s="104" t="s">
        <v>186</v>
      </c>
      <c r="B40" s="105">
        <v>136.0</v>
      </c>
      <c r="C40" s="153">
        <v>4.17234003600001E14</v>
      </c>
      <c r="D40" s="105" t="s">
        <v>151</v>
      </c>
      <c r="E40" s="106">
        <v>44531.0</v>
      </c>
      <c r="F40" s="107">
        <v>4419.26</v>
      </c>
      <c r="G40" s="106">
        <v>44497.0</v>
      </c>
      <c r="H40" s="106">
        <v>44524.0</v>
      </c>
      <c r="I40" s="108">
        <v>27.0</v>
      </c>
      <c r="J40" s="107">
        <v>3460.19</v>
      </c>
      <c r="K40" s="109">
        <v>328372.0</v>
      </c>
      <c r="L40" s="108">
        <v>402.0</v>
      </c>
      <c r="M40" s="110" t="s">
        <v>2023</v>
      </c>
    </row>
    <row r="41">
      <c r="A41" s="104" t="s">
        <v>186</v>
      </c>
      <c r="B41" s="105">
        <v>136.0</v>
      </c>
      <c r="C41" s="153">
        <v>4.17234003700001E14</v>
      </c>
      <c r="D41" s="105" t="s">
        <v>151</v>
      </c>
      <c r="E41" s="106">
        <v>44531.0</v>
      </c>
      <c r="F41" s="107">
        <v>6284.65</v>
      </c>
      <c r="G41" s="106">
        <v>44497.0</v>
      </c>
      <c r="H41" s="106">
        <v>44524.0</v>
      </c>
      <c r="I41" s="108">
        <v>27.0</v>
      </c>
      <c r="J41" s="107">
        <v>5355.17</v>
      </c>
      <c r="K41" s="109">
        <v>513128.0</v>
      </c>
      <c r="L41" s="108">
        <v>402.0</v>
      </c>
      <c r="M41" s="110" t="s">
        <v>2024</v>
      </c>
    </row>
    <row r="42">
      <c r="A42" s="104" t="s">
        <v>186</v>
      </c>
      <c r="B42" s="105">
        <v>136.0</v>
      </c>
      <c r="C42" s="153">
        <v>4.17234003800001E14</v>
      </c>
      <c r="D42" s="105" t="s">
        <v>151</v>
      </c>
      <c r="E42" s="106">
        <v>44531.0</v>
      </c>
      <c r="F42" s="107">
        <v>4731.97</v>
      </c>
      <c r="G42" s="106">
        <v>44497.0</v>
      </c>
      <c r="H42" s="106">
        <v>44524.0</v>
      </c>
      <c r="I42" s="108">
        <v>27.0</v>
      </c>
      <c r="J42" s="107">
        <v>3897.49</v>
      </c>
      <c r="K42" s="109">
        <v>371008.0</v>
      </c>
      <c r="L42" s="108">
        <v>402.0</v>
      </c>
      <c r="M42" s="110" t="s">
        <v>2025</v>
      </c>
    </row>
    <row r="43">
      <c r="A43" s="104" t="s">
        <v>244</v>
      </c>
      <c r="B43" s="105">
        <v>141.0</v>
      </c>
      <c r="C43" s="153">
        <v>6.7334001320001E13</v>
      </c>
      <c r="D43" s="105" t="s">
        <v>151</v>
      </c>
      <c r="E43" s="106">
        <v>44539.0</v>
      </c>
      <c r="F43" s="107">
        <v>8484.18</v>
      </c>
      <c r="G43" s="106">
        <v>44503.0</v>
      </c>
      <c r="H43" s="106">
        <v>44532.0</v>
      </c>
      <c r="I43" s="108">
        <v>29.0</v>
      </c>
      <c r="J43" s="107">
        <v>7741.32</v>
      </c>
      <c r="K43" s="109">
        <v>739772.0</v>
      </c>
      <c r="L43" s="108">
        <v>222.0</v>
      </c>
      <c r="M43" s="110" t="s">
        <v>2026</v>
      </c>
    </row>
    <row r="44">
      <c r="A44" s="104" t="s">
        <v>244</v>
      </c>
      <c r="B44" s="105">
        <v>141.0</v>
      </c>
      <c r="C44" s="153">
        <v>4.20733400132E15</v>
      </c>
      <c r="D44" s="105" t="s">
        <v>151</v>
      </c>
      <c r="E44" s="106">
        <v>44531.0</v>
      </c>
      <c r="F44" s="107">
        <v>40.59</v>
      </c>
      <c r="G44" s="106">
        <v>44502.0</v>
      </c>
      <c r="H44" s="106">
        <v>44531.0</v>
      </c>
      <c r="I44" s="108">
        <v>29.0</v>
      </c>
      <c r="J44" s="107">
        <v>40.59</v>
      </c>
      <c r="K44" s="108">
        <v>0.0</v>
      </c>
      <c r="L44" s="108">
        <v>222.0</v>
      </c>
      <c r="M44" s="110" t="s">
        <v>2027</v>
      </c>
    </row>
    <row r="45">
      <c r="A45" s="104" t="s">
        <v>248</v>
      </c>
      <c r="B45" s="105">
        <v>142.0</v>
      </c>
      <c r="C45" s="153">
        <v>6.6130005325001E13</v>
      </c>
      <c r="D45" s="105" t="s">
        <v>151</v>
      </c>
      <c r="E45" s="106">
        <v>44539.0</v>
      </c>
      <c r="F45" s="107">
        <v>10203.99</v>
      </c>
      <c r="G45" s="106">
        <v>44502.0</v>
      </c>
      <c r="H45" s="106">
        <v>44532.0</v>
      </c>
      <c r="I45" s="108">
        <v>30.0</v>
      </c>
      <c r="J45" s="107">
        <v>9553.52</v>
      </c>
      <c r="K45" s="109">
        <v>940236.0</v>
      </c>
      <c r="L45" s="108">
        <v>203.0</v>
      </c>
      <c r="M45" s="110" t="s">
        <v>2028</v>
      </c>
    </row>
    <row r="46">
      <c r="A46" s="104" t="s">
        <v>250</v>
      </c>
      <c r="B46" s="105">
        <v>145.0</v>
      </c>
      <c r="C46" s="153">
        <v>3.28224002607001E14</v>
      </c>
      <c r="D46" s="105" t="s">
        <v>151</v>
      </c>
      <c r="E46" s="106">
        <v>44517.0</v>
      </c>
      <c r="F46" s="107">
        <v>15030.44</v>
      </c>
      <c r="G46" s="106">
        <v>44482.0</v>
      </c>
      <c r="H46" s="106">
        <v>44510.0</v>
      </c>
      <c r="I46" s="108">
        <v>28.0</v>
      </c>
      <c r="J46" s="107">
        <v>11897.61</v>
      </c>
      <c r="K46" s="109">
        <v>1185580.0</v>
      </c>
      <c r="L46" s="108">
        <v>312.0</v>
      </c>
      <c r="M46" s="110" t="s">
        <v>2029</v>
      </c>
    </row>
    <row r="47">
      <c r="A47" s="104" t="s">
        <v>253</v>
      </c>
      <c r="B47" s="105">
        <v>147.0</v>
      </c>
      <c r="C47" s="153">
        <v>3.28224002901001E14</v>
      </c>
      <c r="D47" s="105" t="s">
        <v>151</v>
      </c>
      <c r="E47" s="106">
        <v>44517.0</v>
      </c>
      <c r="F47" s="107">
        <v>4963.02</v>
      </c>
      <c r="G47" s="106">
        <v>44482.0</v>
      </c>
      <c r="H47" s="106">
        <v>44509.0</v>
      </c>
      <c r="I47" s="108">
        <v>27.0</v>
      </c>
      <c r="J47" s="107">
        <v>3958.87</v>
      </c>
      <c r="K47" s="109">
        <v>376992.0</v>
      </c>
      <c r="L47" s="108">
        <v>115.0</v>
      </c>
      <c r="M47" s="110" t="s">
        <v>2030</v>
      </c>
    </row>
    <row r="48">
      <c r="A48" s="104" t="s">
        <v>255</v>
      </c>
      <c r="B48" s="105">
        <v>152.0</v>
      </c>
      <c r="C48" s="153">
        <v>4.3750001100001E13</v>
      </c>
      <c r="D48" s="105" t="s">
        <v>151</v>
      </c>
      <c r="E48" s="106">
        <v>44536.0</v>
      </c>
      <c r="F48" s="107">
        <v>2609.28</v>
      </c>
      <c r="G48" s="106">
        <v>44503.0</v>
      </c>
      <c r="H48" s="106">
        <v>44533.0</v>
      </c>
      <c r="I48" s="108">
        <v>30.0</v>
      </c>
      <c r="J48" s="107">
        <v>2317.06</v>
      </c>
      <c r="K48" s="109">
        <v>216920.0</v>
      </c>
      <c r="L48" s="108">
        <v>111.0</v>
      </c>
      <c r="M48" s="110" t="s">
        <v>2031</v>
      </c>
    </row>
    <row r="49">
      <c r="A49" s="104" t="s">
        <v>257</v>
      </c>
      <c r="B49" s="105">
        <v>155.0</v>
      </c>
      <c r="C49" s="153">
        <v>1.250110125011E12</v>
      </c>
      <c r="D49" s="105" t="s">
        <v>144</v>
      </c>
      <c r="E49" s="106">
        <v>44545.0</v>
      </c>
      <c r="F49" s="107">
        <v>3030.33</v>
      </c>
      <c r="G49" s="106">
        <v>44512.0</v>
      </c>
      <c r="H49" s="106">
        <v>44543.0</v>
      </c>
      <c r="I49" s="108">
        <v>31.0</v>
      </c>
      <c r="J49" s="107">
        <v>3030.33</v>
      </c>
      <c r="K49" s="109">
        <v>301500.0</v>
      </c>
      <c r="L49" s="108">
        <v>77.0</v>
      </c>
      <c r="M49" s="110" t="s">
        <v>2032</v>
      </c>
    </row>
    <row r="50">
      <c r="A50" s="104" t="s">
        <v>259</v>
      </c>
      <c r="B50" s="105">
        <v>157.0</v>
      </c>
      <c r="C50" s="153">
        <v>1.9677290117812E13</v>
      </c>
      <c r="D50" s="105" t="s">
        <v>144</v>
      </c>
      <c r="E50" s="106">
        <v>44540.0</v>
      </c>
      <c r="F50" s="107">
        <v>19.19</v>
      </c>
      <c r="G50" s="106">
        <v>44508.0</v>
      </c>
      <c r="H50" s="106">
        <v>44538.0</v>
      </c>
      <c r="I50" s="108">
        <v>30.0</v>
      </c>
      <c r="J50" s="107">
        <v>19.19</v>
      </c>
      <c r="K50" s="108">
        <v>0.0</v>
      </c>
      <c r="L50" s="108">
        <v>534.0</v>
      </c>
      <c r="M50" s="110" t="s">
        <v>2033</v>
      </c>
    </row>
    <row r="51">
      <c r="A51" s="104" t="s">
        <v>259</v>
      </c>
      <c r="B51" s="105">
        <v>157.0</v>
      </c>
      <c r="C51" s="153">
        <v>1.9677290348716E13</v>
      </c>
      <c r="D51" s="105" t="s">
        <v>144</v>
      </c>
      <c r="E51" s="106">
        <v>44531.0</v>
      </c>
      <c r="F51" s="107">
        <v>343.28</v>
      </c>
      <c r="G51" s="106">
        <v>44498.0</v>
      </c>
      <c r="H51" s="106">
        <v>44530.0</v>
      </c>
      <c r="I51" s="108">
        <v>32.0</v>
      </c>
      <c r="J51" s="107">
        <v>343.28</v>
      </c>
      <c r="K51" s="108">
        <v>0.0</v>
      </c>
      <c r="L51" s="108">
        <v>534.0</v>
      </c>
      <c r="M51" s="110" t="s">
        <v>2034</v>
      </c>
    </row>
    <row r="52">
      <c r="A52" s="104" t="s">
        <v>259</v>
      </c>
      <c r="B52" s="105">
        <v>157.0</v>
      </c>
      <c r="C52" s="153">
        <v>1.9677290349305E13</v>
      </c>
      <c r="D52" s="105" t="s">
        <v>144</v>
      </c>
      <c r="E52" s="106">
        <v>44540.0</v>
      </c>
      <c r="F52" s="107">
        <v>12581.76</v>
      </c>
      <c r="G52" s="106">
        <v>44508.0</v>
      </c>
      <c r="H52" s="106">
        <v>44538.0</v>
      </c>
      <c r="I52" s="108">
        <v>30.0</v>
      </c>
      <c r="J52" s="107">
        <v>6405.13</v>
      </c>
      <c r="K52" s="109">
        <v>657500.0</v>
      </c>
      <c r="L52" s="108">
        <v>534.0</v>
      </c>
      <c r="M52" s="110" t="s">
        <v>2035</v>
      </c>
    </row>
    <row r="53">
      <c r="A53" s="104" t="s">
        <v>259</v>
      </c>
      <c r="B53" s="105">
        <v>157.0</v>
      </c>
      <c r="C53" s="153">
        <v>1.9677290349306E13</v>
      </c>
      <c r="D53" s="105" t="s">
        <v>144</v>
      </c>
      <c r="E53" s="106">
        <v>44540.0</v>
      </c>
      <c r="F53" s="107">
        <v>12425.51</v>
      </c>
      <c r="G53" s="106">
        <v>44508.0</v>
      </c>
      <c r="H53" s="106">
        <v>44538.0</v>
      </c>
      <c r="I53" s="108">
        <v>30.0</v>
      </c>
      <c r="J53" s="107">
        <v>5724.87</v>
      </c>
      <c r="K53" s="109">
        <v>608300.0</v>
      </c>
      <c r="L53" s="108">
        <v>534.0</v>
      </c>
      <c r="M53" s="110" t="s">
        <v>2036</v>
      </c>
    </row>
    <row r="54">
      <c r="A54" s="104" t="s">
        <v>259</v>
      </c>
      <c r="B54" s="105">
        <v>157.0</v>
      </c>
      <c r="C54" s="153">
        <v>1.9677290349307E13</v>
      </c>
      <c r="D54" s="105" t="s">
        <v>144</v>
      </c>
      <c r="E54" s="106">
        <v>44540.0</v>
      </c>
      <c r="F54" s="107">
        <v>4499.3</v>
      </c>
      <c r="G54" s="106">
        <v>44508.0</v>
      </c>
      <c r="H54" s="106">
        <v>44538.0</v>
      </c>
      <c r="I54" s="108">
        <v>30.0</v>
      </c>
      <c r="J54" s="107">
        <v>2245.7</v>
      </c>
      <c r="K54" s="109">
        <v>198000.0</v>
      </c>
      <c r="L54" s="108">
        <v>534.0</v>
      </c>
      <c r="M54" s="110" t="s">
        <v>2037</v>
      </c>
    </row>
    <row r="55">
      <c r="A55" s="104" t="s">
        <v>259</v>
      </c>
      <c r="B55" s="105">
        <v>157.0</v>
      </c>
      <c r="C55" s="153">
        <v>1.9677290349308E13</v>
      </c>
      <c r="D55" s="105" t="s">
        <v>144</v>
      </c>
      <c r="E55" s="106">
        <v>44540.0</v>
      </c>
      <c r="F55" s="107">
        <v>16658.61</v>
      </c>
      <c r="G55" s="106">
        <v>44508.0</v>
      </c>
      <c r="H55" s="106">
        <v>44538.0</v>
      </c>
      <c r="I55" s="108">
        <v>30.0</v>
      </c>
      <c r="J55" s="107">
        <v>8232.6</v>
      </c>
      <c r="K55" s="109">
        <v>883800.0</v>
      </c>
      <c r="L55" s="108">
        <v>534.0</v>
      </c>
      <c r="M55" s="110" t="s">
        <v>2038</v>
      </c>
    </row>
    <row r="56">
      <c r="A56" s="104" t="s">
        <v>259</v>
      </c>
      <c r="B56" s="105">
        <v>157.0</v>
      </c>
      <c r="C56" s="153">
        <v>1.9677290349309E13</v>
      </c>
      <c r="D56" s="105" t="s">
        <v>144</v>
      </c>
      <c r="E56" s="106">
        <v>44540.0</v>
      </c>
      <c r="F56" s="107">
        <v>5144.24</v>
      </c>
      <c r="G56" s="106">
        <v>44508.0</v>
      </c>
      <c r="H56" s="106">
        <v>44538.0</v>
      </c>
      <c r="I56" s="108">
        <v>30.0</v>
      </c>
      <c r="J56" s="107">
        <v>2631.75</v>
      </c>
      <c r="K56" s="109">
        <v>239400.0</v>
      </c>
      <c r="L56" s="108">
        <v>534.0</v>
      </c>
      <c r="M56" s="110" t="s">
        <v>2039</v>
      </c>
    </row>
    <row r="57">
      <c r="A57" s="104" t="s">
        <v>267</v>
      </c>
      <c r="B57" s="105">
        <v>170.0</v>
      </c>
      <c r="C57" s="153">
        <v>1.95740001601001E14</v>
      </c>
      <c r="D57" s="105" t="s">
        <v>151</v>
      </c>
      <c r="E57" s="106">
        <v>44529.0</v>
      </c>
      <c r="F57" s="107">
        <v>7806.73</v>
      </c>
      <c r="G57" s="106">
        <v>44497.0</v>
      </c>
      <c r="H57" s="106">
        <v>44522.0</v>
      </c>
      <c r="I57" s="108">
        <v>25.0</v>
      </c>
      <c r="J57" s="107">
        <v>7502.23</v>
      </c>
      <c r="K57" s="109">
        <v>722568.0</v>
      </c>
      <c r="L57" s="108">
        <v>100.0</v>
      </c>
      <c r="M57" s="110" t="s">
        <v>2040</v>
      </c>
    </row>
    <row r="58">
      <c r="A58" s="104" t="s">
        <v>269</v>
      </c>
      <c r="B58" s="105">
        <v>173.0</v>
      </c>
      <c r="C58" s="153">
        <v>1.8120070107446E13</v>
      </c>
      <c r="D58" s="105" t="s">
        <v>144</v>
      </c>
      <c r="E58" s="106">
        <v>44546.0</v>
      </c>
      <c r="F58" s="107">
        <v>719.34</v>
      </c>
      <c r="G58" s="106">
        <v>44515.0</v>
      </c>
      <c r="H58" s="106">
        <v>44544.0</v>
      </c>
      <c r="I58" s="108">
        <v>29.0</v>
      </c>
      <c r="J58" s="107">
        <v>719.34</v>
      </c>
      <c r="K58" s="109">
        <v>52400.0</v>
      </c>
      <c r="L58" s="108">
        <v>32.0</v>
      </c>
      <c r="M58" s="110" t="s">
        <v>2041</v>
      </c>
    </row>
    <row r="59">
      <c r="A59" s="104" t="s">
        <v>274</v>
      </c>
      <c r="B59" s="105">
        <v>175.0</v>
      </c>
      <c r="C59" s="153">
        <v>2.1150240128111E13</v>
      </c>
      <c r="D59" s="105" t="s">
        <v>144</v>
      </c>
      <c r="E59" s="106">
        <v>44512.0</v>
      </c>
      <c r="F59" s="107">
        <v>220.04</v>
      </c>
      <c r="G59" s="106">
        <v>44481.0</v>
      </c>
      <c r="H59" s="106">
        <v>44510.0</v>
      </c>
      <c r="I59" s="108">
        <v>29.0</v>
      </c>
      <c r="J59" s="107">
        <v>220.04</v>
      </c>
      <c r="K59" s="108">
        <v>0.0</v>
      </c>
      <c r="L59" s="108">
        <v>1112.0</v>
      </c>
      <c r="M59" s="110" t="s">
        <v>2042</v>
      </c>
    </row>
    <row r="60">
      <c r="A60" s="104" t="s">
        <v>274</v>
      </c>
      <c r="B60" s="105">
        <v>175.0</v>
      </c>
      <c r="C60" s="153">
        <v>2.1150240128113E13</v>
      </c>
      <c r="D60" s="105" t="s">
        <v>144</v>
      </c>
      <c r="E60" s="106">
        <v>44512.0</v>
      </c>
      <c r="F60" s="107">
        <v>390.57</v>
      </c>
      <c r="G60" s="106">
        <v>44481.0</v>
      </c>
      <c r="H60" s="106">
        <v>44510.0</v>
      </c>
      <c r="I60" s="108">
        <v>29.0</v>
      </c>
      <c r="J60" s="107">
        <v>390.57</v>
      </c>
      <c r="K60" s="108">
        <v>500.0</v>
      </c>
      <c r="L60" s="108">
        <v>1112.0</v>
      </c>
      <c r="M60" s="110" t="s">
        <v>2043</v>
      </c>
    </row>
    <row r="61">
      <c r="A61" s="104" t="s">
        <v>274</v>
      </c>
      <c r="B61" s="105">
        <v>175.0</v>
      </c>
      <c r="C61" s="153">
        <v>2.1150240128117E13</v>
      </c>
      <c r="D61" s="105" t="s">
        <v>144</v>
      </c>
      <c r="E61" s="106">
        <v>44524.0</v>
      </c>
      <c r="F61" s="107">
        <v>383.9</v>
      </c>
      <c r="G61" s="106">
        <v>44481.0</v>
      </c>
      <c r="H61" s="106">
        <v>44510.0</v>
      </c>
      <c r="I61" s="108">
        <v>29.0</v>
      </c>
      <c r="J61" s="107">
        <v>383.9</v>
      </c>
      <c r="K61" s="108">
        <v>0.0</v>
      </c>
      <c r="L61" s="108">
        <v>1112.0</v>
      </c>
      <c r="M61" s="110" t="s">
        <v>2044</v>
      </c>
    </row>
    <row r="62">
      <c r="A62" s="104" t="s">
        <v>274</v>
      </c>
      <c r="B62" s="105">
        <v>175.0</v>
      </c>
      <c r="C62" s="153">
        <v>2.1150240348703E13</v>
      </c>
      <c r="D62" s="105" t="s">
        <v>144</v>
      </c>
      <c r="E62" s="106">
        <v>44531.0</v>
      </c>
      <c r="F62" s="107">
        <v>147.12</v>
      </c>
      <c r="G62" s="106">
        <v>44498.0</v>
      </c>
      <c r="H62" s="106">
        <v>44530.0</v>
      </c>
      <c r="I62" s="108">
        <v>32.0</v>
      </c>
      <c r="J62" s="107">
        <v>147.12</v>
      </c>
      <c r="K62" s="108">
        <v>0.0</v>
      </c>
      <c r="L62" s="108">
        <v>1112.0</v>
      </c>
      <c r="M62" s="110" t="s">
        <v>2045</v>
      </c>
    </row>
    <row r="63">
      <c r="A63" s="104" t="s">
        <v>274</v>
      </c>
      <c r="B63" s="105">
        <v>175.0</v>
      </c>
      <c r="C63" s="153">
        <v>2.1150240349265E13</v>
      </c>
      <c r="D63" s="105" t="s">
        <v>144</v>
      </c>
      <c r="E63" s="106">
        <v>44512.0</v>
      </c>
      <c r="F63" s="107">
        <v>22524.41</v>
      </c>
      <c r="G63" s="106">
        <v>44481.0</v>
      </c>
      <c r="H63" s="106">
        <v>44510.0</v>
      </c>
      <c r="I63" s="108">
        <v>29.0</v>
      </c>
      <c r="J63" s="107">
        <v>11028.3</v>
      </c>
      <c r="K63" s="109">
        <v>1203800.0</v>
      </c>
      <c r="L63" s="108">
        <v>1112.0</v>
      </c>
      <c r="M63" s="110" t="s">
        <v>2046</v>
      </c>
    </row>
    <row r="64">
      <c r="A64" s="104" t="s">
        <v>274</v>
      </c>
      <c r="B64" s="105">
        <v>175.0</v>
      </c>
      <c r="C64" s="153">
        <v>2.1150240349266E13</v>
      </c>
      <c r="D64" s="105" t="s">
        <v>144</v>
      </c>
      <c r="E64" s="106">
        <v>44512.0</v>
      </c>
      <c r="F64" s="107">
        <v>24488.22</v>
      </c>
      <c r="G64" s="106">
        <v>44481.0</v>
      </c>
      <c r="H64" s="106">
        <v>44510.0</v>
      </c>
      <c r="I64" s="108">
        <v>29.0</v>
      </c>
      <c r="J64" s="107">
        <v>11042.69</v>
      </c>
      <c r="K64" s="109">
        <v>1205500.0</v>
      </c>
      <c r="L64" s="108">
        <v>1112.0</v>
      </c>
      <c r="M64" s="110" t="s">
        <v>2047</v>
      </c>
    </row>
    <row r="65">
      <c r="A65" s="104" t="s">
        <v>274</v>
      </c>
      <c r="B65" s="105">
        <v>175.0</v>
      </c>
      <c r="C65" s="153">
        <v>2.1150240349268E13</v>
      </c>
      <c r="D65" s="105" t="s">
        <v>144</v>
      </c>
      <c r="E65" s="106">
        <v>44512.0</v>
      </c>
      <c r="F65" s="107">
        <v>24756.57</v>
      </c>
      <c r="G65" s="106">
        <v>44481.0</v>
      </c>
      <c r="H65" s="106">
        <v>44510.0</v>
      </c>
      <c r="I65" s="108">
        <v>29.0</v>
      </c>
      <c r="J65" s="107">
        <v>12197.85</v>
      </c>
      <c r="K65" s="109">
        <v>1342000.0</v>
      </c>
      <c r="L65" s="108">
        <v>1112.0</v>
      </c>
      <c r="M65" s="110" t="s">
        <v>2048</v>
      </c>
    </row>
    <row r="66">
      <c r="A66" s="104" t="s">
        <v>274</v>
      </c>
      <c r="B66" s="105">
        <v>175.0</v>
      </c>
      <c r="C66" s="153">
        <v>2.1150240390742E13</v>
      </c>
      <c r="D66" s="105" t="s">
        <v>144</v>
      </c>
      <c r="E66" s="106">
        <v>44512.0</v>
      </c>
      <c r="F66" s="107">
        <v>394.53</v>
      </c>
      <c r="G66" s="106">
        <v>44481.0</v>
      </c>
      <c r="H66" s="106">
        <v>44510.0</v>
      </c>
      <c r="I66" s="108">
        <v>29.0</v>
      </c>
      <c r="J66" s="107">
        <v>194.01</v>
      </c>
      <c r="K66" s="109">
        <v>3200.0</v>
      </c>
      <c r="L66" s="108">
        <v>1112.0</v>
      </c>
      <c r="M66" s="110" t="s">
        <v>2049</v>
      </c>
    </row>
    <row r="67">
      <c r="A67" s="104" t="s">
        <v>274</v>
      </c>
      <c r="B67" s="105">
        <v>175.0</v>
      </c>
      <c r="C67" s="153">
        <v>2.1150240390743E13</v>
      </c>
      <c r="D67" s="105" t="s">
        <v>144</v>
      </c>
      <c r="E67" s="106">
        <v>44512.0</v>
      </c>
      <c r="F67" s="107">
        <v>220.04</v>
      </c>
      <c r="G67" s="106">
        <v>44481.0</v>
      </c>
      <c r="H67" s="106">
        <v>44510.0</v>
      </c>
      <c r="I67" s="108">
        <v>29.0</v>
      </c>
      <c r="J67" s="107">
        <v>220.04</v>
      </c>
      <c r="K67" s="108">
        <v>0.0</v>
      </c>
      <c r="L67" s="108">
        <v>1112.0</v>
      </c>
      <c r="M67" s="110" t="s">
        <v>2050</v>
      </c>
    </row>
    <row r="68">
      <c r="A68" s="104" t="s">
        <v>2051</v>
      </c>
      <c r="B68" s="105">
        <v>181.0</v>
      </c>
      <c r="C68" s="153">
        <v>6.3414000630001E13</v>
      </c>
      <c r="D68" s="105" t="s">
        <v>151</v>
      </c>
      <c r="E68" s="106">
        <v>44539.0</v>
      </c>
      <c r="F68" s="107">
        <v>3854.26</v>
      </c>
      <c r="G68" s="106">
        <v>44504.0</v>
      </c>
      <c r="H68" s="106">
        <v>44532.0</v>
      </c>
      <c r="I68" s="108">
        <v>28.0</v>
      </c>
      <c r="J68" s="107">
        <v>3416.14</v>
      </c>
      <c r="K68" s="109">
        <v>327624.0</v>
      </c>
      <c r="L68" s="108">
        <v>60.0</v>
      </c>
      <c r="M68" s="110" t="s">
        <v>2052</v>
      </c>
    </row>
    <row r="69">
      <c r="A69" s="104" t="s">
        <v>438</v>
      </c>
      <c r="B69" s="105">
        <v>188.0</v>
      </c>
      <c r="C69" s="153">
        <v>5.29457135776E11</v>
      </c>
      <c r="D69" s="105" t="s">
        <v>439</v>
      </c>
      <c r="E69" s="106">
        <v>44522.0</v>
      </c>
      <c r="F69" s="107">
        <v>7547.42</v>
      </c>
      <c r="G69" s="106">
        <v>44463.0</v>
      </c>
      <c r="H69" s="106">
        <v>44493.0</v>
      </c>
      <c r="I69" s="108">
        <v>30.0</v>
      </c>
      <c r="J69" s="107">
        <v>2384.59</v>
      </c>
      <c r="K69" s="109">
        <v>442965.6</v>
      </c>
      <c r="L69" s="108">
        <v>149.0</v>
      </c>
      <c r="M69" s="110" t="s">
        <v>2053</v>
      </c>
    </row>
    <row r="70">
      <c r="A70" s="104" t="s">
        <v>297</v>
      </c>
      <c r="B70" s="105">
        <v>190.0</v>
      </c>
      <c r="C70" s="153">
        <v>4.8799006301001E13</v>
      </c>
      <c r="D70" s="105" t="s">
        <v>151</v>
      </c>
      <c r="E70" s="106">
        <v>44536.0</v>
      </c>
      <c r="F70" s="107">
        <v>3686.32</v>
      </c>
      <c r="G70" s="106">
        <v>44503.0</v>
      </c>
      <c r="H70" s="106">
        <v>44536.0</v>
      </c>
      <c r="I70" s="108">
        <v>33.0</v>
      </c>
      <c r="J70" s="107">
        <v>3707.42</v>
      </c>
      <c r="K70" s="109">
        <v>351560.0</v>
      </c>
      <c r="L70" s="108">
        <v>93.0</v>
      </c>
      <c r="M70" s="110" t="s">
        <v>2054</v>
      </c>
    </row>
    <row r="71">
      <c r="A71" s="104" t="s">
        <v>297</v>
      </c>
      <c r="B71" s="105">
        <v>190.0</v>
      </c>
      <c r="C71" s="153">
        <v>4.8799006301002E13</v>
      </c>
      <c r="D71" s="105" t="s">
        <v>151</v>
      </c>
      <c r="E71" s="106">
        <v>44536.0</v>
      </c>
      <c r="F71" s="107">
        <v>881.53</v>
      </c>
      <c r="G71" s="106">
        <v>44498.0</v>
      </c>
      <c r="H71" s="106">
        <v>44530.0</v>
      </c>
      <c r="I71" s="108">
        <v>32.0</v>
      </c>
      <c r="J71" s="107">
        <v>799.1</v>
      </c>
      <c r="K71" s="109">
        <v>74052.0</v>
      </c>
      <c r="L71" s="108">
        <v>93.0</v>
      </c>
      <c r="M71" s="110" t="s">
        <v>2055</v>
      </c>
    </row>
    <row r="72">
      <c r="A72" s="104" t="s">
        <v>300</v>
      </c>
      <c r="B72" s="105">
        <v>191.0</v>
      </c>
      <c r="C72" s="153">
        <v>1.02421003367439E15</v>
      </c>
      <c r="D72" s="105" t="s">
        <v>301</v>
      </c>
      <c r="E72" s="106">
        <v>44541.0</v>
      </c>
      <c r="F72" s="107">
        <v>5099.47</v>
      </c>
      <c r="G72" s="106">
        <v>44509.0</v>
      </c>
      <c r="H72" s="106">
        <v>44538.0</v>
      </c>
      <c r="I72" s="108">
        <v>29.0</v>
      </c>
      <c r="J72" s="107">
        <v>5099.47</v>
      </c>
      <c r="K72" s="109">
        <v>509600.0</v>
      </c>
      <c r="L72" s="108">
        <v>196.0</v>
      </c>
      <c r="M72" s="110" t="s">
        <v>2056</v>
      </c>
    </row>
    <row r="73">
      <c r="A73" s="104" t="s">
        <v>300</v>
      </c>
      <c r="B73" s="105">
        <v>191.0</v>
      </c>
      <c r="C73" s="153">
        <v>1.02421003367459E15</v>
      </c>
      <c r="D73" s="105" t="s">
        <v>301</v>
      </c>
      <c r="E73" s="106">
        <v>44541.0</v>
      </c>
      <c r="F73" s="107">
        <v>6075.52</v>
      </c>
      <c r="G73" s="106">
        <v>44509.0</v>
      </c>
      <c r="H73" s="106">
        <v>44538.0</v>
      </c>
      <c r="I73" s="108">
        <v>29.0</v>
      </c>
      <c r="J73" s="107">
        <v>6075.52</v>
      </c>
      <c r="K73" s="109">
        <v>613500.0</v>
      </c>
      <c r="L73" s="108">
        <v>196.0</v>
      </c>
      <c r="M73" s="110" t="s">
        <v>2057</v>
      </c>
    </row>
    <row r="74">
      <c r="A74" s="104" t="s">
        <v>305</v>
      </c>
      <c r="B74" s="105">
        <v>192.0</v>
      </c>
      <c r="C74" s="153">
        <v>1.02421003530761E15</v>
      </c>
      <c r="D74" s="105" t="s">
        <v>301</v>
      </c>
      <c r="E74" s="106">
        <v>44544.0</v>
      </c>
      <c r="F74" s="107">
        <v>1908.96</v>
      </c>
      <c r="G74" s="106">
        <v>44512.0</v>
      </c>
      <c r="H74" s="106">
        <v>44543.0</v>
      </c>
      <c r="I74" s="108">
        <v>31.0</v>
      </c>
      <c r="J74" s="107">
        <v>1908.96</v>
      </c>
      <c r="K74" s="109">
        <v>185700.0</v>
      </c>
      <c r="L74" s="108">
        <v>49.0</v>
      </c>
      <c r="M74" s="110" t="s">
        <v>2058</v>
      </c>
    </row>
    <row r="75">
      <c r="A75" s="104" t="s">
        <v>531</v>
      </c>
      <c r="B75" s="105">
        <v>193.0</v>
      </c>
      <c r="C75" s="153">
        <v>9.00547543803E12</v>
      </c>
      <c r="D75" s="105" t="s">
        <v>462</v>
      </c>
      <c r="E75" s="106">
        <v>44544.0</v>
      </c>
      <c r="F75" s="107">
        <v>67.2</v>
      </c>
      <c r="G75" s="106">
        <v>44440.0</v>
      </c>
      <c r="H75" s="106">
        <v>44531.0</v>
      </c>
      <c r="I75" s="108">
        <v>91.0</v>
      </c>
      <c r="J75" s="107">
        <v>67.2</v>
      </c>
      <c r="K75" s="109">
        <v>2000.0</v>
      </c>
      <c r="L75" s="108">
        <v>270.0</v>
      </c>
      <c r="M75" s="110" t="s">
        <v>2059</v>
      </c>
    </row>
    <row r="76">
      <c r="A76" s="104" t="s">
        <v>531</v>
      </c>
      <c r="B76" s="105">
        <v>193.0</v>
      </c>
      <c r="C76" s="153">
        <v>9.005475438031E12</v>
      </c>
      <c r="D76" s="105" t="s">
        <v>462</v>
      </c>
      <c r="E76" s="106">
        <v>44544.0</v>
      </c>
      <c r="F76" s="107">
        <v>1586.4</v>
      </c>
      <c r="G76" s="106">
        <v>44440.0</v>
      </c>
      <c r="H76" s="106">
        <v>44531.0</v>
      </c>
      <c r="I76" s="108">
        <v>91.0</v>
      </c>
      <c r="J76" s="107">
        <v>1586.4</v>
      </c>
      <c r="K76" s="109">
        <v>414000.0</v>
      </c>
      <c r="L76" s="108">
        <v>270.0</v>
      </c>
      <c r="M76" s="110" t="s">
        <v>2059</v>
      </c>
    </row>
    <row r="77">
      <c r="A77" s="104" t="s">
        <v>531</v>
      </c>
      <c r="B77" s="105">
        <v>193.0</v>
      </c>
      <c r="C77" s="153">
        <v>9.005475438032E12</v>
      </c>
      <c r="D77" s="105" t="s">
        <v>462</v>
      </c>
      <c r="E77" s="106">
        <v>44544.0</v>
      </c>
      <c r="F77" s="107">
        <v>2270.4</v>
      </c>
      <c r="G77" s="106">
        <v>44440.0</v>
      </c>
      <c r="H77" s="106">
        <v>44531.0</v>
      </c>
      <c r="I77" s="108">
        <v>91.0</v>
      </c>
      <c r="J77" s="107">
        <v>2270.4</v>
      </c>
      <c r="K77" s="109">
        <v>604000.0</v>
      </c>
      <c r="L77" s="108">
        <v>270.0</v>
      </c>
      <c r="M77" s="110" t="s">
        <v>2059</v>
      </c>
    </row>
    <row r="78">
      <c r="A78" s="104" t="s">
        <v>531</v>
      </c>
      <c r="B78" s="105">
        <v>193.0</v>
      </c>
      <c r="C78" s="153">
        <v>9.005475438033E12</v>
      </c>
      <c r="D78" s="105" t="s">
        <v>462</v>
      </c>
      <c r="E78" s="106">
        <v>44544.0</v>
      </c>
      <c r="F78" s="107">
        <v>1226.4</v>
      </c>
      <c r="G78" s="106">
        <v>44440.0</v>
      </c>
      <c r="H78" s="106">
        <v>44531.0</v>
      </c>
      <c r="I78" s="108">
        <v>91.0</v>
      </c>
      <c r="J78" s="107">
        <v>1226.4</v>
      </c>
      <c r="K78" s="109">
        <v>314000.0</v>
      </c>
      <c r="L78" s="108">
        <v>270.0</v>
      </c>
      <c r="M78" s="110" t="s">
        <v>2059</v>
      </c>
    </row>
    <row r="79">
      <c r="A79" s="104" t="s">
        <v>531</v>
      </c>
      <c r="B79" s="105">
        <v>193.0</v>
      </c>
      <c r="C79" s="153">
        <v>9.005475438034E12</v>
      </c>
      <c r="D79" s="105" t="s">
        <v>462</v>
      </c>
      <c r="E79" s="106">
        <v>44544.0</v>
      </c>
      <c r="F79" s="107">
        <v>1746.0</v>
      </c>
      <c r="G79" s="106">
        <v>44440.0</v>
      </c>
      <c r="H79" s="106">
        <v>44531.0</v>
      </c>
      <c r="I79" s="108">
        <v>91.0</v>
      </c>
      <c r="J79" s="107">
        <v>1746.0</v>
      </c>
      <c r="K79" s="109">
        <v>425000.0</v>
      </c>
      <c r="L79" s="108">
        <v>270.0</v>
      </c>
      <c r="M79" s="110" t="s">
        <v>2059</v>
      </c>
    </row>
    <row r="80">
      <c r="A80" s="104" t="s">
        <v>531</v>
      </c>
      <c r="B80" s="105">
        <v>193.0</v>
      </c>
      <c r="C80" s="153">
        <v>9.005475438035E12</v>
      </c>
      <c r="D80" s="105" t="s">
        <v>462</v>
      </c>
      <c r="E80" s="106">
        <v>44544.0</v>
      </c>
      <c r="F80" s="107">
        <v>2077.2</v>
      </c>
      <c r="G80" s="106">
        <v>44440.0</v>
      </c>
      <c r="H80" s="106">
        <v>44531.0</v>
      </c>
      <c r="I80" s="108">
        <v>91.0</v>
      </c>
      <c r="J80" s="107">
        <v>2077.2</v>
      </c>
      <c r="K80" s="109">
        <v>517000.0</v>
      </c>
      <c r="L80" s="108">
        <v>270.0</v>
      </c>
      <c r="M80" s="110" t="s">
        <v>2059</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s>
  <drawing r:id="rId79"/>
</worksheet>
</file>

<file path=xl/worksheets/sheet3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4" width="12.0"/>
    <col customWidth="1" min="5" max="5" width="18.71"/>
    <col customWidth="1" min="6" max="6" width="17.86"/>
    <col customWidth="1" min="7" max="7" width="23.29"/>
    <col customWidth="1" min="8" max="8" width="11.43"/>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c r="A2" s="43" t="s">
        <v>14</v>
      </c>
      <c r="B2" s="140">
        <v>1002.83</v>
      </c>
      <c r="C2" s="140">
        <v>550.0</v>
      </c>
      <c r="D2" s="142">
        <f t="shared" ref="D2:D3" si="1">C2-B2</f>
        <v>-452.83</v>
      </c>
      <c r="E2" s="181">
        <v>2.220180222018E12</v>
      </c>
      <c r="F2" s="182">
        <v>1.8142067E7</v>
      </c>
      <c r="G2" s="58" t="s">
        <v>2060</v>
      </c>
      <c r="H2" s="20">
        <f>VLOOKUP(E2,'December Data'!C:K,9,FALSE)/'December Data'!I3</f>
        <v>2813.333333</v>
      </c>
      <c r="I2" s="45">
        <v>31.0</v>
      </c>
      <c r="J2" s="52">
        <f>H2/I2</f>
        <v>90.75268817</v>
      </c>
      <c r="K2" s="52">
        <f>125-J2</f>
        <v>34.24731183</v>
      </c>
      <c r="L2" s="53">
        <f>(K2/125)*100</f>
        <v>27.39784946</v>
      </c>
      <c r="M2" s="113"/>
      <c r="N2" s="33" t="s">
        <v>29</v>
      </c>
    </row>
    <row r="3">
      <c r="A3" s="49" t="s">
        <v>16</v>
      </c>
      <c r="B3" s="137">
        <v>6797.66</v>
      </c>
      <c r="C3" s="137">
        <v>6900.0</v>
      </c>
      <c r="D3" s="64">
        <f t="shared" si="1"/>
        <v>102.34</v>
      </c>
      <c r="E3" s="27"/>
      <c r="F3" s="28"/>
      <c r="G3" s="28"/>
      <c r="H3" s="85"/>
      <c r="I3" s="30"/>
      <c r="J3" s="31"/>
      <c r="K3" s="22"/>
      <c r="L3" s="23"/>
      <c r="M3" s="94"/>
      <c r="N3" s="33" t="s">
        <v>17</v>
      </c>
      <c r="P3" s="34" t="s">
        <v>18</v>
      </c>
      <c r="Q3" s="35"/>
      <c r="R3" s="35"/>
      <c r="S3" s="35"/>
    </row>
    <row r="4">
      <c r="A4" s="14"/>
      <c r="B4" s="138"/>
      <c r="C4" s="138"/>
      <c r="D4" s="87"/>
      <c r="E4" s="36">
        <v>4.6130006907001E13</v>
      </c>
      <c r="F4" s="37" t="s">
        <v>19</v>
      </c>
      <c r="G4" s="29" t="s">
        <v>2061</v>
      </c>
      <c r="H4" s="85">
        <f>VLOOKUP(E4,'December Data'!C:K,9,FALSE)/'December Data'!I5</f>
        <v>6925.925926</v>
      </c>
      <c r="I4" s="21">
        <v>59.0</v>
      </c>
      <c r="J4" s="22">
        <f t="shared" ref="J4:J9" si="2">H4/I4</f>
        <v>117.388575</v>
      </c>
      <c r="K4" s="22">
        <f t="shared" ref="K4:K9" si="3">125-J4</f>
        <v>7.611424984</v>
      </c>
      <c r="L4" s="23">
        <f t="shared" ref="L4:L9" si="4">(K4/125)*100</f>
        <v>6.089139987</v>
      </c>
      <c r="M4" s="71"/>
      <c r="N4" s="33"/>
    </row>
    <row r="5">
      <c r="A5" s="14"/>
      <c r="B5" s="138"/>
      <c r="C5" s="138"/>
      <c r="D5" s="87"/>
      <c r="E5" s="36">
        <v>4.6130006907002E13</v>
      </c>
      <c r="F5" s="37" t="s">
        <v>20</v>
      </c>
      <c r="G5" s="29" t="s">
        <v>2061</v>
      </c>
      <c r="H5" s="85">
        <f>VLOOKUP(E5,'December Data'!C:K,9,FALSE)/'December Data'!I6</f>
        <v>5873.185185</v>
      </c>
      <c r="I5" s="21">
        <v>59.0</v>
      </c>
      <c r="J5" s="22">
        <f t="shared" si="2"/>
        <v>99.54551161</v>
      </c>
      <c r="K5" s="22">
        <f t="shared" si="3"/>
        <v>25.45448839</v>
      </c>
      <c r="L5" s="23">
        <f t="shared" si="4"/>
        <v>20.36359071</v>
      </c>
      <c r="M5" s="114"/>
      <c r="N5" s="33"/>
    </row>
    <row r="6">
      <c r="A6" s="14"/>
      <c r="B6" s="138"/>
      <c r="C6" s="138"/>
      <c r="D6" s="138"/>
      <c r="E6" s="36">
        <v>4.6130006907004E13</v>
      </c>
      <c r="F6" s="37" t="s">
        <v>21</v>
      </c>
      <c r="G6" s="29" t="s">
        <v>2061</v>
      </c>
      <c r="H6" s="85">
        <f>VLOOKUP(E6,'December Data'!C:K,9,FALSE)/'December Data'!I8</f>
        <v>5014.37037</v>
      </c>
      <c r="I6" s="21">
        <v>46.0</v>
      </c>
      <c r="J6" s="22">
        <f t="shared" si="2"/>
        <v>109.0080515</v>
      </c>
      <c r="K6" s="22">
        <f t="shared" si="3"/>
        <v>15.99194847</v>
      </c>
      <c r="L6" s="23">
        <f t="shared" si="4"/>
        <v>12.79355878</v>
      </c>
      <c r="M6" s="114"/>
      <c r="N6" s="33"/>
    </row>
    <row r="7">
      <c r="A7" s="61"/>
      <c r="B7" s="139"/>
      <c r="C7" s="139"/>
      <c r="D7" s="139"/>
      <c r="E7" s="36">
        <v>4.6130006907003E13</v>
      </c>
      <c r="F7" s="42" t="s">
        <v>22</v>
      </c>
      <c r="G7" s="29" t="s">
        <v>2062</v>
      </c>
      <c r="H7" s="20">
        <f>VLOOKUP(E7,'December Data'!C:K,9,FALSE)/'December Data'!I7</f>
        <v>5930.571429</v>
      </c>
      <c r="I7" s="62">
        <v>46.0</v>
      </c>
      <c r="J7" s="22">
        <f t="shared" si="2"/>
        <v>128.9254658</v>
      </c>
      <c r="K7" s="52">
        <f t="shared" si="3"/>
        <v>-3.925465839</v>
      </c>
      <c r="L7" s="53">
        <f t="shared" si="4"/>
        <v>-3.140372671</v>
      </c>
      <c r="M7" s="71" t="s">
        <v>2063</v>
      </c>
      <c r="N7" s="33"/>
    </row>
    <row r="8">
      <c r="A8" s="43" t="s">
        <v>23</v>
      </c>
      <c r="B8" s="140">
        <v>9116.62</v>
      </c>
      <c r="C8" s="140">
        <v>7174.0</v>
      </c>
      <c r="D8" s="142">
        <f t="shared" ref="D8:D10" si="5">C8-B8</f>
        <v>-1942.62</v>
      </c>
      <c r="E8" s="183">
        <v>5.96922007400001E14</v>
      </c>
      <c r="F8" s="17" t="s">
        <v>24</v>
      </c>
      <c r="G8" s="58" t="s">
        <v>2064</v>
      </c>
      <c r="H8" s="20">
        <f>VLOOKUP(E8,'December Data'!C:K,9,FALSE)/'December Data'!I9</f>
        <v>31777.93548</v>
      </c>
      <c r="I8" s="45">
        <v>196.0</v>
      </c>
      <c r="J8" s="46">
        <f t="shared" si="2"/>
        <v>162.1323239</v>
      </c>
      <c r="K8" s="46">
        <f t="shared" si="3"/>
        <v>-37.1323239</v>
      </c>
      <c r="L8" s="47">
        <f t="shared" si="4"/>
        <v>-29.70585912</v>
      </c>
      <c r="M8" s="94"/>
      <c r="N8" s="33" t="s">
        <v>25</v>
      </c>
    </row>
    <row r="9" ht="27.0" customHeight="1">
      <c r="A9" s="43" t="s">
        <v>26</v>
      </c>
      <c r="B9" s="140">
        <v>1152.4</v>
      </c>
      <c r="C9" s="140">
        <v>1150.0</v>
      </c>
      <c r="D9" s="142">
        <f t="shared" si="5"/>
        <v>-2.4</v>
      </c>
      <c r="E9" s="183">
        <v>4.8795006344001E13</v>
      </c>
      <c r="F9" s="182" t="s">
        <v>27</v>
      </c>
      <c r="G9" s="143" t="s">
        <v>2065</v>
      </c>
      <c r="H9" s="20">
        <f>VLOOKUP(E9,'December Data'!C:K,9,FALSE)/'December Data'!I10</f>
        <v>4558.125</v>
      </c>
      <c r="I9" s="45">
        <v>43.0</v>
      </c>
      <c r="J9" s="46">
        <f t="shared" si="2"/>
        <v>106.002907</v>
      </c>
      <c r="K9" s="46">
        <f t="shared" si="3"/>
        <v>18.99709302</v>
      </c>
      <c r="L9" s="47">
        <f t="shared" si="4"/>
        <v>15.19767442</v>
      </c>
      <c r="M9" s="118"/>
      <c r="N9" s="33" t="s">
        <v>17</v>
      </c>
    </row>
    <row r="10">
      <c r="A10" s="14" t="s">
        <v>28</v>
      </c>
      <c r="B10" s="15">
        <v>820.24</v>
      </c>
      <c r="C10" s="15">
        <v>2916.63</v>
      </c>
      <c r="D10" s="28">
        <f t="shared" si="5"/>
        <v>2096.39</v>
      </c>
      <c r="E10" s="54"/>
      <c r="F10" s="64"/>
      <c r="G10" s="64"/>
      <c r="H10" s="85"/>
      <c r="I10" s="21"/>
      <c r="J10" s="22"/>
      <c r="K10" s="22"/>
      <c r="L10" s="23"/>
      <c r="M10" s="113"/>
      <c r="N10" s="33" t="s">
        <v>2066</v>
      </c>
    </row>
    <row r="11">
      <c r="A11" s="14"/>
      <c r="B11" s="138"/>
      <c r="C11" s="138"/>
      <c r="D11" s="138"/>
      <c r="E11" s="51">
        <v>9.005688331901E12</v>
      </c>
      <c r="F11" s="37" t="s">
        <v>30</v>
      </c>
      <c r="G11" s="141" t="s">
        <v>1894</v>
      </c>
      <c r="H11" s="85">
        <f>VLOOKUP(E11,'December Data'!C:K,9,FALSE)/'December Data'!I11</f>
        <v>945.0549451</v>
      </c>
      <c r="I11" s="21">
        <v>12.0</v>
      </c>
      <c r="J11" s="22">
        <f t="shared" ref="J11:J24" si="6">H11/I11</f>
        <v>78.75457875</v>
      </c>
      <c r="K11" s="22">
        <f t="shared" ref="K11:K24" si="7">125-J11</f>
        <v>46.24542125</v>
      </c>
      <c r="L11" s="23">
        <f t="shared" ref="L11:L24" si="8">(K11/125)*100</f>
        <v>36.996337</v>
      </c>
      <c r="M11" s="113"/>
      <c r="N11" s="33"/>
    </row>
    <row r="12">
      <c r="A12" s="14"/>
      <c r="B12" s="138"/>
      <c r="C12" s="138"/>
      <c r="D12" s="138"/>
      <c r="E12" s="51">
        <v>9.005688331902E12</v>
      </c>
      <c r="F12" s="37" t="s">
        <v>31</v>
      </c>
      <c r="G12" s="141" t="s">
        <v>1894</v>
      </c>
      <c r="H12" s="85">
        <f>VLOOKUP(E12,'December Data'!C:K,9,FALSE)/'December Data'!I12</f>
        <v>989.010989</v>
      </c>
      <c r="I12" s="21">
        <v>12.0</v>
      </c>
      <c r="J12" s="22">
        <f t="shared" si="6"/>
        <v>82.41758242</v>
      </c>
      <c r="K12" s="22">
        <f t="shared" si="7"/>
        <v>42.58241758</v>
      </c>
      <c r="L12" s="23">
        <f t="shared" si="8"/>
        <v>34.06593407</v>
      </c>
      <c r="M12" s="113"/>
      <c r="N12" s="33"/>
    </row>
    <row r="13">
      <c r="A13" s="14"/>
      <c r="B13" s="138"/>
      <c r="C13" s="138"/>
      <c r="D13" s="138"/>
      <c r="E13" s="51">
        <v>9.005688331903E12</v>
      </c>
      <c r="F13" s="37" t="s">
        <v>32</v>
      </c>
      <c r="G13" s="141" t="s">
        <v>1894</v>
      </c>
      <c r="H13" s="85">
        <f>VLOOKUP(E13,'December Data'!C:K,9,FALSE)/'December Data'!I13</f>
        <v>1868.131868</v>
      </c>
      <c r="I13" s="21">
        <v>24.0</v>
      </c>
      <c r="J13" s="22">
        <f t="shared" si="6"/>
        <v>77.83882784</v>
      </c>
      <c r="K13" s="22">
        <f t="shared" si="7"/>
        <v>47.16117216</v>
      </c>
      <c r="L13" s="23">
        <f t="shared" si="8"/>
        <v>37.72893773</v>
      </c>
      <c r="M13" s="113"/>
      <c r="N13" s="33"/>
    </row>
    <row r="14">
      <c r="A14" s="14"/>
      <c r="B14" s="138"/>
      <c r="C14" s="138"/>
      <c r="D14" s="138"/>
      <c r="E14" s="51">
        <v>9.005688331904E12</v>
      </c>
      <c r="F14" s="37" t="s">
        <v>33</v>
      </c>
      <c r="G14" s="141" t="s">
        <v>1894</v>
      </c>
      <c r="H14" s="85">
        <f>VLOOKUP(E14,'December Data'!C:K,9,FALSE)/'December Data'!I14</f>
        <v>2054.945055</v>
      </c>
      <c r="I14" s="21">
        <v>24.0</v>
      </c>
      <c r="J14" s="22">
        <f t="shared" si="6"/>
        <v>85.62271062</v>
      </c>
      <c r="K14" s="22">
        <f t="shared" si="7"/>
        <v>39.37728938</v>
      </c>
      <c r="L14" s="23">
        <f t="shared" si="8"/>
        <v>31.5018315</v>
      </c>
      <c r="M14" s="113"/>
      <c r="N14" s="33"/>
    </row>
    <row r="15">
      <c r="A15" s="14"/>
      <c r="B15" s="138"/>
      <c r="C15" s="138"/>
      <c r="D15" s="138"/>
      <c r="E15" s="51">
        <v>9.005688331905E12</v>
      </c>
      <c r="F15" s="37" t="s">
        <v>34</v>
      </c>
      <c r="G15" s="141" t="s">
        <v>1894</v>
      </c>
      <c r="H15" s="85">
        <f>VLOOKUP(E15,'December Data'!C:K,9,FALSE)/'December Data'!I15</f>
        <v>681.3186813</v>
      </c>
      <c r="I15" s="21">
        <v>12.0</v>
      </c>
      <c r="J15" s="22">
        <f t="shared" si="6"/>
        <v>56.77655678</v>
      </c>
      <c r="K15" s="22">
        <f t="shared" si="7"/>
        <v>68.22344322</v>
      </c>
      <c r="L15" s="23">
        <f t="shared" si="8"/>
        <v>54.57875458</v>
      </c>
      <c r="M15" s="113"/>
      <c r="N15" s="33"/>
    </row>
    <row r="16">
      <c r="A16" s="14"/>
      <c r="B16" s="138"/>
      <c r="C16" s="138"/>
      <c r="D16" s="138"/>
      <c r="E16" s="51">
        <v>9.005688331906E12</v>
      </c>
      <c r="F16" s="37" t="s">
        <v>35</v>
      </c>
      <c r="G16" s="141" t="s">
        <v>1894</v>
      </c>
      <c r="H16" s="85">
        <f>VLOOKUP(E16,'December Data'!C:K,9,FALSE)/'December Data'!I16</f>
        <v>1296.703297</v>
      </c>
      <c r="I16" s="21">
        <v>12.0</v>
      </c>
      <c r="J16" s="22">
        <f t="shared" si="6"/>
        <v>108.0586081</v>
      </c>
      <c r="K16" s="22">
        <f t="shared" si="7"/>
        <v>16.94139194</v>
      </c>
      <c r="L16" s="23">
        <f t="shared" si="8"/>
        <v>13.55311355</v>
      </c>
      <c r="M16" s="113"/>
      <c r="N16" s="33"/>
    </row>
    <row r="17">
      <c r="A17" s="14"/>
      <c r="B17" s="138"/>
      <c r="C17" s="138"/>
      <c r="D17" s="138"/>
      <c r="E17" s="51">
        <v>9.005688331907E12</v>
      </c>
      <c r="F17" s="37" t="s">
        <v>36</v>
      </c>
      <c r="G17" s="141" t="s">
        <v>1894</v>
      </c>
      <c r="H17" s="85">
        <f>VLOOKUP(E17,'December Data'!C:K,9,FALSE)/'December Data'!I17</f>
        <v>1747.252747</v>
      </c>
      <c r="I17" s="21">
        <v>24.0</v>
      </c>
      <c r="J17" s="22">
        <f t="shared" si="6"/>
        <v>72.8021978</v>
      </c>
      <c r="K17" s="22">
        <f t="shared" si="7"/>
        <v>52.1978022</v>
      </c>
      <c r="L17" s="23">
        <f t="shared" si="8"/>
        <v>41.75824176</v>
      </c>
      <c r="M17" s="113"/>
      <c r="N17" s="33"/>
    </row>
    <row r="18">
      <c r="A18" s="14"/>
      <c r="B18" s="138"/>
      <c r="C18" s="138"/>
      <c r="D18" s="138"/>
      <c r="E18" s="51">
        <v>9.005688331908E12</v>
      </c>
      <c r="F18" s="37" t="s">
        <v>37</v>
      </c>
      <c r="G18" s="141" t="s">
        <v>1894</v>
      </c>
      <c r="H18" s="85">
        <f>VLOOKUP(E18,'December Data'!C:K,9,FALSE)/'December Data'!I18</f>
        <v>1912.087912</v>
      </c>
      <c r="I18" s="21">
        <v>12.0</v>
      </c>
      <c r="J18" s="22">
        <f t="shared" si="6"/>
        <v>159.3406593</v>
      </c>
      <c r="K18" s="22">
        <f t="shared" si="7"/>
        <v>-34.34065934</v>
      </c>
      <c r="L18" s="23">
        <f t="shared" si="8"/>
        <v>-27.47252747</v>
      </c>
      <c r="M18" s="113"/>
      <c r="N18" s="33"/>
    </row>
    <row r="19">
      <c r="A19" s="14"/>
      <c r="B19" s="138"/>
      <c r="C19" s="138"/>
      <c r="D19" s="138"/>
      <c r="E19" s="51">
        <v>9.005688331909E12</v>
      </c>
      <c r="F19" s="37" t="s">
        <v>38</v>
      </c>
      <c r="G19" s="141" t="s">
        <v>1894</v>
      </c>
      <c r="H19" s="85">
        <f>VLOOKUP(E19,'December Data'!C:K,9,FALSE)/'December Data'!I19</f>
        <v>219.7802198</v>
      </c>
      <c r="I19" s="21">
        <v>24.0</v>
      </c>
      <c r="J19" s="22">
        <f t="shared" si="6"/>
        <v>9.157509158</v>
      </c>
      <c r="K19" s="22">
        <f t="shared" si="7"/>
        <v>115.8424908</v>
      </c>
      <c r="L19" s="23">
        <f t="shared" si="8"/>
        <v>92.67399267</v>
      </c>
      <c r="M19" s="113"/>
      <c r="N19" s="33"/>
    </row>
    <row r="20">
      <c r="A20" s="14"/>
      <c r="B20" s="138"/>
      <c r="C20" s="138"/>
      <c r="D20" s="138"/>
      <c r="E20" s="51">
        <v>9.00568833191E12</v>
      </c>
      <c r="F20" s="37" t="s">
        <v>39</v>
      </c>
      <c r="G20" s="141" t="s">
        <v>1894</v>
      </c>
      <c r="H20" s="85">
        <f>VLOOKUP(E20,'December Data'!C:K,9,FALSE)/'December Data'!I20</f>
        <v>1714.285714</v>
      </c>
      <c r="I20" s="21">
        <v>13.0</v>
      </c>
      <c r="J20" s="22">
        <f t="shared" si="6"/>
        <v>131.8681319</v>
      </c>
      <c r="K20" s="22">
        <f t="shared" si="7"/>
        <v>-6.868131868</v>
      </c>
      <c r="L20" s="23">
        <f t="shared" si="8"/>
        <v>-5.494505495</v>
      </c>
      <c r="M20" s="113"/>
      <c r="N20" s="33"/>
    </row>
    <row r="21">
      <c r="A21" s="14"/>
      <c r="B21" s="138"/>
      <c r="C21" s="138"/>
      <c r="D21" s="138"/>
      <c r="E21" s="51">
        <v>9.005688331911E12</v>
      </c>
      <c r="F21" s="37" t="s">
        <v>40</v>
      </c>
      <c r="G21" s="141" t="s">
        <v>1894</v>
      </c>
      <c r="H21" s="85">
        <f>VLOOKUP(E21,'December Data'!C:K,9,FALSE)/'December Data'!I21</f>
        <v>2989.690722</v>
      </c>
      <c r="I21" s="21">
        <v>24.0</v>
      </c>
      <c r="J21" s="22">
        <f t="shared" si="6"/>
        <v>124.5704467</v>
      </c>
      <c r="K21" s="22">
        <f t="shared" si="7"/>
        <v>0.4295532646</v>
      </c>
      <c r="L21" s="23">
        <f t="shared" si="8"/>
        <v>0.3436426117</v>
      </c>
      <c r="M21" s="113"/>
      <c r="N21" s="33"/>
    </row>
    <row r="22">
      <c r="A22" s="14"/>
      <c r="B22" s="138"/>
      <c r="C22" s="138"/>
      <c r="D22" s="138"/>
      <c r="E22" s="51">
        <v>9.005688331912E12</v>
      </c>
      <c r="F22" s="37" t="s">
        <v>41</v>
      </c>
      <c r="G22" s="141" t="s">
        <v>1894</v>
      </c>
      <c r="H22" s="85">
        <f>VLOOKUP(E22,'December Data'!C:K,9,FALSE)/'December Data'!I22</f>
        <v>1648.351648</v>
      </c>
      <c r="I22" s="21">
        <v>12.0</v>
      </c>
      <c r="J22" s="22">
        <f t="shared" si="6"/>
        <v>137.3626374</v>
      </c>
      <c r="K22" s="22">
        <f t="shared" si="7"/>
        <v>-12.36263736</v>
      </c>
      <c r="L22" s="23">
        <f t="shared" si="8"/>
        <v>-9.89010989</v>
      </c>
      <c r="M22" s="113"/>
      <c r="N22" s="33"/>
    </row>
    <row r="23">
      <c r="A23" s="14"/>
      <c r="B23" s="138"/>
      <c r="C23" s="138"/>
      <c r="D23" s="138"/>
      <c r="E23" s="51">
        <v>9.005688331914E12</v>
      </c>
      <c r="F23" s="37" t="s">
        <v>42</v>
      </c>
      <c r="G23" s="141" t="s">
        <v>1894</v>
      </c>
      <c r="H23" s="85">
        <f>VLOOKUP(E23,'December Data'!C:K,9,FALSE)/'December Data'!I23</f>
        <v>901.0989011</v>
      </c>
      <c r="I23" s="21">
        <v>12.0</v>
      </c>
      <c r="J23" s="22">
        <f t="shared" si="6"/>
        <v>75.09157509</v>
      </c>
      <c r="K23" s="22">
        <f t="shared" si="7"/>
        <v>49.90842491</v>
      </c>
      <c r="L23" s="23">
        <f t="shared" si="8"/>
        <v>39.92673993</v>
      </c>
      <c r="M23" s="113"/>
      <c r="N23" s="33"/>
    </row>
    <row r="24">
      <c r="A24" s="14"/>
      <c r="B24" s="138"/>
      <c r="C24" s="138"/>
      <c r="D24" s="139"/>
      <c r="E24" s="51">
        <v>9.005688331915E12</v>
      </c>
      <c r="F24" s="37" t="s">
        <v>43</v>
      </c>
      <c r="G24" s="141" t="s">
        <v>1894</v>
      </c>
      <c r="H24" s="20">
        <f>VLOOKUP(E24,'December Data'!C:K,9,FALSE)/'December Data'!I24</f>
        <v>824.1758242</v>
      </c>
      <c r="I24" s="21">
        <v>12.0</v>
      </c>
      <c r="J24" s="52">
        <f t="shared" si="6"/>
        <v>68.68131868</v>
      </c>
      <c r="K24" s="52">
        <f t="shared" si="7"/>
        <v>56.31868132</v>
      </c>
      <c r="L24" s="53">
        <f t="shared" si="8"/>
        <v>45.05494505</v>
      </c>
      <c r="M24" s="113"/>
      <c r="N24" s="33"/>
    </row>
    <row r="25">
      <c r="A25" s="49" t="s">
        <v>44</v>
      </c>
      <c r="B25" s="137">
        <v>3127.84</v>
      </c>
      <c r="C25" s="137">
        <v>2291.63</v>
      </c>
      <c r="D25" s="64">
        <f>C25-B25</f>
        <v>-836.21</v>
      </c>
      <c r="E25" s="27"/>
      <c r="F25" s="28"/>
      <c r="G25" s="28"/>
      <c r="H25" s="85"/>
      <c r="I25" s="30"/>
      <c r="J25" s="22"/>
      <c r="K25" s="22"/>
      <c r="L25" s="23"/>
      <c r="M25" s="113"/>
      <c r="N25" s="33" t="s">
        <v>45</v>
      </c>
    </row>
    <row r="26">
      <c r="A26" s="14"/>
      <c r="B26" s="138"/>
      <c r="C26" s="138"/>
      <c r="D26" s="138"/>
      <c r="E26" s="54">
        <v>3.44620000900001E14</v>
      </c>
      <c r="F26" s="37" t="s">
        <v>46</v>
      </c>
      <c r="G26" s="29" t="s">
        <v>2067</v>
      </c>
      <c r="H26" s="85">
        <f>VLOOKUP(E26,'December Data'!C:K,9,FALSE)/'December Data'!I26</f>
        <v>3522.83871</v>
      </c>
      <c r="I26" s="21">
        <v>22.0</v>
      </c>
      <c r="J26" s="22">
        <f t="shared" ref="J26:J28" si="9">H26/I26</f>
        <v>160.1290323</v>
      </c>
      <c r="K26" s="22">
        <f t="shared" ref="K26:K28" si="10">125-J26</f>
        <v>-35.12903226</v>
      </c>
      <c r="L26" s="23">
        <f t="shared" ref="L26:L28" si="11">(K26/125)*100</f>
        <v>-28.10322581</v>
      </c>
      <c r="M26" s="113"/>
      <c r="N26" s="33"/>
    </row>
    <row r="27">
      <c r="A27" s="14"/>
      <c r="B27" s="138"/>
      <c r="C27" s="138"/>
      <c r="D27" s="138"/>
      <c r="E27" s="54">
        <v>3.44620000900002E14</v>
      </c>
      <c r="F27" s="37" t="s">
        <v>47</v>
      </c>
      <c r="G27" s="29" t="s">
        <v>2067</v>
      </c>
      <c r="H27" s="85">
        <f>VLOOKUP(E27,'December Data'!C:K,9,FALSE)/'December Data'!I27</f>
        <v>5380.774194</v>
      </c>
      <c r="I27" s="21">
        <v>22.0</v>
      </c>
      <c r="J27" s="22">
        <f t="shared" si="9"/>
        <v>244.5806452</v>
      </c>
      <c r="K27" s="22">
        <f t="shared" si="10"/>
        <v>-119.5806452</v>
      </c>
      <c r="L27" s="23">
        <f t="shared" si="11"/>
        <v>-95.66451613</v>
      </c>
      <c r="M27" s="113"/>
      <c r="N27" s="33"/>
    </row>
    <row r="28">
      <c r="A28" s="61"/>
      <c r="B28" s="139"/>
      <c r="C28" s="139"/>
      <c r="D28" s="139"/>
      <c r="E28" s="70">
        <v>3.44620000900003E14</v>
      </c>
      <c r="F28" s="42" t="s">
        <v>48</v>
      </c>
      <c r="G28" s="143" t="s">
        <v>2067</v>
      </c>
      <c r="H28" s="20">
        <f>VLOOKUP(E28,'December Data'!C:K,9,FALSE)/'December Data'!I28</f>
        <v>2123.354839</v>
      </c>
      <c r="I28" s="62">
        <v>22.0</v>
      </c>
      <c r="J28" s="52">
        <f t="shared" si="9"/>
        <v>96.51612903</v>
      </c>
      <c r="K28" s="52">
        <f t="shared" si="10"/>
        <v>28.48387097</v>
      </c>
      <c r="L28" s="53">
        <f t="shared" si="11"/>
        <v>22.78709677</v>
      </c>
      <c r="M28" s="113"/>
      <c r="N28" s="33"/>
    </row>
    <row r="29">
      <c r="A29" s="40" t="s">
        <v>49</v>
      </c>
      <c r="B29" s="15">
        <v>2332.9</v>
      </c>
      <c r="C29" s="15">
        <v>1500.0</v>
      </c>
      <c r="D29" s="64">
        <f>C29-B29</f>
        <v>-832.9</v>
      </c>
      <c r="E29" s="54"/>
      <c r="F29" s="64"/>
      <c r="G29" s="64"/>
      <c r="H29" s="85"/>
      <c r="I29" s="21"/>
      <c r="J29" s="22"/>
      <c r="K29" s="22"/>
      <c r="L29" s="23"/>
      <c r="M29" s="94"/>
      <c r="N29" s="33" t="s">
        <v>45</v>
      </c>
    </row>
    <row r="30">
      <c r="A30" s="14"/>
      <c r="B30" s="138"/>
      <c r="C30" s="138"/>
      <c r="D30" s="138"/>
      <c r="E30" s="54">
        <v>4.45464006907001E14</v>
      </c>
      <c r="F30" s="37" t="s">
        <v>50</v>
      </c>
      <c r="G30" s="29" t="s">
        <v>2062</v>
      </c>
      <c r="H30" s="85">
        <f>VLOOKUP(E30,'December Data'!C:K,9,FALSE)/'December Data'!I30</f>
        <v>1202.142857</v>
      </c>
      <c r="I30" s="21">
        <v>38.0</v>
      </c>
      <c r="J30" s="22">
        <f t="shared" ref="J30:J31" si="12">H30/I30</f>
        <v>31.63533835</v>
      </c>
      <c r="K30" s="22">
        <f t="shared" ref="K30:K31" si="13">125-J30</f>
        <v>93.36466165</v>
      </c>
      <c r="L30" s="23">
        <f t="shared" ref="L30:L31" si="14">(K30/125)*100</f>
        <v>74.69172932</v>
      </c>
      <c r="M30" s="94"/>
      <c r="N30" s="33"/>
    </row>
    <row r="31">
      <c r="A31" s="61"/>
      <c r="B31" s="139"/>
      <c r="C31" s="139"/>
      <c r="D31" s="139"/>
      <c r="E31" s="70">
        <v>4.45464006907002E14</v>
      </c>
      <c r="F31" s="42" t="s">
        <v>51</v>
      </c>
      <c r="G31" s="29" t="s">
        <v>2068</v>
      </c>
      <c r="H31" s="20">
        <f>VLOOKUP(E31,'December Data'!C:K,9,FALSE)/'December Data'!I31</f>
        <v>4952.275862</v>
      </c>
      <c r="I31" s="62">
        <v>30.0</v>
      </c>
      <c r="J31" s="52">
        <f t="shared" si="12"/>
        <v>165.0758621</v>
      </c>
      <c r="K31" s="52">
        <f t="shared" si="13"/>
        <v>-40.07586207</v>
      </c>
      <c r="L31" s="53">
        <f t="shared" si="14"/>
        <v>-32.06068966</v>
      </c>
      <c r="M31" s="94"/>
      <c r="N31" s="33"/>
    </row>
    <row r="32">
      <c r="A32" s="170" t="s">
        <v>52</v>
      </c>
      <c r="B32" s="15">
        <v>523.04</v>
      </c>
      <c r="C32" s="15">
        <v>530.0</v>
      </c>
      <c r="D32" s="64">
        <f>C32-B32</f>
        <v>6.96</v>
      </c>
      <c r="E32" s="54"/>
      <c r="F32" s="17"/>
      <c r="G32" s="145"/>
      <c r="H32" s="85"/>
      <c r="I32" s="81"/>
      <c r="J32" s="22"/>
      <c r="K32" s="22"/>
      <c r="L32" s="23"/>
      <c r="M32" s="71"/>
      <c r="N32" s="25" t="s">
        <v>45</v>
      </c>
    </row>
    <row r="33">
      <c r="A33" s="14"/>
      <c r="B33" s="15"/>
      <c r="C33" s="15"/>
      <c r="D33" s="64"/>
      <c r="E33" s="51">
        <v>3.57156000540001E14</v>
      </c>
      <c r="F33" s="184" t="s">
        <v>1501</v>
      </c>
      <c r="G33" s="29" t="s">
        <v>2069</v>
      </c>
      <c r="H33" s="20">
        <f>VLOOKUP(E33,'December Data'!C:K,9,FALSE)/'December Data'!I32</f>
        <v>1294.615385</v>
      </c>
      <c r="I33" s="81">
        <v>18.0</v>
      </c>
      <c r="J33" s="22">
        <f t="shared" ref="J33:J34" si="15">H33/I33</f>
        <v>71.92307692</v>
      </c>
      <c r="K33" s="22">
        <f t="shared" ref="K33:K34" si="16">125-J33</f>
        <v>53.07692308</v>
      </c>
      <c r="L33" s="23">
        <f t="shared" ref="L33:L34" si="17">(K33/125)*100</f>
        <v>42.46153846</v>
      </c>
      <c r="M33" s="94"/>
      <c r="N33" s="33"/>
    </row>
    <row r="34">
      <c r="A34" s="49" t="s">
        <v>53</v>
      </c>
      <c r="B34" s="137">
        <v>2160.42</v>
      </c>
      <c r="C34" s="137">
        <v>2200.0</v>
      </c>
      <c r="D34" s="142">
        <f t="shared" ref="D34:D35" si="18">C34-B34</f>
        <v>39.58</v>
      </c>
      <c r="E34" s="27">
        <v>1.95740001133001E14</v>
      </c>
      <c r="F34" s="50" t="s">
        <v>54</v>
      </c>
      <c r="G34" s="145" t="s">
        <v>2070</v>
      </c>
      <c r="H34" s="20">
        <f>VLOOKUP(E34,'December Data'!C:K,9,FALSE)/'December Data'!I33</f>
        <v>6625.142857</v>
      </c>
      <c r="I34" s="30">
        <v>61.0</v>
      </c>
      <c r="J34" s="31">
        <f t="shared" si="15"/>
        <v>108.6088993</v>
      </c>
      <c r="K34" s="46">
        <f t="shared" si="16"/>
        <v>16.3911007</v>
      </c>
      <c r="L34" s="47">
        <f t="shared" si="17"/>
        <v>13.11288056</v>
      </c>
      <c r="M34" s="94"/>
      <c r="N34" s="33" t="s">
        <v>45</v>
      </c>
    </row>
    <row r="35">
      <c r="A35" s="49" t="s">
        <v>55</v>
      </c>
      <c r="B35" s="137">
        <v>5174.76</v>
      </c>
      <c r="C35" s="137">
        <v>5000.0</v>
      </c>
      <c r="D35" s="28">
        <f t="shared" si="18"/>
        <v>-174.76</v>
      </c>
      <c r="E35" s="27"/>
      <c r="F35" s="28"/>
      <c r="G35" s="28"/>
      <c r="H35" s="85"/>
      <c r="I35" s="30"/>
      <c r="J35" s="31"/>
      <c r="K35" s="22"/>
      <c r="L35" s="23"/>
      <c r="M35" s="94"/>
      <c r="N35" s="33" t="s">
        <v>56</v>
      </c>
    </row>
    <row r="36">
      <c r="A36" s="14"/>
      <c r="B36" s="138"/>
      <c r="C36" s="138"/>
      <c r="D36" s="138"/>
      <c r="E36" s="54">
        <v>4.17234003900001E14</v>
      </c>
      <c r="F36" s="37" t="s">
        <v>57</v>
      </c>
      <c r="G36" s="29" t="s">
        <v>2071</v>
      </c>
      <c r="H36" s="85">
        <f>VLOOKUP(E36,'December Data'!C:K,9,FALSE)/'December Data'!I34</f>
        <v>221.6296296</v>
      </c>
      <c r="I36" s="21">
        <v>48.0</v>
      </c>
      <c r="J36" s="22">
        <f t="shared" ref="J36:J38" si="19">H36/I36</f>
        <v>4.617283951</v>
      </c>
      <c r="K36" s="22">
        <f t="shared" ref="K36:K38" si="20">125-J36</f>
        <v>120.382716</v>
      </c>
      <c r="L36" s="23">
        <f t="shared" ref="L36:L38" si="21">(K36/125)*100</f>
        <v>96.30617284</v>
      </c>
      <c r="M36" s="114"/>
      <c r="N36" s="33"/>
    </row>
    <row r="37">
      <c r="A37" s="61"/>
      <c r="B37" s="139"/>
      <c r="C37" s="139"/>
      <c r="D37" s="139"/>
      <c r="E37" s="54">
        <v>4.17234003900002E14</v>
      </c>
      <c r="F37" s="42" t="s">
        <v>58</v>
      </c>
      <c r="G37" s="29" t="s">
        <v>2071</v>
      </c>
      <c r="H37" s="20">
        <f>VLOOKUP(E37,'December Data'!C:K,9,FALSE)/'December Data'!I35</f>
        <v>15735.7037</v>
      </c>
      <c r="I37" s="62">
        <v>168.0</v>
      </c>
      <c r="J37" s="52">
        <f t="shared" si="19"/>
        <v>93.664903</v>
      </c>
      <c r="K37" s="52">
        <f t="shared" si="20"/>
        <v>31.335097</v>
      </c>
      <c r="L37" s="53">
        <f t="shared" si="21"/>
        <v>25.0680776</v>
      </c>
      <c r="M37" s="114"/>
      <c r="N37" s="33"/>
    </row>
    <row r="38">
      <c r="A38" s="14" t="s">
        <v>59</v>
      </c>
      <c r="B38" s="15">
        <v>8162.98</v>
      </c>
      <c r="C38" s="15">
        <v>5700.0</v>
      </c>
      <c r="D38" s="75">
        <f t="shared" ref="D38:D39" si="22">C38-B38</f>
        <v>-2462.98</v>
      </c>
      <c r="E38" s="63">
        <v>3.94124007400002E14</v>
      </c>
      <c r="F38" s="64" t="s">
        <v>60</v>
      </c>
      <c r="G38" s="58" t="s">
        <v>2072</v>
      </c>
      <c r="H38" s="20">
        <f>VLOOKUP(E38,'December Data'!C:K,9,FALSE)/'December Data'!I36</f>
        <v>25759.25</v>
      </c>
      <c r="I38" s="21">
        <v>158.0</v>
      </c>
      <c r="J38" s="22">
        <f t="shared" si="19"/>
        <v>163.0332278</v>
      </c>
      <c r="K38" s="46">
        <f t="shared" si="20"/>
        <v>-38.03322785</v>
      </c>
      <c r="L38" s="47">
        <f t="shared" si="21"/>
        <v>-30.42658228</v>
      </c>
      <c r="M38" s="94"/>
      <c r="N38" s="33" t="s">
        <v>73</v>
      </c>
    </row>
    <row r="39">
      <c r="A39" s="49" t="s">
        <v>62</v>
      </c>
      <c r="B39" s="137">
        <v>6202.06</v>
      </c>
      <c r="C39" s="137">
        <v>6000.0</v>
      </c>
      <c r="D39" s="64">
        <f t="shared" si="22"/>
        <v>-202.06</v>
      </c>
      <c r="E39" s="27"/>
      <c r="F39" s="28"/>
      <c r="G39" s="28"/>
      <c r="H39" s="85"/>
      <c r="I39" s="30"/>
      <c r="J39" s="31"/>
      <c r="K39" s="22"/>
      <c r="L39" s="23"/>
      <c r="M39" s="94"/>
      <c r="N39" s="33" t="s">
        <v>63</v>
      </c>
    </row>
    <row r="40">
      <c r="A40" s="14"/>
      <c r="B40" s="138"/>
      <c r="C40" s="138"/>
      <c r="D40" s="138"/>
      <c r="E40" s="54">
        <v>5.91698002370001E14</v>
      </c>
      <c r="F40" s="37" t="s">
        <v>64</v>
      </c>
      <c r="G40" s="29" t="s">
        <v>2072</v>
      </c>
      <c r="H40" s="85">
        <f>VLOOKUP(E40,'December Data'!C:K,9,FALSE)/'December Data'!I37</f>
        <v>4511.375</v>
      </c>
      <c r="I40" s="21">
        <v>37.0</v>
      </c>
      <c r="J40" s="22">
        <f t="shared" ref="J40:J42" si="23">H40/I40</f>
        <v>121.9290541</v>
      </c>
      <c r="K40" s="22">
        <f t="shared" ref="K40:K42" si="24">125-J40</f>
        <v>3.070945946</v>
      </c>
      <c r="L40" s="23">
        <f t="shared" ref="L40:L42" si="25">(K40/125)*100</f>
        <v>2.456756757</v>
      </c>
      <c r="M40" s="94"/>
      <c r="N40" s="33"/>
    </row>
    <row r="41">
      <c r="A41" s="14"/>
      <c r="B41" s="138"/>
      <c r="C41" s="138"/>
      <c r="D41" s="138"/>
      <c r="E41" s="54">
        <v>5.91698002400001E14</v>
      </c>
      <c r="F41" s="37" t="s">
        <v>65</v>
      </c>
      <c r="G41" s="29" t="s">
        <v>2073</v>
      </c>
      <c r="H41" s="85">
        <f>VLOOKUP(E41,'December Data'!C:K,9,FALSE)/'December Data'!I38</f>
        <v>6202.166667</v>
      </c>
      <c r="I41" s="21">
        <v>41.0</v>
      </c>
      <c r="J41" s="22">
        <f t="shared" si="23"/>
        <v>151.2723577</v>
      </c>
      <c r="K41" s="22">
        <f t="shared" si="24"/>
        <v>-26.27235772</v>
      </c>
      <c r="L41" s="23">
        <f t="shared" si="25"/>
        <v>-21.01788618</v>
      </c>
      <c r="M41" s="94"/>
      <c r="N41" s="33"/>
    </row>
    <row r="42">
      <c r="A42" s="61"/>
      <c r="B42" s="139"/>
      <c r="C42" s="139"/>
      <c r="D42" s="139"/>
      <c r="E42" s="54">
        <v>5.91698002371001E14</v>
      </c>
      <c r="F42" s="37" t="s">
        <v>66</v>
      </c>
      <c r="G42" s="29" t="s">
        <v>2074</v>
      </c>
      <c r="H42" s="20">
        <f>VLOOKUP(E42,'December Data'!C:K,9,FALSE)/'December Data'!I39</f>
        <v>7369.185185</v>
      </c>
      <c r="I42" s="21">
        <v>41.0</v>
      </c>
      <c r="J42" s="52">
        <f t="shared" si="23"/>
        <v>179.736224</v>
      </c>
      <c r="K42" s="52">
        <f t="shared" si="24"/>
        <v>-54.73622403</v>
      </c>
      <c r="L42" s="53">
        <f t="shared" si="25"/>
        <v>-43.78897922</v>
      </c>
      <c r="M42" s="94"/>
      <c r="N42" s="33"/>
      <c r="Q42" s="65"/>
      <c r="R42" s="66"/>
      <c r="S42" s="67"/>
      <c r="T42" s="68"/>
    </row>
    <row r="43">
      <c r="A43" s="49" t="s">
        <v>67</v>
      </c>
      <c r="B43" s="137">
        <v>18197.29</v>
      </c>
      <c r="C43" s="137">
        <v>13000.0</v>
      </c>
      <c r="D43" s="64">
        <f>C43-B43</f>
        <v>-5197.29</v>
      </c>
      <c r="E43" s="27"/>
      <c r="F43" s="28"/>
      <c r="G43" s="28"/>
      <c r="H43" s="85"/>
      <c r="I43" s="30"/>
      <c r="J43" s="31"/>
      <c r="K43" s="22"/>
      <c r="L43" s="23"/>
      <c r="M43" s="94"/>
      <c r="N43" s="33" t="s">
        <v>56</v>
      </c>
      <c r="Q43" s="65"/>
      <c r="R43" s="66"/>
      <c r="S43" s="67"/>
      <c r="T43" s="68"/>
    </row>
    <row r="44">
      <c r="A44" s="14"/>
      <c r="B44" s="138"/>
      <c r="C44" s="138"/>
      <c r="D44" s="138"/>
      <c r="E44" s="54">
        <v>4.17234003600001E14</v>
      </c>
      <c r="F44" s="37" t="s">
        <v>68</v>
      </c>
      <c r="G44" s="29" t="s">
        <v>2071</v>
      </c>
      <c r="H44" s="85">
        <f>VLOOKUP(E44,'December Data'!C:K,9,FALSE)/'December Data'!I40</f>
        <v>12161.92593</v>
      </c>
      <c r="I44" s="21">
        <v>150.0</v>
      </c>
      <c r="J44" s="22">
        <f t="shared" ref="J44:J59" si="26">H44/I44</f>
        <v>81.07950617</v>
      </c>
      <c r="K44" s="22">
        <f t="shared" ref="K44:K59" si="27">125-J44</f>
        <v>43.92049383</v>
      </c>
      <c r="L44" s="23">
        <f t="shared" ref="L44:L59" si="28">(K44/125)*100</f>
        <v>35.13639506</v>
      </c>
      <c r="M44" s="94"/>
      <c r="N44" s="33"/>
      <c r="Q44" s="65"/>
      <c r="R44" s="66"/>
      <c r="S44" s="67"/>
      <c r="T44" s="68"/>
    </row>
    <row r="45">
      <c r="A45" s="14"/>
      <c r="B45" s="138"/>
      <c r="C45" s="138"/>
      <c r="D45" s="138"/>
      <c r="E45" s="54">
        <v>4.17234003700001E14</v>
      </c>
      <c r="F45" s="37" t="s">
        <v>69</v>
      </c>
      <c r="G45" s="29" t="s">
        <v>2071</v>
      </c>
      <c r="H45" s="85">
        <f>VLOOKUP(E45,'December Data'!C:K,9,FALSE)/'December Data'!I41</f>
        <v>19004.74074</v>
      </c>
      <c r="I45" s="21">
        <v>147.0</v>
      </c>
      <c r="J45" s="22">
        <f t="shared" si="26"/>
        <v>129.2839506</v>
      </c>
      <c r="K45" s="22">
        <f t="shared" si="27"/>
        <v>-4.283950617</v>
      </c>
      <c r="L45" s="23">
        <f t="shared" si="28"/>
        <v>-3.427160494</v>
      </c>
      <c r="M45" s="94"/>
      <c r="N45" s="33"/>
    </row>
    <row r="46">
      <c r="A46" s="61"/>
      <c r="B46" s="139"/>
      <c r="C46" s="139"/>
      <c r="D46" s="139"/>
      <c r="E46" s="70">
        <v>4.17234003800001E14</v>
      </c>
      <c r="F46" s="42" t="s">
        <v>70</v>
      </c>
      <c r="G46" s="29" t="s">
        <v>2071</v>
      </c>
      <c r="H46" s="20">
        <f>VLOOKUP(E46,'December Data'!C:K,9,FALSE)/'December Data'!I42</f>
        <v>13741.03704</v>
      </c>
      <c r="I46" s="62">
        <v>100.0</v>
      </c>
      <c r="J46" s="52">
        <f t="shared" si="26"/>
        <v>137.4103704</v>
      </c>
      <c r="K46" s="52">
        <f t="shared" si="27"/>
        <v>-12.41037037</v>
      </c>
      <c r="L46" s="53">
        <f t="shared" si="28"/>
        <v>-9.928296296</v>
      </c>
      <c r="M46" s="94"/>
      <c r="N46" s="33"/>
    </row>
    <row r="47">
      <c r="A47" s="43" t="s">
        <v>71</v>
      </c>
      <c r="B47" s="140">
        <v>7837.23</v>
      </c>
      <c r="C47" s="140">
        <v>7333.37</v>
      </c>
      <c r="D47" s="142">
        <f t="shared" ref="D47:D53" si="29">C47-B47</f>
        <v>-503.86</v>
      </c>
      <c r="E47" s="183">
        <v>6.7334001320001E13</v>
      </c>
      <c r="F47" s="142" t="s">
        <v>72</v>
      </c>
      <c r="G47" s="58" t="s">
        <v>2075</v>
      </c>
      <c r="H47" s="20">
        <f>VLOOKUP(E47,'December Data'!C:K,9,FALSE)/'December Data'!I43</f>
        <v>25509.37931</v>
      </c>
      <c r="I47" s="45">
        <v>224.0</v>
      </c>
      <c r="J47" s="46">
        <f t="shared" si="26"/>
        <v>113.8811576</v>
      </c>
      <c r="K47" s="46">
        <f t="shared" si="27"/>
        <v>11.11884236</v>
      </c>
      <c r="L47" s="47">
        <f t="shared" si="28"/>
        <v>8.895073892</v>
      </c>
      <c r="M47" s="114"/>
      <c r="N47" s="33" t="s">
        <v>61</v>
      </c>
    </row>
    <row r="48">
      <c r="A48" s="49" t="s">
        <v>74</v>
      </c>
      <c r="B48" s="137">
        <v>8595.45</v>
      </c>
      <c r="C48" s="137">
        <v>8583.37</v>
      </c>
      <c r="D48" s="142">
        <f t="shared" si="29"/>
        <v>-12.08</v>
      </c>
      <c r="E48" s="44">
        <v>6.6130005325001E13</v>
      </c>
      <c r="F48" s="28" t="s">
        <v>75</v>
      </c>
      <c r="G48" s="58" t="s">
        <v>2076</v>
      </c>
      <c r="H48" s="20">
        <f>VLOOKUP(E48,'December Data'!C:K,9,FALSE)/'December Data'!I45</f>
        <v>31341.2</v>
      </c>
      <c r="I48" s="30">
        <v>210.0</v>
      </c>
      <c r="J48" s="31">
        <f t="shared" si="26"/>
        <v>149.2438095</v>
      </c>
      <c r="K48" s="31">
        <f t="shared" si="27"/>
        <v>-24.24380952</v>
      </c>
      <c r="L48" s="32">
        <f t="shared" si="28"/>
        <v>-19.39504762</v>
      </c>
      <c r="N48" s="33" t="s">
        <v>76</v>
      </c>
    </row>
    <row r="49">
      <c r="A49" s="26" t="s">
        <v>77</v>
      </c>
      <c r="B49" s="137">
        <v>10573.14</v>
      </c>
      <c r="C49" s="137">
        <v>11083.37</v>
      </c>
      <c r="D49" s="142">
        <f t="shared" si="29"/>
        <v>510.23</v>
      </c>
      <c r="E49" s="44">
        <v>3.28224002607001E14</v>
      </c>
      <c r="F49" s="28" t="s">
        <v>78</v>
      </c>
      <c r="G49" s="144" t="s">
        <v>2077</v>
      </c>
      <c r="H49" s="20">
        <f>VLOOKUP(E49,'December Data'!C:K,9,FALSE)/'December Data'!I46</f>
        <v>42342.14286</v>
      </c>
      <c r="I49" s="30">
        <v>312.0</v>
      </c>
      <c r="J49" s="31">
        <f t="shared" si="26"/>
        <v>135.7119963</v>
      </c>
      <c r="K49" s="31">
        <f t="shared" si="27"/>
        <v>-10.71199634</v>
      </c>
      <c r="L49" s="32">
        <f t="shared" si="28"/>
        <v>-8.56959707</v>
      </c>
      <c r="M49" s="113"/>
      <c r="N49" s="33" t="s">
        <v>25</v>
      </c>
    </row>
    <row r="50">
      <c r="A50" s="26" t="s">
        <v>79</v>
      </c>
      <c r="B50" s="137">
        <v>5143.91</v>
      </c>
      <c r="C50" s="137">
        <v>3500.0</v>
      </c>
      <c r="D50" s="142">
        <f t="shared" si="29"/>
        <v>-1643.91</v>
      </c>
      <c r="E50" s="44">
        <v>3.28224002901001E14</v>
      </c>
      <c r="F50" s="28" t="s">
        <v>80</v>
      </c>
      <c r="G50" s="144" t="s">
        <v>2078</v>
      </c>
      <c r="H50" s="20">
        <f>VLOOKUP(E50,'December Data'!C:K,9,FALSE)/'December Data'!I47</f>
        <v>13962.66667</v>
      </c>
      <c r="I50" s="30">
        <v>115.0</v>
      </c>
      <c r="J50" s="31">
        <f t="shared" si="26"/>
        <v>121.4144928</v>
      </c>
      <c r="K50" s="31">
        <f t="shared" si="27"/>
        <v>3.585507246</v>
      </c>
      <c r="L50" s="32">
        <f t="shared" si="28"/>
        <v>2.868405797</v>
      </c>
      <c r="M50" s="113"/>
      <c r="N50" s="33"/>
    </row>
    <row r="51">
      <c r="A51" s="43" t="s">
        <v>81</v>
      </c>
      <c r="B51" s="140">
        <v>2330.36</v>
      </c>
      <c r="C51" s="140">
        <v>3000.0</v>
      </c>
      <c r="D51" s="142">
        <f t="shared" si="29"/>
        <v>669.64</v>
      </c>
      <c r="E51" s="183">
        <v>4.3750001100001E13</v>
      </c>
      <c r="F51" s="142" t="s">
        <v>82</v>
      </c>
      <c r="G51" s="58" t="s">
        <v>2079</v>
      </c>
      <c r="H51" s="20">
        <f>VLOOKUP(E51,'December Data'!C:K,9,FALSE)/'December Data'!I48</f>
        <v>7230.666667</v>
      </c>
      <c r="I51" s="30">
        <v>112.0</v>
      </c>
      <c r="J51" s="31">
        <f t="shared" si="26"/>
        <v>64.55952381</v>
      </c>
      <c r="K51" s="31">
        <f t="shared" si="27"/>
        <v>60.44047619</v>
      </c>
      <c r="L51" s="32">
        <f t="shared" si="28"/>
        <v>48.35238095</v>
      </c>
      <c r="M51" s="94"/>
      <c r="N51" s="33" t="s">
        <v>61</v>
      </c>
    </row>
    <row r="52">
      <c r="A52" s="14" t="s">
        <v>83</v>
      </c>
      <c r="B52" s="15">
        <v>3041.85</v>
      </c>
      <c r="C52" s="15">
        <v>2683.37</v>
      </c>
      <c r="D52" s="142">
        <f t="shared" si="29"/>
        <v>-358.48</v>
      </c>
      <c r="E52" s="36">
        <v>1.250110125011E12</v>
      </c>
      <c r="F52" s="64" t="s">
        <v>84</v>
      </c>
      <c r="G52" s="29" t="s">
        <v>2080</v>
      </c>
      <c r="H52" s="20">
        <f>VLOOKUP(E52,'December Data'!C:K,9,FALSE)/'December Data'!I49</f>
        <v>9725.806452</v>
      </c>
      <c r="I52" s="45">
        <v>77.0</v>
      </c>
      <c r="J52" s="46">
        <f t="shared" si="26"/>
        <v>126.3091747</v>
      </c>
      <c r="K52" s="46">
        <f t="shared" si="27"/>
        <v>-1.309174696</v>
      </c>
      <c r="L52" s="46">
        <f t="shared" si="28"/>
        <v>-1.047339757</v>
      </c>
      <c r="M52" s="71"/>
      <c r="N52" s="33"/>
    </row>
    <row r="53">
      <c r="A53" s="49" t="s">
        <v>85</v>
      </c>
      <c r="B53" s="137">
        <v>27956.51</v>
      </c>
      <c r="C53" s="137">
        <v>21250.0</v>
      </c>
      <c r="D53" s="64">
        <f t="shared" si="29"/>
        <v>-6706.51</v>
      </c>
      <c r="E53" s="27"/>
      <c r="F53" s="28"/>
      <c r="G53" s="28"/>
      <c r="H53" s="85"/>
      <c r="I53" s="21">
        <v>534.0</v>
      </c>
      <c r="J53" s="31">
        <f t="shared" si="26"/>
        <v>0</v>
      </c>
      <c r="K53" s="22">
        <f t="shared" si="27"/>
        <v>125</v>
      </c>
      <c r="L53" s="23">
        <f t="shared" si="28"/>
        <v>100</v>
      </c>
      <c r="M53" s="191" t="s">
        <v>930</v>
      </c>
      <c r="N53" s="33" t="s">
        <v>450</v>
      </c>
    </row>
    <row r="54">
      <c r="A54" s="14" t="s">
        <v>87</v>
      </c>
      <c r="B54" s="138"/>
      <c r="C54" s="138"/>
      <c r="D54" s="138"/>
      <c r="E54" s="54">
        <v>1.9677290349306E13</v>
      </c>
      <c r="F54" s="64" t="s">
        <v>88</v>
      </c>
      <c r="G54" s="141"/>
      <c r="H54" s="85"/>
      <c r="I54" s="21"/>
      <c r="J54" s="22" t="str">
        <f t="shared" si="26"/>
        <v>#DIV/0!</v>
      </c>
      <c r="K54" s="22" t="str">
        <f t="shared" si="27"/>
        <v>#DIV/0!</v>
      </c>
      <c r="L54" s="23" t="str">
        <f t="shared" si="28"/>
        <v>#DIV/0!</v>
      </c>
      <c r="N54" s="33"/>
      <c r="O54" s="74" t="s">
        <v>89</v>
      </c>
    </row>
    <row r="55">
      <c r="A55" s="14"/>
      <c r="B55" s="138"/>
      <c r="C55" s="138"/>
      <c r="D55" s="138"/>
      <c r="E55" s="54">
        <v>1.9677290349307E13</v>
      </c>
      <c r="F55" s="64" t="s">
        <v>90</v>
      </c>
      <c r="G55" s="141"/>
      <c r="H55" s="85"/>
      <c r="I55" s="21"/>
      <c r="J55" s="22" t="str">
        <f t="shared" si="26"/>
        <v>#DIV/0!</v>
      </c>
      <c r="K55" s="22" t="str">
        <f t="shared" si="27"/>
        <v>#DIV/0!</v>
      </c>
      <c r="L55" s="23" t="str">
        <f t="shared" si="28"/>
        <v>#DIV/0!</v>
      </c>
      <c r="N55" s="33"/>
    </row>
    <row r="56">
      <c r="A56" s="14"/>
      <c r="B56" s="138"/>
      <c r="C56" s="138"/>
      <c r="D56" s="138"/>
      <c r="E56" s="54">
        <v>1.9677290349309E13</v>
      </c>
      <c r="F56" s="64" t="s">
        <v>91</v>
      </c>
      <c r="G56" s="141"/>
      <c r="H56" s="85"/>
      <c r="I56" s="21"/>
      <c r="J56" s="22" t="str">
        <f t="shared" si="26"/>
        <v>#DIV/0!</v>
      </c>
      <c r="K56" s="22" t="str">
        <f t="shared" si="27"/>
        <v>#DIV/0!</v>
      </c>
      <c r="L56" s="23" t="str">
        <f t="shared" si="28"/>
        <v>#DIV/0!</v>
      </c>
      <c r="N56" s="33"/>
    </row>
    <row r="57">
      <c r="A57" s="14"/>
      <c r="B57" s="138"/>
      <c r="C57" s="138"/>
      <c r="D57" s="138"/>
      <c r="E57" s="54">
        <v>1.9677290349308E13</v>
      </c>
      <c r="F57" s="64" t="s">
        <v>92</v>
      </c>
      <c r="G57" s="141"/>
      <c r="H57" s="85"/>
      <c r="I57" s="21"/>
      <c r="J57" s="22" t="str">
        <f t="shared" si="26"/>
        <v>#DIV/0!</v>
      </c>
      <c r="K57" s="22" t="str">
        <f t="shared" si="27"/>
        <v>#DIV/0!</v>
      </c>
      <c r="L57" s="23" t="str">
        <f t="shared" si="28"/>
        <v>#DIV/0!</v>
      </c>
      <c r="N57" s="33"/>
    </row>
    <row r="58">
      <c r="A58" s="61"/>
      <c r="B58" s="139"/>
      <c r="C58" s="139"/>
      <c r="D58" s="139"/>
      <c r="E58" s="70">
        <v>1.9677290349305E13</v>
      </c>
      <c r="F58" s="75" t="s">
        <v>93</v>
      </c>
      <c r="G58" s="146"/>
      <c r="H58" s="20"/>
      <c r="I58" s="62"/>
      <c r="J58" s="52" t="str">
        <f t="shared" si="26"/>
        <v>#DIV/0!</v>
      </c>
      <c r="K58" s="52" t="str">
        <f t="shared" si="27"/>
        <v>#DIV/0!</v>
      </c>
      <c r="L58" s="53" t="str">
        <f t="shared" si="28"/>
        <v>#DIV/0!</v>
      </c>
      <c r="N58" s="33"/>
    </row>
    <row r="59">
      <c r="A59" s="14" t="s">
        <v>94</v>
      </c>
      <c r="B59" s="15">
        <v>15182.71</v>
      </c>
      <c r="C59" s="15">
        <v>3466.63</v>
      </c>
      <c r="D59" s="75">
        <f t="shared" ref="D59:D60" si="30">C59-B59</f>
        <v>-11716.08</v>
      </c>
      <c r="E59" s="54">
        <v>1.95740001601001E14</v>
      </c>
      <c r="F59" s="64" t="s">
        <v>95</v>
      </c>
      <c r="G59" s="141" t="s">
        <v>2073</v>
      </c>
      <c r="H59" s="20">
        <f>VLOOKUP(E59,'December Data'!C:K,9,FALSE)/'December Data'!I57</f>
        <v>28902.72</v>
      </c>
      <c r="I59" s="21">
        <v>100.0</v>
      </c>
      <c r="J59" s="22">
        <f t="shared" si="26"/>
        <v>289.0272</v>
      </c>
      <c r="K59" s="46">
        <f t="shared" si="27"/>
        <v>-164.0272</v>
      </c>
      <c r="L59" s="47">
        <f t="shared" si="28"/>
        <v>-131.22176</v>
      </c>
      <c r="M59" s="114"/>
      <c r="N59" s="33" t="s">
        <v>45</v>
      </c>
    </row>
    <row r="60">
      <c r="A60" s="49" t="s">
        <v>96</v>
      </c>
      <c r="B60" s="137">
        <v>1812.6</v>
      </c>
      <c r="C60" s="137">
        <v>1300.0</v>
      </c>
      <c r="D60" s="64">
        <f t="shared" si="30"/>
        <v>-512.6</v>
      </c>
      <c r="E60" s="27"/>
      <c r="F60" s="28"/>
      <c r="G60" s="28"/>
      <c r="H60" s="85"/>
      <c r="I60" s="30"/>
      <c r="J60" s="31"/>
      <c r="K60" s="22"/>
      <c r="L60" s="23"/>
      <c r="N60" s="33" t="s">
        <v>29</v>
      </c>
    </row>
    <row r="61">
      <c r="A61" s="14"/>
      <c r="B61" s="138"/>
      <c r="C61" s="138"/>
      <c r="D61" s="138"/>
      <c r="E61" s="54">
        <v>1.8120070117915E13</v>
      </c>
      <c r="F61" s="37" t="s">
        <v>97</v>
      </c>
      <c r="G61" s="29"/>
      <c r="H61" s="85" t="str">
        <f>VLOOKUP(E61,'December Data'!C:K,9,FALSE)/'December Data'!I59</f>
        <v>#N/A</v>
      </c>
      <c r="I61" s="21">
        <v>20.0</v>
      </c>
      <c r="J61" s="22" t="str">
        <f t="shared" ref="J61:J64" si="31">H61/I61</f>
        <v>#N/A</v>
      </c>
      <c r="K61" s="22" t="str">
        <f t="shared" ref="K61:K64" si="32">125-J61</f>
        <v>#N/A</v>
      </c>
      <c r="L61" s="23" t="str">
        <f t="shared" ref="L61:L64" si="33">(K61/125)*100</f>
        <v>#N/A</v>
      </c>
      <c r="M61" s="113" t="s">
        <v>925</v>
      </c>
      <c r="N61" s="33"/>
    </row>
    <row r="62">
      <c r="A62" s="14"/>
      <c r="B62" s="138"/>
      <c r="C62" s="138"/>
      <c r="D62" s="138"/>
      <c r="E62" s="54">
        <v>1.8120070107445E13</v>
      </c>
      <c r="F62" s="37" t="s">
        <v>98</v>
      </c>
      <c r="G62" s="29"/>
      <c r="H62" s="85" t="str">
        <f>VLOOKUP(E62,'December Data'!C:K,9,FALSE)/'December Data'!I60</f>
        <v>#N/A</v>
      </c>
      <c r="I62" s="21">
        <v>6.0</v>
      </c>
      <c r="J62" s="22" t="str">
        <f t="shared" si="31"/>
        <v>#N/A</v>
      </c>
      <c r="K62" s="22" t="str">
        <f t="shared" si="32"/>
        <v>#N/A</v>
      </c>
      <c r="L62" s="23" t="str">
        <f t="shared" si="33"/>
        <v>#N/A</v>
      </c>
      <c r="M62" s="113" t="s">
        <v>925</v>
      </c>
      <c r="N62" s="33"/>
    </row>
    <row r="63">
      <c r="A63" s="14"/>
      <c r="B63" s="138"/>
      <c r="C63" s="138"/>
      <c r="D63" s="138"/>
      <c r="E63" s="54">
        <v>1.8120070107446E13</v>
      </c>
      <c r="F63" s="37" t="s">
        <v>99</v>
      </c>
      <c r="G63" s="29" t="s">
        <v>1908</v>
      </c>
      <c r="H63" s="85">
        <f>VLOOKUP(E63,'December Data'!C:K,9,FALSE)/'December Data'!I58</f>
        <v>1806.896552</v>
      </c>
      <c r="I63" s="21">
        <v>6.0</v>
      </c>
      <c r="J63" s="22">
        <f t="shared" si="31"/>
        <v>301.1494253</v>
      </c>
      <c r="K63" s="22">
        <f t="shared" si="32"/>
        <v>-176.1494253</v>
      </c>
      <c r="L63" s="23">
        <f t="shared" si="33"/>
        <v>-140.9195402</v>
      </c>
      <c r="M63" s="113"/>
      <c r="N63" s="33"/>
    </row>
    <row r="64">
      <c r="A64" s="14"/>
      <c r="B64" s="15"/>
      <c r="C64" s="15"/>
      <c r="D64" s="75"/>
      <c r="E64" s="70">
        <v>1.8120070107444E13</v>
      </c>
      <c r="F64" s="42" t="s">
        <v>100</v>
      </c>
      <c r="G64" s="143"/>
      <c r="H64" s="20" t="str">
        <f>VLOOKUP(E64,'December Data'!C:K,9,FALSE)/'December Data'!I65</f>
        <v>#N/A</v>
      </c>
      <c r="I64" s="62">
        <v>6.0</v>
      </c>
      <c r="J64" s="52" t="str">
        <f t="shared" si="31"/>
        <v>#N/A</v>
      </c>
      <c r="K64" s="52" t="str">
        <f t="shared" si="32"/>
        <v>#N/A</v>
      </c>
      <c r="L64" s="53" t="str">
        <f t="shared" si="33"/>
        <v>#N/A</v>
      </c>
      <c r="M64" s="113" t="s">
        <v>925</v>
      </c>
      <c r="N64" s="33"/>
    </row>
    <row r="65">
      <c r="A65" s="49" t="s">
        <v>101</v>
      </c>
      <c r="B65" s="137">
        <v>40070.09</v>
      </c>
      <c r="C65" s="137">
        <v>32083.37</v>
      </c>
      <c r="D65" s="64">
        <f>C65-B65</f>
        <v>-7986.72</v>
      </c>
      <c r="E65" s="54"/>
      <c r="F65" s="64"/>
      <c r="G65" s="64"/>
      <c r="H65" s="85"/>
      <c r="I65" s="21"/>
      <c r="J65" s="22"/>
      <c r="K65" s="22"/>
      <c r="L65" s="23"/>
      <c r="M65" s="113"/>
      <c r="N65" s="33" t="s">
        <v>102</v>
      </c>
    </row>
    <row r="66">
      <c r="A66" s="14"/>
      <c r="B66" s="138"/>
      <c r="C66" s="138"/>
      <c r="D66" s="192"/>
      <c r="E66" s="78">
        <v>2.1150240349266E13</v>
      </c>
      <c r="F66" s="37" t="s">
        <v>103</v>
      </c>
      <c r="G66" s="148" t="s">
        <v>2081</v>
      </c>
      <c r="H66" s="85">
        <f>VLOOKUP(E66,'December Data'!C:K,9,FALSE)/'December Data'!I64</f>
        <v>41568.96552</v>
      </c>
      <c r="I66" s="21">
        <v>422.0</v>
      </c>
      <c r="J66" s="22">
        <f t="shared" ref="J66:J69" si="34">H66/I66</f>
        <v>98.50465762</v>
      </c>
      <c r="K66" s="22">
        <f t="shared" ref="K66:K69" si="35">125-J66</f>
        <v>26.49534238</v>
      </c>
      <c r="L66" s="23">
        <f t="shared" ref="L66:L69" si="36">(K66/125)*100</f>
        <v>21.1962739</v>
      </c>
      <c r="N66" s="33"/>
    </row>
    <row r="67">
      <c r="A67" s="14"/>
      <c r="B67" s="138"/>
      <c r="C67" s="138"/>
      <c r="D67" s="138"/>
      <c r="E67" s="54">
        <v>2.1150240349268E13</v>
      </c>
      <c r="F67" s="37" t="s">
        <v>104</v>
      </c>
      <c r="G67" s="148" t="s">
        <v>2081</v>
      </c>
      <c r="H67" s="85">
        <f>VLOOKUP(E67,'December Data'!C:K,9,FALSE)/'December Data'!I65</f>
        <v>46275.86207</v>
      </c>
      <c r="I67" s="21">
        <v>325.0</v>
      </c>
      <c r="J67" s="22">
        <f t="shared" si="34"/>
        <v>142.3872679</v>
      </c>
      <c r="K67" s="22">
        <f t="shared" si="35"/>
        <v>-17.3872679</v>
      </c>
      <c r="L67" s="23">
        <f t="shared" si="36"/>
        <v>-13.90981432</v>
      </c>
      <c r="N67" s="33"/>
    </row>
    <row r="68">
      <c r="A68" s="40"/>
      <c r="B68" s="138"/>
      <c r="C68" s="138"/>
      <c r="D68" s="186"/>
      <c r="E68" s="78">
        <v>2.1150240349265E13</v>
      </c>
      <c r="F68" s="37" t="s">
        <v>105</v>
      </c>
      <c r="G68" s="148" t="s">
        <v>2081</v>
      </c>
      <c r="H68" s="20">
        <f>VLOOKUP(E68,'December Data'!C:K,9,FALSE)/'December Data'!I63</f>
        <v>41510.34483</v>
      </c>
      <c r="I68" s="21">
        <v>321.0</v>
      </c>
      <c r="J68" s="22">
        <f t="shared" si="34"/>
        <v>129.315716</v>
      </c>
      <c r="K68" s="22">
        <f t="shared" si="35"/>
        <v>-4.315715974</v>
      </c>
      <c r="L68" s="23">
        <f t="shared" si="36"/>
        <v>-3.452572779</v>
      </c>
      <c r="N68" s="33"/>
    </row>
    <row r="69">
      <c r="A69" s="49" t="s">
        <v>112</v>
      </c>
      <c r="B69" s="137">
        <v>2156.55</v>
      </c>
      <c r="C69" s="137">
        <v>2600.0</v>
      </c>
      <c r="D69" s="142">
        <f t="shared" ref="D69:D70" si="37">C69-B69</f>
        <v>443.45</v>
      </c>
      <c r="E69" s="82">
        <v>5.29457135776E11</v>
      </c>
      <c r="F69" s="50">
        <v>6.1064633E7</v>
      </c>
      <c r="G69" s="145" t="s">
        <v>2082</v>
      </c>
      <c r="H69" s="147">
        <f>VLOOKUP(E69,'December Data'!C:K,9,FALSE)/'December Data'!I69</f>
        <v>14765.52</v>
      </c>
      <c r="I69" s="30">
        <v>149.0</v>
      </c>
      <c r="J69" s="83">
        <f t="shared" si="34"/>
        <v>99.09744966</v>
      </c>
      <c r="K69" s="31">
        <f t="shared" si="35"/>
        <v>25.90255034</v>
      </c>
      <c r="L69" s="32">
        <f t="shared" si="36"/>
        <v>20.72204027</v>
      </c>
      <c r="M69" s="94"/>
      <c r="N69" s="33" t="s">
        <v>113</v>
      </c>
    </row>
    <row r="70">
      <c r="A70" s="49" t="s">
        <v>114</v>
      </c>
      <c r="B70" s="137">
        <v>3971.99</v>
      </c>
      <c r="C70" s="137">
        <v>3083.37</v>
      </c>
      <c r="D70" s="28">
        <f t="shared" si="37"/>
        <v>-888.62</v>
      </c>
      <c r="E70" s="27"/>
      <c r="F70" s="28"/>
      <c r="G70" s="28"/>
      <c r="H70" s="85"/>
      <c r="I70" s="30"/>
      <c r="J70" s="31"/>
      <c r="K70" s="31"/>
      <c r="L70" s="32"/>
      <c r="M70" s="94"/>
      <c r="N70" s="33" t="s">
        <v>17</v>
      </c>
    </row>
    <row r="71">
      <c r="A71" s="14"/>
      <c r="B71" s="138"/>
      <c r="C71" s="138"/>
      <c r="D71" s="138"/>
      <c r="E71" s="54">
        <v>4.8799006301001E13</v>
      </c>
      <c r="F71" s="37" t="s">
        <v>115</v>
      </c>
      <c r="G71" s="148" t="s">
        <v>2083</v>
      </c>
      <c r="H71" s="85">
        <f>VLOOKUP(E71,'December Data'!C:K,9,FALSE)/'December Data'!I70</f>
        <v>10653.33333</v>
      </c>
      <c r="I71" s="21">
        <v>76.0</v>
      </c>
      <c r="J71" s="22">
        <f t="shared" ref="J71:J72" si="38">H71/I71</f>
        <v>140.1754386</v>
      </c>
      <c r="K71" s="22">
        <f t="shared" ref="K71:K72" si="39">125-J71</f>
        <v>-15.1754386</v>
      </c>
      <c r="L71" s="23">
        <f t="shared" ref="L71:L72" si="40">(K71/125)*100</f>
        <v>-12.14035088</v>
      </c>
      <c r="M71" s="118" t="s">
        <v>2084</v>
      </c>
      <c r="N71" s="33"/>
    </row>
    <row r="72">
      <c r="A72" s="61"/>
      <c r="B72" s="139"/>
      <c r="C72" s="139"/>
      <c r="D72" s="139"/>
      <c r="E72" s="54">
        <v>4.8799006301002E13</v>
      </c>
      <c r="F72" s="42" t="s">
        <v>116</v>
      </c>
      <c r="G72" s="150" t="s">
        <v>2065</v>
      </c>
      <c r="H72" s="20">
        <f>VLOOKUP(E72,'December Data'!C:K,9,FALSE)/'December Data'!I71</f>
        <v>2314.125</v>
      </c>
      <c r="I72" s="62">
        <v>17.0</v>
      </c>
      <c r="J72" s="52">
        <f t="shared" si="38"/>
        <v>136.125</v>
      </c>
      <c r="K72" s="52">
        <f t="shared" si="39"/>
        <v>-11.125</v>
      </c>
      <c r="L72" s="53">
        <f t="shared" si="40"/>
        <v>-8.9</v>
      </c>
      <c r="M72" s="118" t="s">
        <v>2085</v>
      </c>
      <c r="N72" s="33"/>
    </row>
    <row r="73">
      <c r="A73" s="49" t="s">
        <v>117</v>
      </c>
      <c r="B73" s="137">
        <v>14236.96</v>
      </c>
      <c r="C73" s="137">
        <v>8416.63</v>
      </c>
      <c r="D73" s="64">
        <f>C73-B73</f>
        <v>-5820.33</v>
      </c>
      <c r="E73" s="27"/>
      <c r="F73" s="28"/>
      <c r="G73" s="28"/>
      <c r="H73" s="85"/>
      <c r="I73" s="30"/>
      <c r="J73" s="31"/>
      <c r="K73" s="22"/>
      <c r="L73" s="23"/>
      <c r="M73" s="94"/>
      <c r="N73" s="33" t="s">
        <v>1518</v>
      </c>
    </row>
    <row r="74">
      <c r="A74" s="14"/>
      <c r="B74" s="138"/>
      <c r="C74" s="138"/>
      <c r="D74" s="138"/>
      <c r="E74" s="84">
        <v>1.02421003367459E15</v>
      </c>
      <c r="F74" s="37" t="s">
        <v>119</v>
      </c>
      <c r="G74" s="148" t="s">
        <v>1912</v>
      </c>
      <c r="H74" s="85">
        <f>VLOOKUP(E74,'December Data'!C:K,9,FALSE)/'December Data'!I72</f>
        <v>21155.17241</v>
      </c>
      <c r="I74" s="21">
        <v>182.0</v>
      </c>
      <c r="J74" s="22">
        <f t="shared" ref="J74:J76" si="41">H74/I74</f>
        <v>116.2372111</v>
      </c>
      <c r="K74" s="22">
        <f t="shared" ref="K74:K76" si="42">125-J74</f>
        <v>8.762788935</v>
      </c>
      <c r="L74" s="23">
        <f t="shared" ref="L74:L76" si="43">(K74/125)*100</f>
        <v>7.010231148</v>
      </c>
      <c r="M74" s="113"/>
      <c r="N74" s="33"/>
    </row>
    <row r="75">
      <c r="A75" s="14"/>
      <c r="B75" s="138"/>
      <c r="C75" s="138"/>
      <c r="D75" s="138"/>
      <c r="E75" s="70">
        <v>1.02421003367439E15</v>
      </c>
      <c r="F75" s="42" t="s">
        <v>120</v>
      </c>
      <c r="G75" s="148" t="s">
        <v>1912</v>
      </c>
      <c r="H75" s="20">
        <f>VLOOKUP(E75,'December Data'!C:K,9,FALSE)/'December Data'!I73</f>
        <v>17572.41379</v>
      </c>
      <c r="I75" s="62">
        <v>123.0</v>
      </c>
      <c r="J75" s="52">
        <f t="shared" si="41"/>
        <v>142.8651528</v>
      </c>
      <c r="K75" s="52">
        <f t="shared" si="42"/>
        <v>-17.86515279</v>
      </c>
      <c r="L75" s="53">
        <f t="shared" si="43"/>
        <v>-14.29212223</v>
      </c>
      <c r="M75" s="71" t="s">
        <v>2086</v>
      </c>
      <c r="N75" s="33"/>
    </row>
    <row r="76">
      <c r="A76" s="49" t="s">
        <v>121</v>
      </c>
      <c r="B76" s="137">
        <v>1885.22</v>
      </c>
      <c r="C76" s="137">
        <v>1708.37</v>
      </c>
      <c r="D76" s="28">
        <f t="shared" ref="D76:D77" si="44">C76-B76</f>
        <v>-176.85</v>
      </c>
      <c r="E76" s="54">
        <v>1.02421003530761E15</v>
      </c>
      <c r="F76" s="64" t="s">
        <v>122</v>
      </c>
      <c r="G76" s="187" t="s">
        <v>2080</v>
      </c>
      <c r="H76" s="20">
        <f>VLOOKUP(E76,'December Data'!C:K,9,FALSE)/'December Data'!I74</f>
        <v>5990.322581</v>
      </c>
      <c r="I76" s="21">
        <v>49.0</v>
      </c>
      <c r="J76" s="31">
        <f t="shared" si="41"/>
        <v>122.2514812</v>
      </c>
      <c r="K76" s="22">
        <f t="shared" si="42"/>
        <v>2.748518762</v>
      </c>
      <c r="L76" s="23">
        <f t="shared" si="43"/>
        <v>2.19881501</v>
      </c>
      <c r="M76" s="94"/>
      <c r="N76" s="33" t="s">
        <v>1518</v>
      </c>
    </row>
    <row r="77">
      <c r="A77" s="49" t="s">
        <v>123</v>
      </c>
      <c r="B77" s="137">
        <v>1639.8</v>
      </c>
      <c r="C77" s="137">
        <v>2340.42</v>
      </c>
      <c r="D77" s="28">
        <f t="shared" si="44"/>
        <v>700.62</v>
      </c>
      <c r="E77" s="27"/>
      <c r="F77" s="28"/>
      <c r="G77" s="64"/>
      <c r="H77" s="85"/>
      <c r="I77" s="30"/>
      <c r="J77" s="31"/>
      <c r="K77" s="31"/>
      <c r="L77" s="32"/>
      <c r="M77" s="113"/>
      <c r="N77" s="33" t="s">
        <v>2066</v>
      </c>
    </row>
    <row r="78">
      <c r="A78" s="14"/>
      <c r="B78" s="138"/>
      <c r="C78" s="138"/>
      <c r="D78" s="138"/>
      <c r="E78" s="51">
        <v>9.005475438031E12</v>
      </c>
      <c r="F78" s="64" t="s">
        <v>124</v>
      </c>
      <c r="G78" s="141" t="s">
        <v>1894</v>
      </c>
      <c r="H78" s="85">
        <f>VLOOKUP(E78,'December Data'!C:K,9,FALSE)/'December Data'!I76</f>
        <v>4549.450549</v>
      </c>
      <c r="I78" s="21">
        <v>54.0</v>
      </c>
      <c r="J78" s="85">
        <f t="shared" ref="J78:J82" si="45">H78/I78</f>
        <v>84.24908425</v>
      </c>
      <c r="K78" s="22">
        <f t="shared" ref="K78:K82" si="46">125-J78</f>
        <v>40.75091575</v>
      </c>
      <c r="L78" s="23">
        <f t="shared" ref="L78:L82" si="47">(K78/125)*100</f>
        <v>32.6007326</v>
      </c>
      <c r="M78" s="94"/>
      <c r="N78" s="33"/>
    </row>
    <row r="79">
      <c r="A79" s="14"/>
      <c r="B79" s="138"/>
      <c r="C79" s="138"/>
      <c r="D79" s="138"/>
      <c r="E79" s="51">
        <v>9.005475438032E12</v>
      </c>
      <c r="F79" s="64" t="s">
        <v>125</v>
      </c>
      <c r="G79" s="141" t="s">
        <v>1894</v>
      </c>
      <c r="H79" s="85">
        <f>VLOOKUP(E79,'December Data'!C:K,9,FALSE)/'December Data'!I77</f>
        <v>6637.362637</v>
      </c>
      <c r="I79" s="21">
        <v>54.0</v>
      </c>
      <c r="J79" s="85">
        <f t="shared" si="45"/>
        <v>122.9141229</v>
      </c>
      <c r="K79" s="22">
        <f t="shared" si="46"/>
        <v>2.085877086</v>
      </c>
      <c r="L79" s="23">
        <f t="shared" si="47"/>
        <v>1.668701669</v>
      </c>
      <c r="M79" s="94"/>
      <c r="N79" s="33"/>
    </row>
    <row r="80">
      <c r="A80" s="14"/>
      <c r="B80" s="138"/>
      <c r="C80" s="138"/>
      <c r="D80" s="138"/>
      <c r="E80" s="51">
        <v>9.005475438033E12</v>
      </c>
      <c r="F80" s="64" t="s">
        <v>126</v>
      </c>
      <c r="G80" s="141" t="s">
        <v>1894</v>
      </c>
      <c r="H80" s="85">
        <f>VLOOKUP(E80,'December Data'!C:K,9,FALSE)/'December Data'!I78</f>
        <v>3450.549451</v>
      </c>
      <c r="I80" s="21">
        <v>54.0</v>
      </c>
      <c r="J80" s="85">
        <f t="shared" si="45"/>
        <v>63.8990639</v>
      </c>
      <c r="K80" s="22">
        <f t="shared" si="46"/>
        <v>61.1009361</v>
      </c>
      <c r="L80" s="23">
        <f t="shared" si="47"/>
        <v>48.88074888</v>
      </c>
      <c r="M80" s="94"/>
      <c r="N80" s="33"/>
    </row>
    <row r="81">
      <c r="A81" s="14"/>
      <c r="B81" s="138"/>
      <c r="C81" s="138"/>
      <c r="D81" s="138"/>
      <c r="E81" s="51">
        <v>9.005475438034E12</v>
      </c>
      <c r="F81" s="64" t="s">
        <v>127</v>
      </c>
      <c r="G81" s="141" t="s">
        <v>1894</v>
      </c>
      <c r="H81" s="85">
        <f>VLOOKUP(E81,'December Data'!C:K,9,FALSE)/'December Data'!I79</f>
        <v>4670.32967</v>
      </c>
      <c r="I81" s="21">
        <v>54.0</v>
      </c>
      <c r="J81" s="85">
        <f t="shared" si="45"/>
        <v>86.48758649</v>
      </c>
      <c r="K81" s="22">
        <f t="shared" si="46"/>
        <v>38.51241351</v>
      </c>
      <c r="L81" s="23">
        <f t="shared" si="47"/>
        <v>30.80993081</v>
      </c>
      <c r="M81" s="94"/>
      <c r="N81" s="33"/>
    </row>
    <row r="82">
      <c r="A82" s="61"/>
      <c r="B82" s="139"/>
      <c r="C82" s="139"/>
      <c r="D82" s="139"/>
      <c r="E82" s="86">
        <v>9.005475438035E12</v>
      </c>
      <c r="F82" s="75" t="s">
        <v>128</v>
      </c>
      <c r="G82" s="146" t="s">
        <v>1894</v>
      </c>
      <c r="H82" s="20">
        <f>VLOOKUP(E82,'December Data'!C:K,9,FALSE)/'December Data'!I80</f>
        <v>5681.318681</v>
      </c>
      <c r="I82" s="62">
        <v>54.0</v>
      </c>
      <c r="J82" s="20">
        <f t="shared" si="45"/>
        <v>105.2096052</v>
      </c>
      <c r="K82" s="52">
        <f t="shared" si="46"/>
        <v>19.79039479</v>
      </c>
      <c r="L82" s="53">
        <f t="shared" si="47"/>
        <v>15.83231583</v>
      </c>
      <c r="M82" s="94"/>
      <c r="N82" s="33"/>
    </row>
    <row r="83">
      <c r="A83" s="87"/>
      <c r="B83" s="119">
        <f t="shared" ref="B83:C83" si="48">SUM(B2:B77)</f>
        <v>211205.41</v>
      </c>
      <c r="C83" s="119">
        <f t="shared" si="48"/>
        <v>167344.53</v>
      </c>
      <c r="D83" s="119">
        <f>B83-C83</f>
        <v>43860.88</v>
      </c>
      <c r="E83" s="88"/>
      <c r="F83" s="89"/>
      <c r="G83" s="89"/>
      <c r="H83" s="85"/>
      <c r="I83" s="21"/>
      <c r="J83" s="87"/>
      <c r="K83" s="87"/>
      <c r="L83" s="87"/>
      <c r="N83" s="33"/>
    </row>
    <row r="84">
      <c r="A84" s="90"/>
      <c r="E84" s="91"/>
      <c r="F84" s="92"/>
      <c r="G84" s="92"/>
      <c r="H84" s="93"/>
      <c r="I84" s="68"/>
      <c r="N84" s="33"/>
    </row>
    <row r="85">
      <c r="E85" s="91"/>
      <c r="F85" s="92"/>
      <c r="G85" s="92"/>
      <c r="H85" s="93"/>
      <c r="I85" s="68"/>
      <c r="N85" s="33"/>
    </row>
    <row r="86">
      <c r="E86" s="91"/>
      <c r="F86" s="92"/>
      <c r="G86" s="92"/>
      <c r="H86" s="93"/>
      <c r="I86" s="68"/>
      <c r="N86" s="33"/>
    </row>
    <row r="87">
      <c r="A87" s="94"/>
      <c r="E87" s="91"/>
      <c r="F87" s="92"/>
      <c r="G87" s="92"/>
      <c r="H87" s="93"/>
      <c r="I87" s="68"/>
      <c r="N87" s="33"/>
    </row>
    <row r="88">
      <c r="E88" s="91"/>
      <c r="F88" s="92"/>
      <c r="G88" s="92"/>
      <c r="H88" s="93"/>
      <c r="I88" s="68"/>
      <c r="N88" s="33"/>
    </row>
    <row r="89">
      <c r="E89" s="91"/>
      <c r="F89" s="92"/>
      <c r="G89" s="92"/>
      <c r="H89" s="93"/>
      <c r="I89" s="68"/>
      <c r="N89" s="33"/>
    </row>
    <row r="90">
      <c r="E90" s="91"/>
      <c r="F90" s="92"/>
      <c r="G90" s="92"/>
      <c r="H90" s="93"/>
      <c r="I90" s="68"/>
      <c r="N90" s="33"/>
    </row>
    <row r="91">
      <c r="E91" s="91"/>
      <c r="F91" s="92"/>
      <c r="G91" s="92"/>
      <c r="H91" s="93"/>
      <c r="I91" s="68"/>
      <c r="N91" s="33"/>
    </row>
    <row r="92">
      <c r="E92" s="91"/>
      <c r="F92" s="92"/>
      <c r="G92" s="92"/>
      <c r="H92" s="93"/>
      <c r="I92" s="68"/>
      <c r="N92" s="33"/>
    </row>
    <row r="93">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sheetData>
  <mergeCells count="1">
    <mergeCell ref="P1:T1"/>
  </mergeCells>
  <conditionalFormatting sqref="J2 J10:J38 J47:J58 J60:J82">
    <cfRule type="cellIs" dxfId="0" priority="1" operator="greaterThan">
      <formula>125</formula>
    </cfRule>
  </conditionalFormatting>
  <conditionalFormatting sqref="J2:J7">
    <cfRule type="cellIs" dxfId="0" priority="2" operator="greaterThan">
      <formula>125</formula>
    </cfRule>
  </conditionalFormatting>
  <conditionalFormatting sqref="J8:J9">
    <cfRule type="cellIs" dxfId="0" priority="3" operator="greaterThan">
      <formula>125</formula>
    </cfRule>
  </conditionalFormatting>
  <conditionalFormatting sqref="J39:J46">
    <cfRule type="cellIs" dxfId="0" priority="4" operator="greaterThan">
      <formula>125</formula>
    </cfRule>
  </conditionalFormatting>
  <conditionalFormatting sqref="J59">
    <cfRule type="cellIs" dxfId="0" priority="5" operator="greaterThan">
      <formula>125</formula>
    </cfRule>
  </conditionalFormatting>
  <drawing r:id="rId1"/>
</worksheet>
</file>

<file path=xl/worksheets/sheet3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28.86"/>
    <col customWidth="1" min="2" max="2" width="13.71"/>
    <col customWidth="1" min="3" max="3" width="17.71"/>
    <col customWidth="1" min="4" max="4" width="24.71"/>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147</v>
      </c>
      <c r="B3" s="99">
        <v>107.0</v>
      </c>
      <c r="C3" s="152">
        <v>2.220180222018E12</v>
      </c>
      <c r="D3" s="99" t="s">
        <v>144</v>
      </c>
      <c r="E3" s="100">
        <v>44510.0</v>
      </c>
      <c r="F3" s="101">
        <v>1015.84</v>
      </c>
      <c r="G3" s="100">
        <v>44477.0</v>
      </c>
      <c r="H3" s="100">
        <v>44508.0</v>
      </c>
      <c r="I3" s="102">
        <v>31.0</v>
      </c>
      <c r="J3" s="101">
        <v>1015.84</v>
      </c>
      <c r="K3" s="111">
        <v>89700.0</v>
      </c>
      <c r="L3" s="102">
        <v>31.0</v>
      </c>
      <c r="M3" s="103" t="s">
        <v>2087</v>
      </c>
    </row>
    <row r="4">
      <c r="A4" s="104" t="s">
        <v>147</v>
      </c>
      <c r="B4" s="105">
        <v>107.0</v>
      </c>
      <c r="C4" s="153">
        <v>2.255730225573E12</v>
      </c>
      <c r="D4" s="105" t="s">
        <v>144</v>
      </c>
      <c r="E4" s="106">
        <v>44510.0</v>
      </c>
      <c r="F4" s="107">
        <v>14.71</v>
      </c>
      <c r="G4" s="106">
        <v>44477.0</v>
      </c>
      <c r="H4" s="106">
        <v>44508.0</v>
      </c>
      <c r="I4" s="108">
        <v>31.0</v>
      </c>
      <c r="J4" s="107">
        <v>14.71</v>
      </c>
      <c r="K4" s="108">
        <v>0.0</v>
      </c>
      <c r="L4" s="108">
        <v>31.0</v>
      </c>
      <c r="M4" s="110" t="s">
        <v>2088</v>
      </c>
    </row>
    <row r="5">
      <c r="A5" s="104" t="s">
        <v>150</v>
      </c>
      <c r="B5" s="105">
        <v>113.0</v>
      </c>
      <c r="C5" s="153">
        <v>4.6130006907001E13</v>
      </c>
      <c r="D5" s="105" t="s">
        <v>151</v>
      </c>
      <c r="E5" s="106">
        <v>44504.0</v>
      </c>
      <c r="F5" s="107">
        <v>2455.93</v>
      </c>
      <c r="G5" s="106">
        <v>44470.0</v>
      </c>
      <c r="H5" s="106">
        <v>44502.0</v>
      </c>
      <c r="I5" s="108">
        <v>32.0</v>
      </c>
      <c r="J5" s="107">
        <v>2250.24</v>
      </c>
      <c r="K5" s="109">
        <v>197472.0</v>
      </c>
      <c r="L5" s="108">
        <v>210.0</v>
      </c>
      <c r="M5" s="110" t="s">
        <v>2089</v>
      </c>
    </row>
    <row r="6">
      <c r="A6" s="104" t="s">
        <v>150</v>
      </c>
      <c r="B6" s="105">
        <v>113.0</v>
      </c>
      <c r="C6" s="153">
        <v>4.6130006907002E13</v>
      </c>
      <c r="D6" s="105" t="s">
        <v>151</v>
      </c>
      <c r="E6" s="106">
        <v>44504.0</v>
      </c>
      <c r="F6" s="107">
        <v>2400.09</v>
      </c>
      <c r="G6" s="106">
        <v>44470.0</v>
      </c>
      <c r="H6" s="106">
        <v>44502.0</v>
      </c>
      <c r="I6" s="108">
        <v>32.0</v>
      </c>
      <c r="J6" s="107">
        <v>2201.1</v>
      </c>
      <c r="K6" s="109">
        <v>199716.0</v>
      </c>
      <c r="L6" s="108">
        <v>210.0</v>
      </c>
      <c r="M6" s="110" t="s">
        <v>2090</v>
      </c>
    </row>
    <row r="7">
      <c r="A7" s="104" t="s">
        <v>150</v>
      </c>
      <c r="B7" s="105">
        <v>113.0</v>
      </c>
      <c r="C7" s="153">
        <v>4.6130006907003E13</v>
      </c>
      <c r="D7" s="105" t="s">
        <v>151</v>
      </c>
      <c r="E7" s="106">
        <v>44504.0</v>
      </c>
      <c r="F7" s="107">
        <v>2392.73</v>
      </c>
      <c r="G7" s="106">
        <v>44475.0</v>
      </c>
      <c r="H7" s="106">
        <v>44502.0</v>
      </c>
      <c r="I7" s="108">
        <v>27.0</v>
      </c>
      <c r="J7" s="107">
        <v>2193.68</v>
      </c>
      <c r="K7" s="109">
        <v>198968.0</v>
      </c>
      <c r="L7" s="108">
        <v>210.0</v>
      </c>
      <c r="M7" s="110" t="s">
        <v>2091</v>
      </c>
    </row>
    <row r="8">
      <c r="A8" s="104" t="s">
        <v>150</v>
      </c>
      <c r="B8" s="105">
        <v>113.0</v>
      </c>
      <c r="C8" s="153">
        <v>4.6130006907004E13</v>
      </c>
      <c r="D8" s="105" t="s">
        <v>151</v>
      </c>
      <c r="E8" s="106">
        <v>44504.0</v>
      </c>
      <c r="F8" s="107">
        <v>2245.89</v>
      </c>
      <c r="G8" s="106">
        <v>44470.0</v>
      </c>
      <c r="H8" s="106">
        <v>44502.0</v>
      </c>
      <c r="I8" s="108">
        <v>32.0</v>
      </c>
      <c r="J8" s="107">
        <v>2046.95</v>
      </c>
      <c r="K8" s="109">
        <v>185504.0</v>
      </c>
      <c r="L8" s="108">
        <v>210.0</v>
      </c>
      <c r="M8" s="110" t="s">
        <v>2092</v>
      </c>
    </row>
    <row r="9">
      <c r="A9" s="104" t="s">
        <v>156</v>
      </c>
      <c r="B9" s="105">
        <v>114.0</v>
      </c>
      <c r="C9" s="153">
        <v>5.96922007400001E14</v>
      </c>
      <c r="D9" s="105" t="s">
        <v>151</v>
      </c>
      <c r="E9" s="106">
        <v>44497.0</v>
      </c>
      <c r="F9" s="107">
        <v>13051.34</v>
      </c>
      <c r="G9" s="106">
        <v>44461.0</v>
      </c>
      <c r="H9" s="106">
        <v>44495.0</v>
      </c>
      <c r="I9" s="108">
        <v>34.0</v>
      </c>
      <c r="J9" s="107">
        <v>11609.74</v>
      </c>
      <c r="K9" s="109">
        <v>1175856.0</v>
      </c>
      <c r="L9" s="108">
        <v>43.0</v>
      </c>
      <c r="M9" s="110" t="s">
        <v>2093</v>
      </c>
    </row>
    <row r="10">
      <c r="A10" s="104" t="s">
        <v>158</v>
      </c>
      <c r="B10" s="105">
        <v>116.0</v>
      </c>
      <c r="C10" s="153">
        <v>4.8795006344001E13</v>
      </c>
      <c r="D10" s="105" t="s">
        <v>151</v>
      </c>
      <c r="E10" s="106">
        <v>44504.0</v>
      </c>
      <c r="F10" s="107">
        <v>2073.01</v>
      </c>
      <c r="G10" s="106">
        <v>44469.0</v>
      </c>
      <c r="H10" s="106">
        <v>44498.0</v>
      </c>
      <c r="I10" s="108">
        <v>29.0</v>
      </c>
      <c r="J10" s="107">
        <v>1733.63</v>
      </c>
      <c r="K10" s="109">
        <v>154836.0</v>
      </c>
      <c r="L10" s="108">
        <v>43.0</v>
      </c>
      <c r="M10" s="110" t="s">
        <v>2094</v>
      </c>
    </row>
    <row r="11">
      <c r="A11" s="104" t="s">
        <v>160</v>
      </c>
      <c r="B11" s="105">
        <v>120.0</v>
      </c>
      <c r="C11" s="153">
        <v>3.44620000900001E14</v>
      </c>
      <c r="D11" s="105" t="s">
        <v>151</v>
      </c>
      <c r="E11" s="106">
        <v>44490.0</v>
      </c>
      <c r="F11" s="107">
        <v>1614.98</v>
      </c>
      <c r="G11" s="106">
        <v>44454.0</v>
      </c>
      <c r="H11" s="106">
        <v>44483.0</v>
      </c>
      <c r="I11" s="108">
        <v>29.0</v>
      </c>
      <c r="J11" s="107">
        <v>1314.01</v>
      </c>
      <c r="K11" s="109">
        <v>122672.0</v>
      </c>
      <c r="L11" s="108">
        <v>66.0</v>
      </c>
      <c r="M11" s="110" t="s">
        <v>2095</v>
      </c>
    </row>
    <row r="12">
      <c r="A12" s="104" t="s">
        <v>160</v>
      </c>
      <c r="B12" s="105">
        <v>120.0</v>
      </c>
      <c r="C12" s="153">
        <v>3.44620000900002E14</v>
      </c>
      <c r="D12" s="105" t="s">
        <v>151</v>
      </c>
      <c r="E12" s="106">
        <v>44490.0</v>
      </c>
      <c r="F12" s="107">
        <v>2021.59</v>
      </c>
      <c r="G12" s="106">
        <v>44454.0</v>
      </c>
      <c r="H12" s="106">
        <v>44483.0</v>
      </c>
      <c r="I12" s="108">
        <v>29.0</v>
      </c>
      <c r="J12" s="107">
        <v>1720.62</v>
      </c>
      <c r="K12" s="109">
        <v>162316.0</v>
      </c>
      <c r="L12" s="108">
        <v>66.0</v>
      </c>
      <c r="M12" s="110" t="s">
        <v>2096</v>
      </c>
    </row>
    <row r="13">
      <c r="A13" s="104" t="s">
        <v>160</v>
      </c>
      <c r="B13" s="105">
        <v>120.0</v>
      </c>
      <c r="C13" s="153">
        <v>3.44620000900003E14</v>
      </c>
      <c r="D13" s="105" t="s">
        <v>151</v>
      </c>
      <c r="E13" s="106">
        <v>44490.0</v>
      </c>
      <c r="F13" s="107">
        <v>1039.58</v>
      </c>
      <c r="G13" s="106">
        <v>44454.0</v>
      </c>
      <c r="H13" s="106">
        <v>44483.0</v>
      </c>
      <c r="I13" s="108">
        <v>29.0</v>
      </c>
      <c r="J13" s="107">
        <v>738.61</v>
      </c>
      <c r="K13" s="109">
        <v>66572.0</v>
      </c>
      <c r="L13" s="108">
        <v>66.0</v>
      </c>
      <c r="M13" s="110" t="s">
        <v>2097</v>
      </c>
    </row>
    <row r="14">
      <c r="A14" s="104" t="s">
        <v>165</v>
      </c>
      <c r="B14" s="105">
        <v>122.0</v>
      </c>
      <c r="C14" s="153">
        <v>4.45464006905001E14</v>
      </c>
      <c r="D14" s="105" t="s">
        <v>151</v>
      </c>
      <c r="E14" s="106">
        <v>44504.0</v>
      </c>
      <c r="F14" s="107">
        <v>72.91</v>
      </c>
      <c r="G14" s="106">
        <v>44473.0</v>
      </c>
      <c r="H14" s="106">
        <v>44503.0</v>
      </c>
      <c r="I14" s="108">
        <v>30.0</v>
      </c>
      <c r="J14" s="107">
        <v>55.13</v>
      </c>
      <c r="K14" s="109">
        <v>3740.0</v>
      </c>
      <c r="L14" s="108">
        <v>67.0</v>
      </c>
      <c r="M14" s="110" t="s">
        <v>2098</v>
      </c>
    </row>
    <row r="15">
      <c r="A15" s="104" t="s">
        <v>165</v>
      </c>
      <c r="B15" s="105">
        <v>122.0</v>
      </c>
      <c r="C15" s="153">
        <v>4.45464006907001E14</v>
      </c>
      <c r="D15" s="105" t="s">
        <v>151</v>
      </c>
      <c r="E15" s="106">
        <v>44504.0</v>
      </c>
      <c r="F15" s="107">
        <v>612.55</v>
      </c>
      <c r="G15" s="106">
        <v>44473.0</v>
      </c>
      <c r="H15" s="106">
        <v>44502.0</v>
      </c>
      <c r="I15" s="108">
        <v>29.0</v>
      </c>
      <c r="J15" s="107">
        <v>425.63</v>
      </c>
      <c r="K15" s="109">
        <v>36652.0</v>
      </c>
      <c r="L15" s="108">
        <v>67.0</v>
      </c>
      <c r="M15" s="110" t="s">
        <v>2099</v>
      </c>
    </row>
    <row r="16">
      <c r="A16" s="104" t="s">
        <v>165</v>
      </c>
      <c r="B16" s="105">
        <v>122.0</v>
      </c>
      <c r="C16" s="153">
        <v>4.45464006907002E14</v>
      </c>
      <c r="D16" s="105" t="s">
        <v>151</v>
      </c>
      <c r="E16" s="106">
        <v>44504.0</v>
      </c>
      <c r="F16" s="107">
        <v>1357.49</v>
      </c>
      <c r="G16" s="106">
        <v>44473.0</v>
      </c>
      <c r="H16" s="106">
        <v>44502.0</v>
      </c>
      <c r="I16" s="108">
        <v>29.0</v>
      </c>
      <c r="J16" s="107">
        <v>1170.61</v>
      </c>
      <c r="K16" s="109">
        <v>105468.0</v>
      </c>
      <c r="L16" s="108">
        <v>67.0</v>
      </c>
      <c r="M16" s="110" t="s">
        <v>2100</v>
      </c>
    </row>
    <row r="17">
      <c r="A17" s="104" t="s">
        <v>169</v>
      </c>
      <c r="B17" s="105">
        <v>123.0</v>
      </c>
      <c r="C17" s="153">
        <v>3.57156000540001E14</v>
      </c>
      <c r="D17" s="105" t="s">
        <v>151</v>
      </c>
      <c r="E17" s="106">
        <v>44428.0</v>
      </c>
      <c r="F17" s="107">
        <v>813.3</v>
      </c>
      <c r="G17" s="106">
        <v>44398.0</v>
      </c>
      <c r="H17" s="106">
        <v>44427.0</v>
      </c>
      <c r="I17" s="108">
        <v>29.0</v>
      </c>
      <c r="J17" s="107">
        <v>954.34</v>
      </c>
      <c r="K17" s="109">
        <v>92752.0</v>
      </c>
      <c r="L17" s="108">
        <v>18.0</v>
      </c>
      <c r="M17" s="110" t="s">
        <v>2101</v>
      </c>
    </row>
    <row r="18">
      <c r="A18" s="104" t="s">
        <v>169</v>
      </c>
      <c r="B18" s="105">
        <v>123.0</v>
      </c>
      <c r="C18" s="153">
        <v>3.57156000540001E14</v>
      </c>
      <c r="D18" s="105" t="s">
        <v>151</v>
      </c>
      <c r="E18" s="106">
        <v>44461.0</v>
      </c>
      <c r="F18" s="107">
        <v>659.65</v>
      </c>
      <c r="G18" s="106">
        <v>44427.0</v>
      </c>
      <c r="H18" s="106">
        <v>44456.0</v>
      </c>
      <c r="I18" s="108">
        <v>29.0</v>
      </c>
      <c r="J18" s="107">
        <v>509.37</v>
      </c>
      <c r="K18" s="109">
        <v>41888.0</v>
      </c>
      <c r="L18" s="108">
        <v>18.0</v>
      </c>
      <c r="M18" s="110" t="s">
        <v>2102</v>
      </c>
    </row>
    <row r="19">
      <c r="A19" s="104" t="s">
        <v>169</v>
      </c>
      <c r="B19" s="105">
        <v>123.0</v>
      </c>
      <c r="C19" s="153">
        <v>3.57156000540001E14</v>
      </c>
      <c r="D19" s="105" t="s">
        <v>151</v>
      </c>
      <c r="E19" s="106">
        <v>44491.0</v>
      </c>
      <c r="F19" s="107">
        <v>567.89</v>
      </c>
      <c r="G19" s="106">
        <v>44456.0</v>
      </c>
      <c r="H19" s="106">
        <v>44489.0</v>
      </c>
      <c r="I19" s="108">
        <v>33.0</v>
      </c>
      <c r="J19" s="107">
        <v>426.12</v>
      </c>
      <c r="K19" s="109">
        <v>38896.0</v>
      </c>
      <c r="L19" s="108">
        <v>18.0</v>
      </c>
      <c r="M19" s="110" t="s">
        <v>2103</v>
      </c>
    </row>
    <row r="20">
      <c r="A20" s="104" t="s">
        <v>171</v>
      </c>
      <c r="B20" s="105">
        <v>125.0</v>
      </c>
      <c r="C20" s="153">
        <v>1.95740001133001E14</v>
      </c>
      <c r="D20" s="105" t="s">
        <v>151</v>
      </c>
      <c r="E20" s="106">
        <v>44497.0</v>
      </c>
      <c r="F20" s="107">
        <v>2612.37</v>
      </c>
      <c r="G20" s="106">
        <v>44462.0</v>
      </c>
      <c r="H20" s="106">
        <v>44494.0</v>
      </c>
      <c r="I20" s="108">
        <v>32.0</v>
      </c>
      <c r="J20" s="107">
        <v>2210.75</v>
      </c>
      <c r="K20" s="109">
        <v>211684.0</v>
      </c>
      <c r="L20" s="108">
        <v>63.0</v>
      </c>
      <c r="M20" s="110" t="s">
        <v>2104</v>
      </c>
    </row>
    <row r="21">
      <c r="A21" s="104" t="s">
        <v>175</v>
      </c>
      <c r="B21" s="105">
        <v>129.0</v>
      </c>
      <c r="C21" s="153">
        <v>4.17234003900001E14</v>
      </c>
      <c r="D21" s="105" t="s">
        <v>151</v>
      </c>
      <c r="E21" s="106">
        <v>44501.0</v>
      </c>
      <c r="F21" s="107">
        <v>370.57</v>
      </c>
      <c r="G21" s="106">
        <v>44468.0</v>
      </c>
      <c r="H21" s="106">
        <v>44497.0</v>
      </c>
      <c r="I21" s="108">
        <v>29.0</v>
      </c>
      <c r="J21" s="107">
        <v>60.33</v>
      </c>
      <c r="K21" s="109">
        <v>4488.0</v>
      </c>
      <c r="L21" s="108">
        <v>216.0</v>
      </c>
      <c r="M21" s="110" t="s">
        <v>2105</v>
      </c>
    </row>
    <row r="22">
      <c r="A22" s="104" t="s">
        <v>175</v>
      </c>
      <c r="B22" s="105">
        <v>129.0</v>
      </c>
      <c r="C22" s="153">
        <v>4.17234003900002E14</v>
      </c>
      <c r="D22" s="105" t="s">
        <v>151</v>
      </c>
      <c r="E22" s="106">
        <v>44501.0</v>
      </c>
      <c r="F22" s="107">
        <v>6432.83</v>
      </c>
      <c r="G22" s="106">
        <v>44468.0</v>
      </c>
      <c r="H22" s="106">
        <v>44497.0</v>
      </c>
      <c r="I22" s="108">
        <v>29.0</v>
      </c>
      <c r="J22" s="107">
        <v>4948.71</v>
      </c>
      <c r="K22" s="109">
        <v>467500.0</v>
      </c>
      <c r="L22" s="108">
        <v>216.0</v>
      </c>
      <c r="M22" s="110" t="s">
        <v>2106</v>
      </c>
    </row>
    <row r="23">
      <c r="A23" s="104" t="s">
        <v>180</v>
      </c>
      <c r="B23" s="105">
        <v>131.0</v>
      </c>
      <c r="C23" s="153">
        <v>3.94124007400002E14</v>
      </c>
      <c r="D23" s="105" t="s">
        <v>151</v>
      </c>
      <c r="E23" s="106">
        <v>44497.0</v>
      </c>
      <c r="F23" s="107">
        <v>9504.78</v>
      </c>
      <c r="G23" s="106">
        <v>44467.0</v>
      </c>
      <c r="H23" s="106">
        <v>44497.0</v>
      </c>
      <c r="I23" s="108">
        <v>30.0</v>
      </c>
      <c r="J23" s="107">
        <v>8054.29</v>
      </c>
      <c r="K23" s="109">
        <v>773432.0</v>
      </c>
      <c r="L23" s="108">
        <v>159.0</v>
      </c>
      <c r="M23" s="110" t="s">
        <v>2107</v>
      </c>
    </row>
    <row r="24">
      <c r="A24" s="104" t="s">
        <v>182</v>
      </c>
      <c r="B24" s="105">
        <v>135.0</v>
      </c>
      <c r="C24" s="153">
        <v>5.91698002370001E14</v>
      </c>
      <c r="D24" s="105" t="s">
        <v>151</v>
      </c>
      <c r="E24" s="106">
        <v>44497.0</v>
      </c>
      <c r="F24" s="107">
        <v>1877.35</v>
      </c>
      <c r="G24" s="106">
        <v>44461.0</v>
      </c>
      <c r="H24" s="106">
        <v>44497.0</v>
      </c>
      <c r="I24" s="108">
        <v>36.0</v>
      </c>
      <c r="J24" s="107">
        <v>1722.09</v>
      </c>
      <c r="K24" s="109">
        <v>162316.0</v>
      </c>
      <c r="L24" s="108">
        <v>120.0</v>
      </c>
      <c r="M24" s="110" t="s">
        <v>2108</v>
      </c>
    </row>
    <row r="25">
      <c r="A25" s="104" t="s">
        <v>182</v>
      </c>
      <c r="B25" s="105">
        <v>135.0</v>
      </c>
      <c r="C25" s="153">
        <v>5.91698002371001E14</v>
      </c>
      <c r="D25" s="105" t="s">
        <v>151</v>
      </c>
      <c r="E25" s="106">
        <v>44497.0</v>
      </c>
      <c r="F25" s="107">
        <v>3187.8</v>
      </c>
      <c r="G25" s="106">
        <v>44461.0</v>
      </c>
      <c r="H25" s="106">
        <v>44495.0</v>
      </c>
      <c r="I25" s="108">
        <v>34.0</v>
      </c>
      <c r="J25" s="107">
        <v>3032.54</v>
      </c>
      <c r="K25" s="109">
        <v>290224.0</v>
      </c>
      <c r="L25" s="108">
        <v>120.0</v>
      </c>
      <c r="M25" s="110" t="s">
        <v>2109</v>
      </c>
    </row>
    <row r="26">
      <c r="A26" s="104" t="s">
        <v>182</v>
      </c>
      <c r="B26" s="105">
        <v>135.0</v>
      </c>
      <c r="C26" s="153">
        <v>5.91698002400001E14</v>
      </c>
      <c r="D26" s="105" t="s">
        <v>151</v>
      </c>
      <c r="E26" s="106">
        <v>44497.0</v>
      </c>
      <c r="F26" s="107">
        <v>2330.12</v>
      </c>
      <c r="G26" s="106">
        <v>44461.0</v>
      </c>
      <c r="H26" s="106">
        <v>44495.0</v>
      </c>
      <c r="I26" s="108">
        <v>34.0</v>
      </c>
      <c r="J26" s="107">
        <v>1689.94</v>
      </c>
      <c r="K26" s="109">
        <v>159324.0</v>
      </c>
      <c r="L26" s="108">
        <v>120.0</v>
      </c>
      <c r="M26" s="110" t="s">
        <v>2110</v>
      </c>
    </row>
    <row r="27">
      <c r="A27" s="104" t="s">
        <v>186</v>
      </c>
      <c r="B27" s="105">
        <v>136.0</v>
      </c>
      <c r="C27" s="153">
        <v>4.17234003600001E14</v>
      </c>
      <c r="D27" s="105" t="s">
        <v>151</v>
      </c>
      <c r="E27" s="106">
        <v>44501.0</v>
      </c>
      <c r="F27" s="107">
        <v>4334.87</v>
      </c>
      <c r="G27" s="106">
        <v>44468.0</v>
      </c>
      <c r="H27" s="106">
        <v>44497.0</v>
      </c>
      <c r="I27" s="108">
        <v>29.0</v>
      </c>
      <c r="J27" s="107">
        <v>3375.8</v>
      </c>
      <c r="K27" s="109">
        <v>320144.0</v>
      </c>
      <c r="L27" s="108">
        <v>402.0</v>
      </c>
      <c r="M27" s="110" t="s">
        <v>2111</v>
      </c>
    </row>
    <row r="28">
      <c r="A28" s="104" t="s">
        <v>186</v>
      </c>
      <c r="B28" s="105">
        <v>136.0</v>
      </c>
      <c r="C28" s="153">
        <v>4.17234003700001E14</v>
      </c>
      <c r="D28" s="105" t="s">
        <v>151</v>
      </c>
      <c r="E28" s="106">
        <v>44501.0</v>
      </c>
      <c r="F28" s="107">
        <v>5931.74</v>
      </c>
      <c r="G28" s="106">
        <v>44468.0</v>
      </c>
      <c r="H28" s="106">
        <v>44497.0</v>
      </c>
      <c r="I28" s="108">
        <v>29.0</v>
      </c>
      <c r="J28" s="107">
        <v>5002.26</v>
      </c>
      <c r="K28" s="109">
        <v>478720.0</v>
      </c>
      <c r="L28" s="108">
        <v>402.0</v>
      </c>
      <c r="M28" s="110" t="s">
        <v>2112</v>
      </c>
    </row>
    <row r="29">
      <c r="A29" s="104" t="s">
        <v>186</v>
      </c>
      <c r="B29" s="105">
        <v>136.0</v>
      </c>
      <c r="C29" s="153">
        <v>4.17234003800001E14</v>
      </c>
      <c r="D29" s="105" t="s">
        <v>151</v>
      </c>
      <c r="E29" s="106">
        <v>44501.0</v>
      </c>
      <c r="F29" s="107">
        <v>2967.41</v>
      </c>
      <c r="G29" s="106">
        <v>44468.0</v>
      </c>
      <c r="H29" s="106">
        <v>44497.0</v>
      </c>
      <c r="I29" s="108">
        <v>29.0</v>
      </c>
      <c r="J29" s="107">
        <v>2132.93</v>
      </c>
      <c r="K29" s="109">
        <v>198968.0</v>
      </c>
      <c r="L29" s="108">
        <v>402.0</v>
      </c>
      <c r="M29" s="110" t="s">
        <v>2113</v>
      </c>
    </row>
    <row r="30">
      <c r="A30" s="104" t="s">
        <v>244</v>
      </c>
      <c r="B30" s="105">
        <v>141.0</v>
      </c>
      <c r="C30" s="153">
        <v>6.7334001320001E13</v>
      </c>
      <c r="D30" s="105" t="s">
        <v>151</v>
      </c>
      <c r="E30" s="106">
        <v>44508.0</v>
      </c>
      <c r="F30" s="107">
        <v>8716.48</v>
      </c>
      <c r="G30" s="106">
        <v>44475.0</v>
      </c>
      <c r="H30" s="106">
        <v>44503.0</v>
      </c>
      <c r="I30" s="108">
        <v>28.0</v>
      </c>
      <c r="J30" s="107">
        <v>7973.62</v>
      </c>
      <c r="K30" s="109">
        <v>764456.0</v>
      </c>
      <c r="L30" s="108">
        <v>222.0</v>
      </c>
      <c r="M30" s="110" t="s">
        <v>2114</v>
      </c>
    </row>
    <row r="31">
      <c r="A31" s="104" t="s">
        <v>244</v>
      </c>
      <c r="B31" s="105">
        <v>141.0</v>
      </c>
      <c r="C31" s="153">
        <v>4.20733400132E15</v>
      </c>
      <c r="D31" s="105" t="s">
        <v>151</v>
      </c>
      <c r="E31" s="106">
        <v>44501.0</v>
      </c>
      <c r="F31" s="107">
        <v>40.59</v>
      </c>
      <c r="G31" s="106">
        <v>44471.0</v>
      </c>
      <c r="H31" s="106">
        <v>44501.0</v>
      </c>
      <c r="I31" s="108">
        <v>30.0</v>
      </c>
      <c r="J31" s="107">
        <v>40.59</v>
      </c>
      <c r="K31" s="109">
        <v>0.0</v>
      </c>
      <c r="L31" s="108">
        <v>222.0</v>
      </c>
      <c r="M31" s="110" t="s">
        <v>2115</v>
      </c>
    </row>
    <row r="32">
      <c r="A32" s="104" t="s">
        <v>248</v>
      </c>
      <c r="B32" s="105">
        <v>142.0</v>
      </c>
      <c r="C32" s="153">
        <v>6.6130005325001E13</v>
      </c>
      <c r="D32" s="105" t="s">
        <v>151</v>
      </c>
      <c r="E32" s="106">
        <v>44508.0</v>
      </c>
      <c r="F32" s="107">
        <v>10479.63</v>
      </c>
      <c r="G32" s="106">
        <v>44475.0</v>
      </c>
      <c r="H32" s="106">
        <v>44502.0</v>
      </c>
      <c r="I32" s="108">
        <v>27.0</v>
      </c>
      <c r="J32" s="107">
        <v>9829.16</v>
      </c>
      <c r="K32" s="109">
        <v>970904.0</v>
      </c>
      <c r="L32" s="108">
        <v>203.0</v>
      </c>
      <c r="M32" s="110" t="s">
        <v>2116</v>
      </c>
    </row>
    <row r="33">
      <c r="A33" s="104" t="s">
        <v>250</v>
      </c>
      <c r="B33" s="105">
        <v>145.0</v>
      </c>
      <c r="C33" s="153">
        <v>3.28224002607001E14</v>
      </c>
      <c r="D33" s="105" t="s">
        <v>151</v>
      </c>
      <c r="E33" s="106">
        <v>44488.0</v>
      </c>
      <c r="F33" s="107">
        <v>17504.5</v>
      </c>
      <c r="G33" s="106">
        <v>44452.0</v>
      </c>
      <c r="H33" s="106">
        <v>44482.0</v>
      </c>
      <c r="I33" s="108">
        <v>30.0</v>
      </c>
      <c r="J33" s="107">
        <v>14371.67</v>
      </c>
      <c r="K33" s="109">
        <v>1460844.0</v>
      </c>
      <c r="L33" s="108">
        <v>312.0</v>
      </c>
      <c r="M33" s="110" t="s">
        <v>2117</v>
      </c>
    </row>
    <row r="34">
      <c r="A34" s="104" t="s">
        <v>253</v>
      </c>
      <c r="B34" s="105">
        <v>147.0</v>
      </c>
      <c r="C34" s="153">
        <v>3.28224002901001E14</v>
      </c>
      <c r="D34" s="105" t="s">
        <v>151</v>
      </c>
      <c r="E34" s="106">
        <v>44488.0</v>
      </c>
      <c r="F34" s="107">
        <v>5431.01</v>
      </c>
      <c r="G34" s="106">
        <v>44449.0</v>
      </c>
      <c r="H34" s="106">
        <v>44482.0</v>
      </c>
      <c r="I34" s="108">
        <v>33.0</v>
      </c>
      <c r="J34" s="107">
        <v>4426.86</v>
      </c>
      <c r="K34" s="109">
        <v>422620.0</v>
      </c>
      <c r="L34" s="108">
        <v>115.0</v>
      </c>
      <c r="M34" s="110" t="s">
        <v>2118</v>
      </c>
    </row>
    <row r="35">
      <c r="A35" s="104" t="s">
        <v>255</v>
      </c>
      <c r="B35" s="105">
        <v>152.0</v>
      </c>
      <c r="C35" s="153">
        <v>4.3750001100001E13</v>
      </c>
      <c r="D35" s="105" t="s">
        <v>151</v>
      </c>
      <c r="E35" s="106">
        <v>44504.0</v>
      </c>
      <c r="F35" s="107">
        <v>2663.47</v>
      </c>
      <c r="G35" s="106">
        <v>44475.0</v>
      </c>
      <c r="H35" s="106">
        <v>44503.0</v>
      </c>
      <c r="I35" s="108">
        <v>28.0</v>
      </c>
      <c r="J35" s="107">
        <v>2223.47</v>
      </c>
      <c r="K35" s="109">
        <v>197472.0</v>
      </c>
      <c r="L35" s="108">
        <v>111.0</v>
      </c>
      <c r="M35" s="110" t="s">
        <v>2119</v>
      </c>
    </row>
    <row r="36">
      <c r="A36" s="104" t="s">
        <v>257</v>
      </c>
      <c r="B36" s="105">
        <v>155.0</v>
      </c>
      <c r="C36" s="153">
        <v>1.250110125011E12</v>
      </c>
      <c r="D36" s="105" t="s">
        <v>144</v>
      </c>
      <c r="E36" s="106">
        <v>44484.0</v>
      </c>
      <c r="F36" s="107">
        <v>2751.69</v>
      </c>
      <c r="G36" s="106">
        <v>44454.0</v>
      </c>
      <c r="H36" s="106">
        <v>44482.0</v>
      </c>
      <c r="I36" s="108">
        <v>28.0</v>
      </c>
      <c r="J36" s="107">
        <v>2751.69</v>
      </c>
      <c r="K36" s="109">
        <v>272500.0</v>
      </c>
      <c r="L36" s="108">
        <v>77.0</v>
      </c>
      <c r="M36" s="110" t="s">
        <v>2120</v>
      </c>
    </row>
    <row r="37">
      <c r="A37" s="104" t="s">
        <v>257</v>
      </c>
      <c r="B37" s="105">
        <v>155.0</v>
      </c>
      <c r="C37" s="153">
        <v>1.250110125011E12</v>
      </c>
      <c r="D37" s="105" t="s">
        <v>144</v>
      </c>
      <c r="E37" s="106">
        <v>44516.0</v>
      </c>
      <c r="F37" s="107">
        <v>2968.98</v>
      </c>
      <c r="G37" s="106">
        <v>44482.0</v>
      </c>
      <c r="H37" s="106">
        <v>44512.0</v>
      </c>
      <c r="I37" s="108">
        <v>30.0</v>
      </c>
      <c r="J37" s="107">
        <v>2968.98</v>
      </c>
      <c r="K37" s="109">
        <v>296000.0</v>
      </c>
      <c r="L37" s="108">
        <v>77.0</v>
      </c>
      <c r="M37" s="110" t="s">
        <v>2121</v>
      </c>
    </row>
    <row r="38">
      <c r="A38" s="104" t="s">
        <v>259</v>
      </c>
      <c r="B38" s="105">
        <v>157.0</v>
      </c>
      <c r="C38" s="153">
        <v>1.9677290117812E13</v>
      </c>
      <c r="D38" s="105" t="s">
        <v>144</v>
      </c>
      <c r="E38" s="106">
        <v>44510.0</v>
      </c>
      <c r="F38" s="107">
        <v>19.19</v>
      </c>
      <c r="G38" s="106">
        <v>44477.0</v>
      </c>
      <c r="H38" s="106">
        <v>44508.0</v>
      </c>
      <c r="I38" s="108">
        <v>31.0</v>
      </c>
      <c r="J38" s="107">
        <v>19.19</v>
      </c>
      <c r="K38" s="109">
        <v>0.0</v>
      </c>
      <c r="L38" s="108">
        <v>534.0</v>
      </c>
      <c r="M38" s="110" t="s">
        <v>2122</v>
      </c>
    </row>
    <row r="39">
      <c r="A39" s="104" t="s">
        <v>259</v>
      </c>
      <c r="B39" s="105">
        <v>157.0</v>
      </c>
      <c r="C39" s="153">
        <v>1.9677290348716E13</v>
      </c>
      <c r="D39" s="105" t="s">
        <v>144</v>
      </c>
      <c r="E39" s="106">
        <v>44501.0</v>
      </c>
      <c r="F39" s="107">
        <v>343.28</v>
      </c>
      <c r="G39" s="106">
        <v>44469.0</v>
      </c>
      <c r="H39" s="106">
        <v>44498.0</v>
      </c>
      <c r="I39" s="108">
        <v>29.0</v>
      </c>
      <c r="J39" s="107">
        <v>343.28</v>
      </c>
      <c r="K39" s="109">
        <v>0.0</v>
      </c>
      <c r="L39" s="108">
        <v>534.0</v>
      </c>
      <c r="M39" s="110" t="s">
        <v>2123</v>
      </c>
    </row>
    <row r="40">
      <c r="A40" s="104" t="s">
        <v>267</v>
      </c>
      <c r="B40" s="105">
        <v>170.0</v>
      </c>
      <c r="C40" s="153">
        <v>1.95740001601001E14</v>
      </c>
      <c r="D40" s="105" t="s">
        <v>151</v>
      </c>
      <c r="E40" s="106">
        <v>44497.0</v>
      </c>
      <c r="F40" s="107">
        <v>4571.35</v>
      </c>
      <c r="G40" s="106">
        <v>44462.0</v>
      </c>
      <c r="H40" s="106">
        <v>44497.0</v>
      </c>
      <c r="I40" s="108">
        <v>35.0</v>
      </c>
      <c r="J40" s="107">
        <v>4266.85</v>
      </c>
      <c r="K40" s="109">
        <v>406912.0</v>
      </c>
      <c r="L40" s="108">
        <v>100.0</v>
      </c>
      <c r="M40" s="110" t="s">
        <v>2124</v>
      </c>
    </row>
    <row r="41">
      <c r="A41" s="104" t="s">
        <v>269</v>
      </c>
      <c r="B41" s="105">
        <v>173.0</v>
      </c>
      <c r="C41" s="153">
        <v>1.8120070107444E13</v>
      </c>
      <c r="D41" s="105" t="s">
        <v>144</v>
      </c>
      <c r="E41" s="106">
        <v>44487.0</v>
      </c>
      <c r="F41" s="107">
        <v>339.27</v>
      </c>
      <c r="G41" s="106">
        <v>44455.0</v>
      </c>
      <c r="H41" s="106">
        <v>44483.0</v>
      </c>
      <c r="I41" s="108">
        <v>28.0</v>
      </c>
      <c r="J41" s="107">
        <v>339.27</v>
      </c>
      <c r="K41" s="109">
        <v>26100.0</v>
      </c>
      <c r="L41" s="108">
        <v>32.0</v>
      </c>
      <c r="M41" s="110" t="s">
        <v>2125</v>
      </c>
    </row>
    <row r="42">
      <c r="A42" s="104" t="s">
        <v>269</v>
      </c>
      <c r="B42" s="105">
        <v>173.0</v>
      </c>
      <c r="C42" s="153">
        <v>1.8120070107444E13</v>
      </c>
      <c r="D42" s="105" t="s">
        <v>144</v>
      </c>
      <c r="E42" s="106">
        <v>44517.0</v>
      </c>
      <c r="F42" s="107">
        <v>335.92</v>
      </c>
      <c r="G42" s="106">
        <v>44483.0</v>
      </c>
      <c r="H42" s="106">
        <v>44515.0</v>
      </c>
      <c r="I42" s="108">
        <v>32.0</v>
      </c>
      <c r="J42" s="107">
        <v>335.92</v>
      </c>
      <c r="K42" s="109">
        <v>25800.0</v>
      </c>
      <c r="L42" s="108">
        <v>32.0</v>
      </c>
      <c r="M42" s="110" t="s">
        <v>2126</v>
      </c>
    </row>
    <row r="43">
      <c r="A43" s="104" t="s">
        <v>269</v>
      </c>
      <c r="B43" s="105">
        <v>173.0</v>
      </c>
      <c r="C43" s="153">
        <v>1.8120070107445E13</v>
      </c>
      <c r="D43" s="105" t="s">
        <v>144</v>
      </c>
      <c r="E43" s="106">
        <v>44487.0</v>
      </c>
      <c r="F43" s="107">
        <v>241.17</v>
      </c>
      <c r="G43" s="106">
        <v>44455.0</v>
      </c>
      <c r="H43" s="106">
        <v>44483.0</v>
      </c>
      <c r="I43" s="108">
        <v>28.0</v>
      </c>
      <c r="J43" s="107">
        <v>241.17</v>
      </c>
      <c r="K43" s="109">
        <v>17300.0</v>
      </c>
      <c r="L43" s="108">
        <v>32.0</v>
      </c>
      <c r="M43" s="110" t="s">
        <v>2127</v>
      </c>
    </row>
    <row r="44">
      <c r="A44" s="104" t="s">
        <v>269</v>
      </c>
      <c r="B44" s="105">
        <v>173.0</v>
      </c>
      <c r="C44" s="153">
        <v>1.8120070107445E13</v>
      </c>
      <c r="D44" s="105" t="s">
        <v>144</v>
      </c>
      <c r="E44" s="106">
        <v>44517.0</v>
      </c>
      <c r="F44" s="107">
        <v>269.04</v>
      </c>
      <c r="G44" s="106">
        <v>44483.0</v>
      </c>
      <c r="H44" s="106">
        <v>44515.0</v>
      </c>
      <c r="I44" s="108">
        <v>32.0</v>
      </c>
      <c r="J44" s="107">
        <v>269.04</v>
      </c>
      <c r="K44" s="109">
        <v>19800.0</v>
      </c>
      <c r="L44" s="108">
        <v>32.0</v>
      </c>
      <c r="M44" s="110" t="s">
        <v>2128</v>
      </c>
    </row>
    <row r="45">
      <c r="A45" s="104" t="s">
        <v>269</v>
      </c>
      <c r="B45" s="105">
        <v>173.0</v>
      </c>
      <c r="C45" s="153">
        <v>1.8120070107446E13</v>
      </c>
      <c r="D45" s="105" t="s">
        <v>144</v>
      </c>
      <c r="E45" s="106">
        <v>44487.0</v>
      </c>
      <c r="F45" s="107">
        <v>342.99</v>
      </c>
      <c r="G45" s="106">
        <v>44457.0</v>
      </c>
      <c r="H45" s="106">
        <v>44483.0</v>
      </c>
      <c r="I45" s="108">
        <v>26.0</v>
      </c>
      <c r="J45" s="107">
        <v>342.99</v>
      </c>
      <c r="K45" s="109">
        <v>24400.0</v>
      </c>
      <c r="L45" s="108">
        <v>32.0</v>
      </c>
      <c r="M45" s="110" t="s">
        <v>2129</v>
      </c>
    </row>
    <row r="46">
      <c r="A46" s="104" t="s">
        <v>269</v>
      </c>
      <c r="B46" s="105">
        <v>173.0</v>
      </c>
      <c r="C46" s="153">
        <v>1.8120070107446E13</v>
      </c>
      <c r="D46" s="105" t="s">
        <v>144</v>
      </c>
      <c r="E46" s="106">
        <v>44517.0</v>
      </c>
      <c r="F46" s="107">
        <v>614.5</v>
      </c>
      <c r="G46" s="106">
        <v>44483.0</v>
      </c>
      <c r="H46" s="106">
        <v>44515.0</v>
      </c>
      <c r="I46" s="108">
        <v>32.0</v>
      </c>
      <c r="J46" s="107">
        <v>614.5</v>
      </c>
      <c r="K46" s="109">
        <v>44600.0</v>
      </c>
      <c r="L46" s="108">
        <v>32.0</v>
      </c>
      <c r="M46" s="110" t="s">
        <v>2130</v>
      </c>
    </row>
    <row r="47">
      <c r="A47" s="104" t="s">
        <v>269</v>
      </c>
      <c r="B47" s="105">
        <v>173.0</v>
      </c>
      <c r="C47" s="153">
        <v>1.8120070117915E13</v>
      </c>
      <c r="D47" s="105" t="s">
        <v>144</v>
      </c>
      <c r="E47" s="106">
        <v>44487.0</v>
      </c>
      <c r="F47" s="107">
        <v>813.35</v>
      </c>
      <c r="G47" s="106">
        <v>44455.0</v>
      </c>
      <c r="H47" s="106">
        <v>44483.0</v>
      </c>
      <c r="I47" s="108">
        <v>28.0</v>
      </c>
      <c r="J47" s="107">
        <v>813.35</v>
      </c>
      <c r="K47" s="109">
        <v>67800.0</v>
      </c>
      <c r="L47" s="108">
        <v>32.0</v>
      </c>
      <c r="M47" s="110" t="s">
        <v>2131</v>
      </c>
    </row>
    <row r="48">
      <c r="A48" s="104" t="s">
        <v>269</v>
      </c>
      <c r="B48" s="105">
        <v>173.0</v>
      </c>
      <c r="C48" s="153">
        <v>1.8120070117915E13</v>
      </c>
      <c r="D48" s="105" t="s">
        <v>144</v>
      </c>
      <c r="E48" s="106">
        <v>44517.0</v>
      </c>
      <c r="F48" s="107">
        <v>614.55</v>
      </c>
      <c r="G48" s="106">
        <v>44483.0</v>
      </c>
      <c r="H48" s="106">
        <v>44515.0</v>
      </c>
      <c r="I48" s="108">
        <v>32.0</v>
      </c>
      <c r="J48" s="107">
        <v>614.55</v>
      </c>
      <c r="K48" s="109">
        <v>46300.0</v>
      </c>
      <c r="L48" s="108">
        <v>32.0</v>
      </c>
      <c r="M48" s="110" t="s">
        <v>2132</v>
      </c>
    </row>
    <row r="49">
      <c r="A49" s="104" t="s">
        <v>274</v>
      </c>
      <c r="B49" s="105">
        <v>175.0</v>
      </c>
      <c r="C49" s="153">
        <v>2.1150240348703E13</v>
      </c>
      <c r="D49" s="105" t="s">
        <v>144</v>
      </c>
      <c r="E49" s="106">
        <v>44501.0</v>
      </c>
      <c r="F49" s="107">
        <v>147.12</v>
      </c>
      <c r="G49" s="106">
        <v>44469.0</v>
      </c>
      <c r="H49" s="106">
        <v>44498.0</v>
      </c>
      <c r="I49" s="108">
        <v>29.0</v>
      </c>
      <c r="J49" s="107">
        <v>147.12</v>
      </c>
      <c r="K49" s="109">
        <v>0.0</v>
      </c>
      <c r="L49" s="108">
        <v>1112.0</v>
      </c>
      <c r="M49" s="110" t="s">
        <v>2133</v>
      </c>
    </row>
    <row r="50">
      <c r="A50" s="104" t="s">
        <v>2051</v>
      </c>
      <c r="B50" s="105">
        <v>181.0</v>
      </c>
      <c r="C50" s="153">
        <v>6.3414000630001E13</v>
      </c>
      <c r="D50" s="105" t="s">
        <v>151</v>
      </c>
      <c r="E50" s="106">
        <v>44508.0</v>
      </c>
      <c r="F50" s="107">
        <v>6033.1</v>
      </c>
      <c r="G50" s="106">
        <v>44475.0</v>
      </c>
      <c r="H50" s="106">
        <v>44504.0</v>
      </c>
      <c r="I50" s="108">
        <v>29.0</v>
      </c>
      <c r="J50" s="107">
        <v>5594.98</v>
      </c>
      <c r="K50" s="109">
        <v>540056.0</v>
      </c>
      <c r="L50" s="108">
        <v>60.0</v>
      </c>
      <c r="M50" s="110" t="s">
        <v>2134</v>
      </c>
    </row>
    <row r="51">
      <c r="A51" s="104" t="s">
        <v>438</v>
      </c>
      <c r="B51" s="105">
        <v>188.0</v>
      </c>
      <c r="C51" s="153">
        <v>5.29457135776E11</v>
      </c>
      <c r="D51" s="105" t="s">
        <v>439</v>
      </c>
      <c r="E51" s="106">
        <v>44489.0</v>
      </c>
      <c r="F51" s="107">
        <v>8030.83</v>
      </c>
      <c r="G51" s="106">
        <v>44432.0</v>
      </c>
      <c r="H51" s="106">
        <v>44463.0</v>
      </c>
      <c r="I51" s="108">
        <v>31.0</v>
      </c>
      <c r="J51" s="107">
        <v>2606.59</v>
      </c>
      <c r="K51" s="109">
        <v>484479.6</v>
      </c>
      <c r="L51" s="108">
        <v>149.0</v>
      </c>
      <c r="M51" s="110" t="s">
        <v>2135</v>
      </c>
    </row>
    <row r="52">
      <c r="A52" s="104" t="s">
        <v>297</v>
      </c>
      <c r="B52" s="105">
        <v>190.0</v>
      </c>
      <c r="C52" s="153">
        <v>4.8799006301001E13</v>
      </c>
      <c r="D52" s="105" t="s">
        <v>151</v>
      </c>
      <c r="E52" s="106">
        <v>44504.0</v>
      </c>
      <c r="F52" s="107">
        <v>3251.84</v>
      </c>
      <c r="G52" s="106">
        <v>44475.0</v>
      </c>
      <c r="H52" s="106">
        <v>44503.0</v>
      </c>
      <c r="I52" s="108">
        <v>28.0</v>
      </c>
      <c r="J52" s="107">
        <v>3101.53</v>
      </c>
      <c r="K52" s="109">
        <v>279004.0</v>
      </c>
      <c r="L52" s="108">
        <v>93.0</v>
      </c>
      <c r="M52" s="110" t="s">
        <v>2136</v>
      </c>
    </row>
    <row r="53">
      <c r="A53" s="104" t="s">
        <v>297</v>
      </c>
      <c r="B53" s="105">
        <v>190.0</v>
      </c>
      <c r="C53" s="153">
        <v>4.8799006301002E13</v>
      </c>
      <c r="D53" s="105" t="s">
        <v>151</v>
      </c>
      <c r="E53" s="106">
        <v>44504.0</v>
      </c>
      <c r="F53" s="107">
        <v>1171.75</v>
      </c>
      <c r="G53" s="106">
        <v>44469.0</v>
      </c>
      <c r="H53" s="106">
        <v>44498.0</v>
      </c>
      <c r="I53" s="108">
        <v>29.0</v>
      </c>
      <c r="J53" s="107">
        <v>1020.78</v>
      </c>
      <c r="K53" s="109">
        <v>90508.0</v>
      </c>
      <c r="L53" s="108">
        <v>93.0</v>
      </c>
      <c r="M53" s="110" t="s">
        <v>2137</v>
      </c>
    </row>
    <row r="54">
      <c r="A54" s="104" t="s">
        <v>300</v>
      </c>
      <c r="B54" s="105">
        <v>191.0</v>
      </c>
      <c r="C54" s="193">
        <v>1.02421003367439E15</v>
      </c>
      <c r="D54" s="105" t="s">
        <v>301</v>
      </c>
      <c r="E54" s="106">
        <v>44510.0</v>
      </c>
      <c r="F54" s="107">
        <v>5292.23</v>
      </c>
      <c r="G54" s="106">
        <v>44478.0</v>
      </c>
      <c r="H54" s="106">
        <v>44508.0</v>
      </c>
      <c r="I54" s="108">
        <v>30.0</v>
      </c>
      <c r="J54" s="107">
        <v>5292.23</v>
      </c>
      <c r="K54" s="109">
        <v>527700.0</v>
      </c>
      <c r="L54" s="108">
        <v>196.0</v>
      </c>
      <c r="M54" s="110" t="s">
        <v>2138</v>
      </c>
    </row>
    <row r="55">
      <c r="A55" s="104" t="s">
        <v>300</v>
      </c>
      <c r="B55" s="105">
        <v>191.0</v>
      </c>
      <c r="C55" s="153">
        <v>1.02421003367459E15</v>
      </c>
      <c r="D55" s="105" t="s">
        <v>301</v>
      </c>
      <c r="E55" s="106">
        <v>44510.0</v>
      </c>
      <c r="F55" s="107">
        <v>2615.66</v>
      </c>
      <c r="G55" s="106">
        <v>44478.0</v>
      </c>
      <c r="H55" s="106">
        <v>44508.0</v>
      </c>
      <c r="I55" s="108">
        <v>30.0</v>
      </c>
      <c r="J55" s="107">
        <v>2615.66</v>
      </c>
      <c r="K55" s="109">
        <v>244000.0</v>
      </c>
      <c r="L55" s="108">
        <v>196.0</v>
      </c>
      <c r="M55" s="110" t="s">
        <v>2139</v>
      </c>
    </row>
    <row r="56">
      <c r="A56" s="104" t="s">
        <v>305</v>
      </c>
      <c r="B56" s="105">
        <v>192.0</v>
      </c>
      <c r="C56" s="153">
        <v>1.02421003530761E15</v>
      </c>
      <c r="D56" s="105" t="s">
        <v>301</v>
      </c>
      <c r="E56" s="106">
        <v>44512.0</v>
      </c>
      <c r="F56" s="107">
        <v>1642.41</v>
      </c>
      <c r="G56" s="106">
        <v>44484.0</v>
      </c>
      <c r="H56" s="106">
        <v>44511.0</v>
      </c>
      <c r="I56" s="108">
        <v>27.0</v>
      </c>
      <c r="J56" s="107">
        <v>1642.41</v>
      </c>
      <c r="K56" s="109">
        <v>156700.0</v>
      </c>
      <c r="L56" s="108">
        <v>49.0</v>
      </c>
      <c r="M56" s="110" t="s">
        <v>2140</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s>
  <drawing r:id="rId55"/>
</worksheet>
</file>

<file path=xl/worksheets/sheet3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4" width="12.0"/>
    <col customWidth="1" min="5" max="5" width="18.71"/>
    <col customWidth="1" min="6" max="6" width="17.86"/>
    <col customWidth="1" min="7" max="7" width="22.0"/>
    <col customWidth="1" min="8" max="8" width="11.43"/>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c r="A2" s="43" t="s">
        <v>14</v>
      </c>
      <c r="B2" s="140">
        <v>601.94</v>
      </c>
      <c r="C2" s="140">
        <v>515.0</v>
      </c>
      <c r="D2" s="142">
        <f t="shared" ref="D2:D3" si="1">C2-B2</f>
        <v>-86.94</v>
      </c>
      <c r="E2" s="181">
        <v>2.220180222018E12</v>
      </c>
      <c r="F2" s="182">
        <v>1.8142067E7</v>
      </c>
      <c r="G2" s="58" t="s">
        <v>2141</v>
      </c>
      <c r="H2" s="20">
        <f>VLOOKUP(E2,'November Data'!C:K,9,FALSE)/'November Data'!I3</f>
        <v>2893.548387</v>
      </c>
      <c r="I2" s="45">
        <v>31.0</v>
      </c>
      <c r="J2" s="52">
        <f>H2/I2</f>
        <v>93.34027055</v>
      </c>
      <c r="K2" s="52">
        <f>125-J2</f>
        <v>31.65972945</v>
      </c>
      <c r="L2" s="53">
        <f>(K2/125)*100</f>
        <v>25.32778356</v>
      </c>
      <c r="M2" s="113"/>
      <c r="N2" s="33" t="s">
        <v>29</v>
      </c>
    </row>
    <row r="3">
      <c r="A3" s="49" t="s">
        <v>16</v>
      </c>
      <c r="B3" s="137">
        <v>8877.43</v>
      </c>
      <c r="C3" s="137">
        <v>6900.0</v>
      </c>
      <c r="D3" s="64">
        <f t="shared" si="1"/>
        <v>-1977.43</v>
      </c>
      <c r="E3" s="27"/>
      <c r="F3" s="28"/>
      <c r="G3" s="28"/>
      <c r="H3" s="85"/>
      <c r="I3" s="30"/>
      <c r="J3" s="31"/>
      <c r="K3" s="22"/>
      <c r="L3" s="23"/>
      <c r="M3" s="94"/>
      <c r="N3" s="33" t="s">
        <v>17</v>
      </c>
      <c r="P3" s="34" t="s">
        <v>18</v>
      </c>
      <c r="Q3" s="35"/>
      <c r="R3" s="35"/>
      <c r="S3" s="35"/>
    </row>
    <row r="4">
      <c r="A4" s="14"/>
      <c r="B4" s="138"/>
      <c r="C4" s="138"/>
      <c r="D4" s="87"/>
      <c r="E4" s="36">
        <v>4.6130006907001E13</v>
      </c>
      <c r="F4" s="37" t="s">
        <v>19</v>
      </c>
      <c r="G4" s="29" t="s">
        <v>2142</v>
      </c>
      <c r="H4" s="85">
        <f>VLOOKUP(E4,'November Data'!C:K,9,FALSE)/'November Data'!I5</f>
        <v>6171</v>
      </c>
      <c r="I4" s="21">
        <v>59.0</v>
      </c>
      <c r="J4" s="22">
        <f t="shared" ref="J4:J9" si="2">H4/I4</f>
        <v>104.5932203</v>
      </c>
      <c r="K4" s="22">
        <f t="shared" ref="K4:K9" si="3">125-J4</f>
        <v>20.40677966</v>
      </c>
      <c r="L4" s="23">
        <f t="shared" ref="L4:L9" si="4">(K4/125)*100</f>
        <v>16.32542373</v>
      </c>
      <c r="M4" s="71"/>
      <c r="N4" s="33"/>
    </row>
    <row r="5">
      <c r="A5" s="14"/>
      <c r="B5" s="138"/>
      <c r="C5" s="138"/>
      <c r="D5" s="87"/>
      <c r="E5" s="36">
        <v>4.6130006907002E13</v>
      </c>
      <c r="F5" s="37" t="s">
        <v>20</v>
      </c>
      <c r="G5" s="29" t="s">
        <v>2142</v>
      </c>
      <c r="H5" s="85">
        <f>VLOOKUP(E5,'November Data'!C:K,9,FALSE)/'November Data'!I6</f>
        <v>6241.125</v>
      </c>
      <c r="I5" s="21">
        <v>59.0</v>
      </c>
      <c r="J5" s="22">
        <f t="shared" si="2"/>
        <v>105.7817797</v>
      </c>
      <c r="K5" s="22">
        <f t="shared" si="3"/>
        <v>19.21822034</v>
      </c>
      <c r="L5" s="23">
        <f t="shared" si="4"/>
        <v>15.37457627</v>
      </c>
      <c r="M5" s="114"/>
      <c r="N5" s="33"/>
    </row>
    <row r="6">
      <c r="A6" s="14"/>
      <c r="B6" s="138"/>
      <c r="C6" s="138"/>
      <c r="D6" s="138"/>
      <c r="E6" s="36">
        <v>4.6130006907004E13</v>
      </c>
      <c r="F6" s="37" t="s">
        <v>21</v>
      </c>
      <c r="G6" s="29" t="s">
        <v>2142</v>
      </c>
      <c r="H6" s="85">
        <f>VLOOKUP(E6,'November Data'!C:K,9,FALSE)/'November Data'!I8</f>
        <v>5797</v>
      </c>
      <c r="I6" s="21">
        <v>46.0</v>
      </c>
      <c r="J6" s="22">
        <f t="shared" si="2"/>
        <v>126.0217391</v>
      </c>
      <c r="K6" s="22">
        <f t="shared" si="3"/>
        <v>-1.02173913</v>
      </c>
      <c r="L6" s="23">
        <f t="shared" si="4"/>
        <v>-0.8173913043</v>
      </c>
      <c r="M6" s="114"/>
      <c r="N6" s="33"/>
    </row>
    <row r="7">
      <c r="A7" s="61"/>
      <c r="B7" s="139"/>
      <c r="C7" s="139"/>
      <c r="D7" s="139"/>
      <c r="E7" s="36">
        <v>4.6130006907003E13</v>
      </c>
      <c r="F7" s="42" t="s">
        <v>22</v>
      </c>
      <c r="G7" s="29" t="s">
        <v>2142</v>
      </c>
      <c r="H7" s="20">
        <f>VLOOKUP(E7,'November Data'!C:K,9,FALSE)/'November Data'!I7</f>
        <v>7369.185185</v>
      </c>
      <c r="I7" s="62">
        <v>46.0</v>
      </c>
      <c r="J7" s="22">
        <f t="shared" si="2"/>
        <v>160.1996779</v>
      </c>
      <c r="K7" s="52">
        <f t="shared" si="3"/>
        <v>-35.19967794</v>
      </c>
      <c r="L7" s="53">
        <f t="shared" si="4"/>
        <v>-28.15974235</v>
      </c>
      <c r="M7" s="71"/>
      <c r="N7" s="33"/>
    </row>
    <row r="8">
      <c r="A8" s="43" t="s">
        <v>23</v>
      </c>
      <c r="B8" s="140">
        <v>12204.43</v>
      </c>
      <c r="C8" s="140">
        <v>7166.0</v>
      </c>
      <c r="D8" s="142">
        <f t="shared" ref="D8:D10" si="5">C8-B8</f>
        <v>-5038.43</v>
      </c>
      <c r="E8" s="183">
        <v>5.96922007400001E14</v>
      </c>
      <c r="F8" s="17" t="s">
        <v>24</v>
      </c>
      <c r="G8" s="58" t="s">
        <v>2143</v>
      </c>
      <c r="H8" s="20">
        <f>VLOOKUP(E8,'November Data'!C:K,9,FALSE)/'November Data'!I9</f>
        <v>34584</v>
      </c>
      <c r="I8" s="45">
        <v>196.0</v>
      </c>
      <c r="J8" s="46">
        <f t="shared" si="2"/>
        <v>176.4489796</v>
      </c>
      <c r="K8" s="46">
        <f t="shared" si="3"/>
        <v>-51.44897959</v>
      </c>
      <c r="L8" s="47">
        <f t="shared" si="4"/>
        <v>-41.15918367</v>
      </c>
      <c r="M8" s="94"/>
      <c r="N8" s="33" t="s">
        <v>25</v>
      </c>
    </row>
    <row r="9" ht="27.0" customHeight="1">
      <c r="A9" s="43" t="s">
        <v>26</v>
      </c>
      <c r="B9" s="140">
        <v>1772.03</v>
      </c>
      <c r="C9" s="140">
        <v>1150.0</v>
      </c>
      <c r="D9" s="142">
        <f t="shared" si="5"/>
        <v>-622.03</v>
      </c>
      <c r="E9" s="183">
        <v>4.8795006344001E13</v>
      </c>
      <c r="F9" s="182" t="s">
        <v>27</v>
      </c>
      <c r="G9" s="143" t="s">
        <v>2144</v>
      </c>
      <c r="H9" s="20">
        <f>VLOOKUP(E9,'November Data'!C:K,9,FALSE)/'November Data'!I10</f>
        <v>5339.172414</v>
      </c>
      <c r="I9" s="45">
        <v>43.0</v>
      </c>
      <c r="J9" s="46">
        <f t="shared" si="2"/>
        <v>124.1668003</v>
      </c>
      <c r="K9" s="46">
        <f t="shared" si="3"/>
        <v>0.8331996792</v>
      </c>
      <c r="L9" s="47">
        <f t="shared" si="4"/>
        <v>0.6665597434</v>
      </c>
      <c r="M9" s="118"/>
      <c r="N9" s="33" t="s">
        <v>17</v>
      </c>
    </row>
    <row r="10">
      <c r="A10" s="14" t="s">
        <v>28</v>
      </c>
      <c r="B10" s="15">
        <v>3064.2</v>
      </c>
      <c r="C10" s="15">
        <v>2916.67</v>
      </c>
      <c r="D10" s="28">
        <f t="shared" si="5"/>
        <v>-147.53</v>
      </c>
      <c r="E10" s="54"/>
      <c r="F10" s="64"/>
      <c r="G10" s="64"/>
      <c r="H10" s="85"/>
      <c r="I10" s="21"/>
      <c r="J10" s="22"/>
      <c r="K10" s="22"/>
      <c r="L10" s="23"/>
      <c r="M10" s="113" t="s">
        <v>925</v>
      </c>
      <c r="N10" s="33" t="s">
        <v>2066</v>
      </c>
    </row>
    <row r="11">
      <c r="A11" s="14"/>
      <c r="B11" s="138"/>
      <c r="C11" s="138"/>
      <c r="D11" s="138"/>
      <c r="E11" s="51">
        <v>9.005688331901E12</v>
      </c>
      <c r="F11" s="37" t="s">
        <v>30</v>
      </c>
      <c r="G11" s="141"/>
      <c r="H11" s="85" t="str">
        <f>VLOOKUP(E11,'November Data'!C:K,9,FALSE)/'November Data'!I12</f>
        <v>#N/A</v>
      </c>
      <c r="I11" s="21">
        <v>12.0</v>
      </c>
      <c r="J11" s="22" t="str">
        <f t="shared" ref="J11:J24" si="6">H11/I11</f>
        <v>#N/A</v>
      </c>
      <c r="K11" s="22" t="str">
        <f t="shared" ref="K11:K24" si="7">125-J11</f>
        <v>#N/A</v>
      </c>
      <c r="L11" s="23" t="str">
        <f t="shared" ref="L11:L24" si="8">(K11/125)*100</f>
        <v>#N/A</v>
      </c>
      <c r="M11" s="113"/>
      <c r="N11" s="33"/>
    </row>
    <row r="12">
      <c r="A12" s="14"/>
      <c r="B12" s="138"/>
      <c r="C12" s="138"/>
      <c r="D12" s="138"/>
      <c r="E12" s="51">
        <v>9.005688331902E12</v>
      </c>
      <c r="F12" s="37" t="s">
        <v>31</v>
      </c>
      <c r="G12" s="141"/>
      <c r="H12" s="85" t="str">
        <f>VLOOKUP(E12,'November Data'!C:K,9,FALSE)/'November Data'!I13</f>
        <v>#N/A</v>
      </c>
      <c r="I12" s="21">
        <v>12.0</v>
      </c>
      <c r="J12" s="22" t="str">
        <f t="shared" si="6"/>
        <v>#N/A</v>
      </c>
      <c r="K12" s="22" t="str">
        <f t="shared" si="7"/>
        <v>#N/A</v>
      </c>
      <c r="L12" s="23" t="str">
        <f t="shared" si="8"/>
        <v>#N/A</v>
      </c>
      <c r="M12" s="113"/>
      <c r="N12" s="33"/>
    </row>
    <row r="13">
      <c r="A13" s="14"/>
      <c r="B13" s="138"/>
      <c r="C13" s="138"/>
      <c r="D13" s="138"/>
      <c r="E13" s="51">
        <v>9.005688331903E12</v>
      </c>
      <c r="F13" s="37" t="s">
        <v>32</v>
      </c>
      <c r="G13" s="141"/>
      <c r="H13" s="85" t="str">
        <f>VLOOKUP(E13,'November Data'!C:K,9,FALSE)/'November Data'!I14</f>
        <v>#N/A</v>
      </c>
      <c r="I13" s="21">
        <v>24.0</v>
      </c>
      <c r="J13" s="22" t="str">
        <f t="shared" si="6"/>
        <v>#N/A</v>
      </c>
      <c r="K13" s="22" t="str">
        <f t="shared" si="7"/>
        <v>#N/A</v>
      </c>
      <c r="L13" s="23" t="str">
        <f t="shared" si="8"/>
        <v>#N/A</v>
      </c>
      <c r="M13" s="113"/>
      <c r="N13" s="33"/>
    </row>
    <row r="14">
      <c r="A14" s="14"/>
      <c r="B14" s="138"/>
      <c r="C14" s="138"/>
      <c r="D14" s="138"/>
      <c r="E14" s="51">
        <v>9.005688331904E12</v>
      </c>
      <c r="F14" s="37" t="s">
        <v>33</v>
      </c>
      <c r="G14" s="141"/>
      <c r="H14" s="85" t="str">
        <f>VLOOKUP(E14,'November Data'!C:K,9,FALSE)/'November Data'!I15</f>
        <v>#N/A</v>
      </c>
      <c r="I14" s="21">
        <v>24.0</v>
      </c>
      <c r="J14" s="22" t="str">
        <f t="shared" si="6"/>
        <v>#N/A</v>
      </c>
      <c r="K14" s="22" t="str">
        <f t="shared" si="7"/>
        <v>#N/A</v>
      </c>
      <c r="L14" s="23" t="str">
        <f t="shared" si="8"/>
        <v>#N/A</v>
      </c>
      <c r="M14" s="113"/>
      <c r="N14" s="33"/>
    </row>
    <row r="15">
      <c r="A15" s="14"/>
      <c r="B15" s="138"/>
      <c r="C15" s="138"/>
      <c r="D15" s="138"/>
      <c r="E15" s="51">
        <v>9.005688331905E12</v>
      </c>
      <c r="F15" s="37" t="s">
        <v>34</v>
      </c>
      <c r="G15" s="141"/>
      <c r="H15" s="85" t="str">
        <f>VLOOKUP(E15,'November Data'!C:K,9,FALSE)/'November Data'!I16</f>
        <v>#N/A</v>
      </c>
      <c r="I15" s="21">
        <v>12.0</v>
      </c>
      <c r="J15" s="22" t="str">
        <f t="shared" si="6"/>
        <v>#N/A</v>
      </c>
      <c r="K15" s="22" t="str">
        <f t="shared" si="7"/>
        <v>#N/A</v>
      </c>
      <c r="L15" s="23" t="str">
        <f t="shared" si="8"/>
        <v>#N/A</v>
      </c>
      <c r="M15" s="113"/>
      <c r="N15" s="33"/>
    </row>
    <row r="16">
      <c r="A16" s="14"/>
      <c r="B16" s="138"/>
      <c r="C16" s="138"/>
      <c r="D16" s="138"/>
      <c r="E16" s="51">
        <v>9.005688331906E12</v>
      </c>
      <c r="F16" s="37" t="s">
        <v>35</v>
      </c>
      <c r="G16" s="141"/>
      <c r="H16" s="85" t="str">
        <f>VLOOKUP(E16,'November Data'!C:K,9,FALSE)/'November Data'!I17</f>
        <v>#N/A</v>
      </c>
      <c r="I16" s="21">
        <v>12.0</v>
      </c>
      <c r="J16" s="22" t="str">
        <f t="shared" si="6"/>
        <v>#N/A</v>
      </c>
      <c r="K16" s="22" t="str">
        <f t="shared" si="7"/>
        <v>#N/A</v>
      </c>
      <c r="L16" s="23" t="str">
        <f t="shared" si="8"/>
        <v>#N/A</v>
      </c>
      <c r="M16" s="113"/>
      <c r="N16" s="33"/>
    </row>
    <row r="17">
      <c r="A17" s="14"/>
      <c r="B17" s="138"/>
      <c r="C17" s="138"/>
      <c r="D17" s="138"/>
      <c r="E17" s="51">
        <v>9.005688331907E12</v>
      </c>
      <c r="F17" s="37" t="s">
        <v>36</v>
      </c>
      <c r="G17" s="141"/>
      <c r="H17" s="85" t="str">
        <f>VLOOKUP(E17,'November Data'!C:K,9,FALSE)/'November Data'!I18</f>
        <v>#N/A</v>
      </c>
      <c r="I17" s="21">
        <v>24.0</v>
      </c>
      <c r="J17" s="22" t="str">
        <f t="shared" si="6"/>
        <v>#N/A</v>
      </c>
      <c r="K17" s="22" t="str">
        <f t="shared" si="7"/>
        <v>#N/A</v>
      </c>
      <c r="L17" s="23" t="str">
        <f t="shared" si="8"/>
        <v>#N/A</v>
      </c>
      <c r="M17" s="113"/>
      <c r="N17" s="33"/>
    </row>
    <row r="18">
      <c r="A18" s="14"/>
      <c r="B18" s="138"/>
      <c r="C18" s="138"/>
      <c r="D18" s="138"/>
      <c r="E18" s="51">
        <v>9.005688331908E12</v>
      </c>
      <c r="F18" s="37" t="s">
        <v>37</v>
      </c>
      <c r="G18" s="141"/>
      <c r="H18" s="85" t="str">
        <f>VLOOKUP(E18,'November Data'!C:K,9,FALSE)/'November Data'!I19</f>
        <v>#N/A</v>
      </c>
      <c r="I18" s="21">
        <v>12.0</v>
      </c>
      <c r="J18" s="22" t="str">
        <f t="shared" si="6"/>
        <v>#N/A</v>
      </c>
      <c r="K18" s="22" t="str">
        <f t="shared" si="7"/>
        <v>#N/A</v>
      </c>
      <c r="L18" s="23" t="str">
        <f t="shared" si="8"/>
        <v>#N/A</v>
      </c>
      <c r="M18" s="113"/>
      <c r="N18" s="33"/>
    </row>
    <row r="19">
      <c r="A19" s="14"/>
      <c r="B19" s="138"/>
      <c r="C19" s="138"/>
      <c r="D19" s="138"/>
      <c r="E19" s="51">
        <v>9.005688331909E12</v>
      </c>
      <c r="F19" s="37" t="s">
        <v>38</v>
      </c>
      <c r="G19" s="141"/>
      <c r="H19" s="85" t="str">
        <f>VLOOKUP(E19,'November Data'!C:K,9,FALSE)/'November Data'!I20</f>
        <v>#N/A</v>
      </c>
      <c r="I19" s="21">
        <v>24.0</v>
      </c>
      <c r="J19" s="22" t="str">
        <f t="shared" si="6"/>
        <v>#N/A</v>
      </c>
      <c r="K19" s="22" t="str">
        <f t="shared" si="7"/>
        <v>#N/A</v>
      </c>
      <c r="L19" s="23" t="str">
        <f t="shared" si="8"/>
        <v>#N/A</v>
      </c>
      <c r="M19" s="113"/>
      <c r="N19" s="33"/>
    </row>
    <row r="20">
      <c r="A20" s="14"/>
      <c r="B20" s="138"/>
      <c r="C20" s="138"/>
      <c r="D20" s="138"/>
      <c r="E20" s="51">
        <v>9.00568833191E12</v>
      </c>
      <c r="F20" s="37" t="s">
        <v>39</v>
      </c>
      <c r="G20" s="141"/>
      <c r="H20" s="85" t="str">
        <f>VLOOKUP(E20,'November Data'!C:K,9,FALSE)/'November Data'!I21</f>
        <v>#N/A</v>
      </c>
      <c r="I20" s="21">
        <v>13.0</v>
      </c>
      <c r="J20" s="22" t="str">
        <f t="shared" si="6"/>
        <v>#N/A</v>
      </c>
      <c r="K20" s="22" t="str">
        <f t="shared" si="7"/>
        <v>#N/A</v>
      </c>
      <c r="L20" s="23" t="str">
        <f t="shared" si="8"/>
        <v>#N/A</v>
      </c>
      <c r="M20" s="113"/>
      <c r="N20" s="33"/>
    </row>
    <row r="21">
      <c r="A21" s="14"/>
      <c r="B21" s="138"/>
      <c r="C21" s="138"/>
      <c r="D21" s="138"/>
      <c r="E21" s="51">
        <v>9.005688331911E12</v>
      </c>
      <c r="F21" s="37" t="s">
        <v>40</v>
      </c>
      <c r="G21" s="141"/>
      <c r="H21" s="85" t="str">
        <f>VLOOKUP(E21,'November Data'!C:K,9,FALSE)/'November Data'!I22</f>
        <v>#N/A</v>
      </c>
      <c r="I21" s="21">
        <v>24.0</v>
      </c>
      <c r="J21" s="22" t="str">
        <f t="shared" si="6"/>
        <v>#N/A</v>
      </c>
      <c r="K21" s="22" t="str">
        <f t="shared" si="7"/>
        <v>#N/A</v>
      </c>
      <c r="L21" s="23" t="str">
        <f t="shared" si="8"/>
        <v>#N/A</v>
      </c>
      <c r="M21" s="113"/>
      <c r="N21" s="33"/>
    </row>
    <row r="22">
      <c r="A22" s="14"/>
      <c r="B22" s="138"/>
      <c r="C22" s="138"/>
      <c r="D22" s="138"/>
      <c r="E22" s="51">
        <v>9.005688331912E12</v>
      </c>
      <c r="F22" s="37" t="s">
        <v>41</v>
      </c>
      <c r="G22" s="141"/>
      <c r="H22" s="85" t="str">
        <f>VLOOKUP(E22,'November Data'!C:K,9,FALSE)/'November Data'!I23</f>
        <v>#N/A</v>
      </c>
      <c r="I22" s="21">
        <v>12.0</v>
      </c>
      <c r="J22" s="22" t="str">
        <f t="shared" si="6"/>
        <v>#N/A</v>
      </c>
      <c r="K22" s="22" t="str">
        <f t="shared" si="7"/>
        <v>#N/A</v>
      </c>
      <c r="L22" s="23" t="str">
        <f t="shared" si="8"/>
        <v>#N/A</v>
      </c>
      <c r="M22" s="113"/>
      <c r="N22" s="33"/>
    </row>
    <row r="23">
      <c r="A23" s="14"/>
      <c r="B23" s="138"/>
      <c r="C23" s="138"/>
      <c r="D23" s="138"/>
      <c r="E23" s="51">
        <v>9.005688331914E12</v>
      </c>
      <c r="F23" s="37" t="s">
        <v>42</v>
      </c>
      <c r="G23" s="141"/>
      <c r="H23" s="85" t="str">
        <f>VLOOKUP(E23,'November Data'!C:K,9,FALSE)/'November Data'!I24</f>
        <v>#N/A</v>
      </c>
      <c r="I23" s="21">
        <v>12.0</v>
      </c>
      <c r="J23" s="22" t="str">
        <f t="shared" si="6"/>
        <v>#N/A</v>
      </c>
      <c r="K23" s="22" t="str">
        <f t="shared" si="7"/>
        <v>#N/A</v>
      </c>
      <c r="L23" s="23" t="str">
        <f t="shared" si="8"/>
        <v>#N/A</v>
      </c>
      <c r="M23" s="113"/>
      <c r="N23" s="33"/>
    </row>
    <row r="24">
      <c r="A24" s="14"/>
      <c r="B24" s="138"/>
      <c r="C24" s="138"/>
      <c r="D24" s="139"/>
      <c r="E24" s="51">
        <v>9.005688331915E12</v>
      </c>
      <c r="F24" s="37" t="s">
        <v>43</v>
      </c>
      <c r="G24" s="141"/>
      <c r="H24" s="20" t="str">
        <f>VLOOKUP(E24,'November Data'!C:K,9,FALSE)/'November Data'!I25</f>
        <v>#N/A</v>
      </c>
      <c r="I24" s="21">
        <v>12.0</v>
      </c>
      <c r="J24" s="52" t="str">
        <f t="shared" si="6"/>
        <v>#N/A</v>
      </c>
      <c r="K24" s="52" t="str">
        <f t="shared" si="7"/>
        <v>#N/A</v>
      </c>
      <c r="L24" s="53" t="str">
        <f t="shared" si="8"/>
        <v>#N/A</v>
      </c>
      <c r="M24" s="113"/>
      <c r="N24" s="33"/>
    </row>
    <row r="25">
      <c r="A25" s="49" t="s">
        <v>44</v>
      </c>
      <c r="B25" s="137">
        <v>4482.95</v>
      </c>
      <c r="C25" s="137">
        <v>2291.67</v>
      </c>
      <c r="D25" s="64">
        <f>C25-B25</f>
        <v>-2191.28</v>
      </c>
      <c r="E25" s="27"/>
      <c r="F25" s="28"/>
      <c r="G25" s="28"/>
      <c r="H25" s="85"/>
      <c r="I25" s="30"/>
      <c r="J25" s="22"/>
      <c r="K25" s="22"/>
      <c r="L25" s="23"/>
      <c r="M25" s="113"/>
      <c r="N25" s="33" t="s">
        <v>45</v>
      </c>
    </row>
    <row r="26">
      <c r="A26" s="14"/>
      <c r="B26" s="138"/>
      <c r="C26" s="138"/>
      <c r="D26" s="138"/>
      <c r="E26" s="54">
        <v>3.44620000900001E14</v>
      </c>
      <c r="F26" s="37" t="s">
        <v>46</v>
      </c>
      <c r="G26" s="29" t="s">
        <v>2145</v>
      </c>
      <c r="H26" s="85">
        <f>VLOOKUP(E26,'November Data'!C:K,9,FALSE)/'November Data'!I11</f>
        <v>4230.068966</v>
      </c>
      <c r="I26" s="21">
        <v>22.0</v>
      </c>
      <c r="J26" s="22">
        <f t="shared" ref="J26:J28" si="9">H26/I26</f>
        <v>192.2758621</v>
      </c>
      <c r="K26" s="22">
        <f t="shared" ref="K26:K28" si="10">125-J26</f>
        <v>-67.27586207</v>
      </c>
      <c r="L26" s="23">
        <f t="shared" ref="L26:L28" si="11">(K26/125)*100</f>
        <v>-53.82068966</v>
      </c>
      <c r="M26" s="113"/>
      <c r="N26" s="33"/>
    </row>
    <row r="27">
      <c r="A27" s="14"/>
      <c r="B27" s="138"/>
      <c r="C27" s="138"/>
      <c r="D27" s="138"/>
      <c r="E27" s="54">
        <v>3.44620000900002E14</v>
      </c>
      <c r="F27" s="37" t="s">
        <v>47</v>
      </c>
      <c r="G27" s="29" t="s">
        <v>2145</v>
      </c>
      <c r="H27" s="85">
        <f>VLOOKUP(E27,'November Data'!C:K,9,FALSE)/'November Data'!I12</f>
        <v>5597.103448</v>
      </c>
      <c r="I27" s="21">
        <v>22.0</v>
      </c>
      <c r="J27" s="22">
        <f t="shared" si="9"/>
        <v>254.4137931</v>
      </c>
      <c r="K27" s="22">
        <f t="shared" si="10"/>
        <v>-129.4137931</v>
      </c>
      <c r="L27" s="23">
        <f t="shared" si="11"/>
        <v>-103.5310345</v>
      </c>
      <c r="M27" s="113"/>
      <c r="N27" s="33"/>
    </row>
    <row r="28">
      <c r="A28" s="61"/>
      <c r="B28" s="139"/>
      <c r="C28" s="139"/>
      <c r="D28" s="139"/>
      <c r="E28" s="70">
        <v>3.44620000900003E14</v>
      </c>
      <c r="F28" s="42" t="s">
        <v>48</v>
      </c>
      <c r="G28" s="143" t="s">
        <v>2145</v>
      </c>
      <c r="H28" s="20">
        <f>VLOOKUP(E28,'November Data'!C:K,9,FALSE)/'November Data'!I13</f>
        <v>2295.586207</v>
      </c>
      <c r="I28" s="62">
        <v>22.0</v>
      </c>
      <c r="J28" s="52">
        <f t="shared" si="9"/>
        <v>104.3448276</v>
      </c>
      <c r="K28" s="52">
        <f t="shared" si="10"/>
        <v>20.65517241</v>
      </c>
      <c r="L28" s="53">
        <f t="shared" si="11"/>
        <v>16.52413793</v>
      </c>
      <c r="M28" s="113"/>
      <c r="N28" s="33"/>
    </row>
    <row r="29">
      <c r="A29" s="40" t="s">
        <v>49</v>
      </c>
      <c r="B29" s="15">
        <v>-317.83</v>
      </c>
      <c r="C29" s="15">
        <v>1500.0</v>
      </c>
      <c r="D29" s="64">
        <f>C29-B29</f>
        <v>1817.83</v>
      </c>
      <c r="E29" s="54"/>
      <c r="F29" s="64"/>
      <c r="G29" s="64"/>
      <c r="H29" s="85"/>
      <c r="I29" s="21"/>
      <c r="J29" s="22"/>
      <c r="K29" s="22"/>
      <c r="L29" s="23"/>
      <c r="M29" s="94"/>
      <c r="N29" s="33" t="s">
        <v>45</v>
      </c>
    </row>
    <row r="30">
      <c r="A30" s="14"/>
      <c r="B30" s="138"/>
      <c r="C30" s="138"/>
      <c r="D30" s="138"/>
      <c r="E30" s="54">
        <v>4.45464006907001E14</v>
      </c>
      <c r="F30" s="37" t="s">
        <v>50</v>
      </c>
      <c r="G30" s="29" t="s">
        <v>2146</v>
      </c>
      <c r="H30" s="85">
        <f>VLOOKUP(E30,'November Data'!C:K,9,FALSE)/'November Data'!I15</f>
        <v>1263.862069</v>
      </c>
      <c r="I30" s="21">
        <v>38.0</v>
      </c>
      <c r="J30" s="22">
        <f t="shared" ref="J30:J31" si="12">H30/I30</f>
        <v>33.25952813</v>
      </c>
      <c r="K30" s="22">
        <f t="shared" ref="K30:K31" si="13">125-J30</f>
        <v>91.74047187</v>
      </c>
      <c r="L30" s="23">
        <f t="shared" ref="L30:L31" si="14">(K30/125)*100</f>
        <v>73.3923775</v>
      </c>
      <c r="M30" s="94"/>
      <c r="N30" s="33"/>
    </row>
    <row r="31">
      <c r="A31" s="61"/>
      <c r="B31" s="139"/>
      <c r="C31" s="139"/>
      <c r="D31" s="139"/>
      <c r="E31" s="70">
        <v>4.45464006907002E14</v>
      </c>
      <c r="F31" s="42" t="s">
        <v>51</v>
      </c>
      <c r="G31" s="29" t="s">
        <v>2146</v>
      </c>
      <c r="H31" s="20">
        <f>VLOOKUP(E31,'November Data'!C:K,9,FALSE)/'November Data'!I16</f>
        <v>3636.827586</v>
      </c>
      <c r="I31" s="62">
        <v>30.0</v>
      </c>
      <c r="J31" s="52">
        <f t="shared" si="12"/>
        <v>121.2275862</v>
      </c>
      <c r="K31" s="52">
        <f t="shared" si="13"/>
        <v>3.772413793</v>
      </c>
      <c r="L31" s="53">
        <f t="shared" si="14"/>
        <v>3.017931034</v>
      </c>
      <c r="M31" s="94"/>
      <c r="N31" s="33"/>
    </row>
    <row r="32">
      <c r="A32" s="170" t="s">
        <v>52</v>
      </c>
      <c r="B32" s="15">
        <v>-832.59</v>
      </c>
      <c r="C32" s="15">
        <v>530.0</v>
      </c>
      <c r="D32" s="64">
        <f>C32-B32</f>
        <v>1362.59</v>
      </c>
      <c r="E32" s="54"/>
      <c r="F32" s="17"/>
      <c r="G32" s="145"/>
      <c r="H32" s="85"/>
      <c r="I32" s="81"/>
      <c r="J32" s="22"/>
      <c r="K32" s="22"/>
      <c r="L32" s="23"/>
      <c r="M32" s="71"/>
      <c r="N32" s="25" t="s">
        <v>45</v>
      </c>
    </row>
    <row r="33">
      <c r="A33" s="14"/>
      <c r="B33" s="15"/>
      <c r="C33" s="15"/>
      <c r="D33" s="64"/>
      <c r="E33" s="51">
        <v>3.57156000540001E14</v>
      </c>
      <c r="F33" s="184" t="s">
        <v>1501</v>
      </c>
      <c r="G33" s="29" t="s">
        <v>2147</v>
      </c>
      <c r="H33" s="85">
        <f>VLOOKUP(E33,'November Data'!C:K,9,FALSE)/'November Data'!I17</f>
        <v>3198.344828</v>
      </c>
      <c r="I33" s="81">
        <v>18.0</v>
      </c>
      <c r="J33" s="22">
        <f t="shared" ref="J33:J36" si="15">H33/I33</f>
        <v>177.6858238</v>
      </c>
      <c r="K33" s="22">
        <f t="shared" ref="K33:K36" si="16">125-J33</f>
        <v>-52.68582375</v>
      </c>
      <c r="L33" s="23">
        <f t="shared" ref="L33:L36" si="17">(K33/125)*100</f>
        <v>-42.148659</v>
      </c>
      <c r="M33" s="94"/>
      <c r="N33" s="33"/>
    </row>
    <row r="34">
      <c r="A34" s="14"/>
      <c r="B34" s="15"/>
      <c r="C34" s="15"/>
      <c r="D34" s="64"/>
      <c r="E34" s="51">
        <v>3.57156000540001E14</v>
      </c>
      <c r="F34" s="184" t="s">
        <v>1501</v>
      </c>
      <c r="G34" s="29" t="s">
        <v>2148</v>
      </c>
      <c r="H34" s="85">
        <f>VLOOKUP(E34,'November Data'!C:K,9,FALSE)/'November Data'!I18</f>
        <v>3198.344828</v>
      </c>
      <c r="I34" s="81">
        <v>18.0</v>
      </c>
      <c r="J34" s="22">
        <f t="shared" si="15"/>
        <v>177.6858238</v>
      </c>
      <c r="K34" s="22">
        <f t="shared" si="16"/>
        <v>-52.68582375</v>
      </c>
      <c r="L34" s="23">
        <f t="shared" si="17"/>
        <v>-42.148659</v>
      </c>
      <c r="M34" s="94"/>
      <c r="N34" s="33"/>
    </row>
    <row r="35">
      <c r="A35" s="14"/>
      <c r="B35" s="15"/>
      <c r="C35" s="15"/>
      <c r="D35" s="75"/>
      <c r="E35" s="51">
        <v>3.57156000540001E14</v>
      </c>
      <c r="F35" s="184" t="s">
        <v>1501</v>
      </c>
      <c r="G35" s="29" t="s">
        <v>2149</v>
      </c>
      <c r="H35" s="20">
        <f>VLOOKUP(E35,'November Data'!C:K,9,FALSE)/'November Data'!I19</f>
        <v>2810.666667</v>
      </c>
      <c r="I35" s="81">
        <v>18.0</v>
      </c>
      <c r="J35" s="22">
        <f t="shared" si="15"/>
        <v>156.1481481</v>
      </c>
      <c r="K35" s="22">
        <f t="shared" si="16"/>
        <v>-31.14814815</v>
      </c>
      <c r="L35" s="23">
        <f t="shared" si="17"/>
        <v>-24.91851852</v>
      </c>
      <c r="M35" s="94"/>
      <c r="N35" s="33"/>
    </row>
    <row r="36">
      <c r="A36" s="49" t="s">
        <v>53</v>
      </c>
      <c r="B36" s="137">
        <v>2028.87</v>
      </c>
      <c r="C36" s="137">
        <v>2405.0</v>
      </c>
      <c r="D36" s="142">
        <f t="shared" ref="D36:D37" si="18">C36-B36</f>
        <v>376.13</v>
      </c>
      <c r="E36" s="27">
        <v>1.95740001133001E14</v>
      </c>
      <c r="F36" s="50" t="s">
        <v>54</v>
      </c>
      <c r="G36" s="145" t="s">
        <v>2150</v>
      </c>
      <c r="H36" s="20">
        <f>VLOOKUP(E36,'November Data'!C:K,9,FALSE)/'November Data'!I20</f>
        <v>6615.125</v>
      </c>
      <c r="I36" s="30">
        <v>61.0</v>
      </c>
      <c r="J36" s="31">
        <f t="shared" si="15"/>
        <v>108.4446721</v>
      </c>
      <c r="K36" s="46">
        <f t="shared" si="16"/>
        <v>16.55532787</v>
      </c>
      <c r="L36" s="47">
        <f t="shared" si="17"/>
        <v>13.2442623</v>
      </c>
      <c r="M36" s="94"/>
      <c r="N36" s="33" t="s">
        <v>45</v>
      </c>
    </row>
    <row r="37">
      <c r="A37" s="49" t="s">
        <v>55</v>
      </c>
      <c r="B37" s="137">
        <v>4962.57</v>
      </c>
      <c r="C37" s="137">
        <v>4750.0</v>
      </c>
      <c r="D37" s="28">
        <f t="shared" si="18"/>
        <v>-212.57</v>
      </c>
      <c r="E37" s="27"/>
      <c r="F37" s="28"/>
      <c r="G37" s="28"/>
      <c r="H37" s="85"/>
      <c r="I37" s="30"/>
      <c r="J37" s="31"/>
      <c r="K37" s="22"/>
      <c r="L37" s="23"/>
      <c r="M37" s="94"/>
      <c r="N37" s="33" t="s">
        <v>56</v>
      </c>
    </row>
    <row r="38">
      <c r="A38" s="14"/>
      <c r="B38" s="138"/>
      <c r="C38" s="138"/>
      <c r="D38" s="138"/>
      <c r="E38" s="54">
        <v>4.17234003900001E14</v>
      </c>
      <c r="F38" s="37" t="s">
        <v>57</v>
      </c>
      <c r="G38" s="29" t="s">
        <v>2151</v>
      </c>
      <c r="H38" s="85">
        <f>VLOOKUP(E38,'November Data'!C:K,9,FALSE)/'November Data'!I21</f>
        <v>154.7586207</v>
      </c>
      <c r="I38" s="21">
        <v>48.0</v>
      </c>
      <c r="J38" s="22">
        <f t="shared" ref="J38:J40" si="19">H38/I38</f>
        <v>3.224137931</v>
      </c>
      <c r="K38" s="22">
        <f t="shared" ref="K38:K40" si="20">125-J38</f>
        <v>121.7758621</v>
      </c>
      <c r="L38" s="23">
        <f t="shared" ref="L38:L40" si="21">(K38/125)*100</f>
        <v>97.42068966</v>
      </c>
      <c r="M38" s="114"/>
      <c r="N38" s="33"/>
    </row>
    <row r="39">
      <c r="A39" s="61"/>
      <c r="B39" s="139"/>
      <c r="C39" s="139"/>
      <c r="D39" s="139"/>
      <c r="E39" s="54">
        <v>4.17234003900002E14</v>
      </c>
      <c r="F39" s="42" t="s">
        <v>58</v>
      </c>
      <c r="G39" s="29" t="s">
        <v>2151</v>
      </c>
      <c r="H39" s="20">
        <f>VLOOKUP(E39,'November Data'!C:K,9,FALSE)/'November Data'!I22</f>
        <v>16120.68966</v>
      </c>
      <c r="I39" s="62">
        <v>168.0</v>
      </c>
      <c r="J39" s="52">
        <f t="shared" si="19"/>
        <v>95.95648604</v>
      </c>
      <c r="K39" s="52">
        <f t="shared" si="20"/>
        <v>29.04351396</v>
      </c>
      <c r="L39" s="53">
        <f t="shared" si="21"/>
        <v>23.23481117</v>
      </c>
      <c r="M39" s="114"/>
      <c r="N39" s="33"/>
    </row>
    <row r="40">
      <c r="A40" s="14" t="s">
        <v>59</v>
      </c>
      <c r="B40" s="15">
        <v>8167.48</v>
      </c>
      <c r="C40" s="15">
        <v>7000.0</v>
      </c>
      <c r="D40" s="75">
        <f t="shared" ref="D40:D41" si="22">C40-B40</f>
        <v>-1167.48</v>
      </c>
      <c r="E40" s="63">
        <v>3.94124007400002E14</v>
      </c>
      <c r="F40" s="64" t="s">
        <v>60</v>
      </c>
      <c r="G40" s="58" t="s">
        <v>2152</v>
      </c>
      <c r="H40" s="20">
        <f>VLOOKUP(E40,'November Data'!C:K,9,FALSE)/'November Data'!I23</f>
        <v>25781.06667</v>
      </c>
      <c r="I40" s="21">
        <v>158.0</v>
      </c>
      <c r="J40" s="22">
        <f t="shared" si="19"/>
        <v>163.171308</v>
      </c>
      <c r="K40" s="46">
        <f t="shared" si="20"/>
        <v>-38.17130802</v>
      </c>
      <c r="L40" s="47">
        <f t="shared" si="21"/>
        <v>-30.53704641</v>
      </c>
      <c r="M40" s="94"/>
      <c r="N40" s="33" t="s">
        <v>73</v>
      </c>
    </row>
    <row r="41">
      <c r="A41" s="49" t="s">
        <v>62</v>
      </c>
      <c r="B41" s="137">
        <v>4276.75</v>
      </c>
      <c r="C41" s="137">
        <v>6000.0</v>
      </c>
      <c r="D41" s="64">
        <f t="shared" si="22"/>
        <v>1723.25</v>
      </c>
      <c r="E41" s="27"/>
      <c r="F41" s="28"/>
      <c r="G41" s="28"/>
      <c r="H41" s="85"/>
      <c r="I41" s="30"/>
      <c r="J41" s="31"/>
      <c r="K41" s="22"/>
      <c r="L41" s="23"/>
      <c r="M41" s="94"/>
      <c r="N41" s="33" t="s">
        <v>63</v>
      </c>
    </row>
    <row r="42">
      <c r="A42" s="14"/>
      <c r="B42" s="138"/>
      <c r="C42" s="138"/>
      <c r="D42" s="138"/>
      <c r="E42" s="54">
        <v>5.91698002370001E14</v>
      </c>
      <c r="F42" s="37" t="s">
        <v>64</v>
      </c>
      <c r="G42" s="29" t="s">
        <v>2153</v>
      </c>
      <c r="H42" s="85">
        <f>VLOOKUP(E42,'November Data'!C:K,9,FALSE)/'November Data'!I24</f>
        <v>4508.777778</v>
      </c>
      <c r="I42" s="21">
        <v>37.0</v>
      </c>
      <c r="J42" s="22">
        <f t="shared" ref="J42:J44" si="23">H42/I42</f>
        <v>121.8588589</v>
      </c>
      <c r="K42" s="22">
        <f t="shared" ref="K42:K44" si="24">125-J42</f>
        <v>3.141141141</v>
      </c>
      <c r="L42" s="23">
        <f t="shared" ref="L42:L44" si="25">(K42/125)*100</f>
        <v>2.512912913</v>
      </c>
      <c r="M42" s="94"/>
      <c r="N42" s="33"/>
    </row>
    <row r="43">
      <c r="A43" s="14"/>
      <c r="B43" s="138"/>
      <c r="C43" s="138"/>
      <c r="D43" s="138"/>
      <c r="E43" s="54">
        <v>5.91698002400001E14</v>
      </c>
      <c r="F43" s="37" t="s">
        <v>65</v>
      </c>
      <c r="G43" s="29" t="s">
        <v>2143</v>
      </c>
      <c r="H43" s="85">
        <f>VLOOKUP(E43,'November Data'!C:K,9,FALSE)/'November Data'!I25</f>
        <v>4686</v>
      </c>
      <c r="I43" s="21">
        <v>41.0</v>
      </c>
      <c r="J43" s="22">
        <f t="shared" si="23"/>
        <v>114.2926829</v>
      </c>
      <c r="K43" s="22">
        <f t="shared" si="24"/>
        <v>10.70731707</v>
      </c>
      <c r="L43" s="23">
        <f t="shared" si="25"/>
        <v>8.565853659</v>
      </c>
      <c r="M43" s="94"/>
      <c r="N43" s="33"/>
    </row>
    <row r="44">
      <c r="A44" s="61"/>
      <c r="B44" s="139"/>
      <c r="C44" s="139"/>
      <c r="D44" s="139"/>
      <c r="E44" s="54">
        <v>5.91698002371001E14</v>
      </c>
      <c r="F44" s="37" t="s">
        <v>66</v>
      </c>
      <c r="G44" s="29" t="s">
        <v>2143</v>
      </c>
      <c r="H44" s="20">
        <f>VLOOKUP(E44,'November Data'!C:K,9,FALSE)/'November Data'!I26</f>
        <v>8536</v>
      </c>
      <c r="I44" s="21">
        <v>41.0</v>
      </c>
      <c r="J44" s="52">
        <f t="shared" si="23"/>
        <v>208.195122</v>
      </c>
      <c r="K44" s="52">
        <f t="shared" si="24"/>
        <v>-83.19512195</v>
      </c>
      <c r="L44" s="53">
        <f t="shared" si="25"/>
        <v>-66.55609756</v>
      </c>
      <c r="M44" s="94"/>
      <c r="N44" s="33"/>
      <c r="Q44" s="65"/>
      <c r="R44" s="66"/>
      <c r="S44" s="67"/>
      <c r="T44" s="68"/>
    </row>
    <row r="45">
      <c r="A45" s="49" t="s">
        <v>67</v>
      </c>
      <c r="B45" s="137">
        <v>11233.44</v>
      </c>
      <c r="C45" s="137">
        <v>12600.0</v>
      </c>
      <c r="D45" s="64">
        <f>C45-B45</f>
        <v>1366.56</v>
      </c>
      <c r="E45" s="27"/>
      <c r="F45" s="28"/>
      <c r="G45" s="28"/>
      <c r="H45" s="85"/>
      <c r="I45" s="30"/>
      <c r="J45" s="31"/>
      <c r="K45" s="22"/>
      <c r="L45" s="23"/>
      <c r="M45" s="94"/>
      <c r="N45" s="33" t="s">
        <v>56</v>
      </c>
      <c r="Q45" s="65"/>
      <c r="R45" s="66"/>
      <c r="S45" s="67"/>
      <c r="T45" s="68"/>
    </row>
    <row r="46">
      <c r="A46" s="14"/>
      <c r="B46" s="138"/>
      <c r="C46" s="138"/>
      <c r="D46" s="138"/>
      <c r="E46" s="54">
        <v>4.17234003600001E14</v>
      </c>
      <c r="F46" s="37" t="s">
        <v>68</v>
      </c>
      <c r="G46" s="29" t="s">
        <v>2151</v>
      </c>
      <c r="H46" s="85">
        <f>VLOOKUP(E46,'November Data'!C:K,9,FALSE)/'November Data'!I27</f>
        <v>11039.44828</v>
      </c>
      <c r="I46" s="21">
        <v>150.0</v>
      </c>
      <c r="J46" s="22">
        <f t="shared" ref="J46:J62" si="26">H46/I46</f>
        <v>73.59632184</v>
      </c>
      <c r="K46" s="22">
        <f t="shared" ref="K46:K62" si="27">125-J46</f>
        <v>51.40367816</v>
      </c>
      <c r="L46" s="23">
        <f t="shared" ref="L46:L62" si="28">(K46/125)*100</f>
        <v>41.12294253</v>
      </c>
      <c r="M46" s="94"/>
      <c r="N46" s="33"/>
      <c r="Q46" s="65"/>
      <c r="R46" s="66"/>
      <c r="S46" s="67"/>
      <c r="T46" s="68"/>
    </row>
    <row r="47">
      <c r="A47" s="14"/>
      <c r="B47" s="138"/>
      <c r="C47" s="138"/>
      <c r="D47" s="138"/>
      <c r="E47" s="54">
        <v>4.17234003700001E14</v>
      </c>
      <c r="F47" s="37" t="s">
        <v>69</v>
      </c>
      <c r="G47" s="29" t="s">
        <v>2151</v>
      </c>
      <c r="H47" s="85">
        <f>VLOOKUP(E47,'November Data'!C:K,9,FALSE)/'November Data'!I28</f>
        <v>16507.58621</v>
      </c>
      <c r="I47" s="21">
        <v>147.0</v>
      </c>
      <c r="J47" s="22">
        <f t="shared" si="26"/>
        <v>112.2965048</v>
      </c>
      <c r="K47" s="22">
        <f t="shared" si="27"/>
        <v>12.70349519</v>
      </c>
      <c r="L47" s="23">
        <f t="shared" si="28"/>
        <v>10.16279615</v>
      </c>
      <c r="M47" s="94"/>
      <c r="N47" s="33"/>
    </row>
    <row r="48">
      <c r="A48" s="61"/>
      <c r="B48" s="139"/>
      <c r="C48" s="139"/>
      <c r="D48" s="139"/>
      <c r="E48" s="70">
        <v>4.17234003800001E14</v>
      </c>
      <c r="F48" s="42" t="s">
        <v>70</v>
      </c>
      <c r="G48" s="29" t="s">
        <v>2151</v>
      </c>
      <c r="H48" s="20">
        <f>VLOOKUP(E48,'November Data'!C:K,9,FALSE)/'November Data'!I29</f>
        <v>6860.965517</v>
      </c>
      <c r="I48" s="62">
        <v>100.0</v>
      </c>
      <c r="J48" s="52">
        <f t="shared" si="26"/>
        <v>68.60965517</v>
      </c>
      <c r="K48" s="52">
        <f t="shared" si="27"/>
        <v>56.39034483</v>
      </c>
      <c r="L48" s="53">
        <f t="shared" si="28"/>
        <v>45.11227586</v>
      </c>
      <c r="M48" s="94"/>
      <c r="N48" s="33"/>
    </row>
    <row r="49">
      <c r="A49" s="43" t="s">
        <v>71</v>
      </c>
      <c r="B49" s="140">
        <v>9348.89</v>
      </c>
      <c r="C49" s="140">
        <v>7333.33</v>
      </c>
      <c r="D49" s="142">
        <f t="shared" ref="D49:D54" si="29">C49-B49</f>
        <v>-2015.56</v>
      </c>
      <c r="E49" s="183">
        <v>6.7334001320001E13</v>
      </c>
      <c r="F49" s="142" t="s">
        <v>72</v>
      </c>
      <c r="G49" s="58" t="s">
        <v>2154</v>
      </c>
      <c r="H49" s="20">
        <f>VLOOKUP(E49,'November Data'!C:K,9,FALSE)/'November Data'!I30</f>
        <v>27302</v>
      </c>
      <c r="I49" s="45">
        <v>224.0</v>
      </c>
      <c r="J49" s="46">
        <f t="shared" si="26"/>
        <v>121.8839286</v>
      </c>
      <c r="K49" s="46">
        <f t="shared" si="27"/>
        <v>3.116071429</v>
      </c>
      <c r="L49" s="47">
        <f t="shared" si="28"/>
        <v>2.492857143</v>
      </c>
      <c r="M49" s="114"/>
      <c r="N49" s="33" t="s">
        <v>61</v>
      </c>
    </row>
    <row r="50">
      <c r="A50" s="49" t="s">
        <v>74</v>
      </c>
      <c r="B50" s="137">
        <v>12357.54</v>
      </c>
      <c r="C50" s="137">
        <v>8583.33</v>
      </c>
      <c r="D50" s="142">
        <f t="shared" si="29"/>
        <v>-3774.21</v>
      </c>
      <c r="E50" s="44">
        <v>6.6130005325001E13</v>
      </c>
      <c r="F50" s="28" t="s">
        <v>75</v>
      </c>
      <c r="G50" s="58" t="s">
        <v>2155</v>
      </c>
      <c r="H50" s="20">
        <f>VLOOKUP(E50,'November Data'!C:K,9,FALSE)/'November Data'!I32</f>
        <v>35959.40741</v>
      </c>
      <c r="I50" s="30">
        <v>210.0</v>
      </c>
      <c r="J50" s="31">
        <f t="shared" si="26"/>
        <v>171.2352734</v>
      </c>
      <c r="K50" s="31">
        <f t="shared" si="27"/>
        <v>-46.23527337</v>
      </c>
      <c r="L50" s="32">
        <f t="shared" si="28"/>
        <v>-36.98821869</v>
      </c>
      <c r="N50" s="33" t="s">
        <v>76</v>
      </c>
    </row>
    <row r="51">
      <c r="A51" s="26" t="s">
        <v>77</v>
      </c>
      <c r="B51" s="137">
        <v>17979.83</v>
      </c>
      <c r="C51" s="137">
        <v>11083.33</v>
      </c>
      <c r="D51" s="142">
        <f t="shared" si="29"/>
        <v>-6896.5</v>
      </c>
      <c r="E51" s="44">
        <v>3.28224002607001E14</v>
      </c>
      <c r="F51" s="28" t="s">
        <v>78</v>
      </c>
      <c r="G51" s="144" t="s">
        <v>2156</v>
      </c>
      <c r="H51" s="20">
        <f>VLOOKUP(E51,'November Data'!C:K,9,FALSE)/'November Data'!I33</f>
        <v>48694.8</v>
      </c>
      <c r="I51" s="30">
        <v>312.0</v>
      </c>
      <c r="J51" s="31">
        <f t="shared" si="26"/>
        <v>156.0730769</v>
      </c>
      <c r="K51" s="31">
        <f t="shared" si="27"/>
        <v>-31.07307692</v>
      </c>
      <c r="L51" s="32">
        <f t="shared" si="28"/>
        <v>-24.85846154</v>
      </c>
      <c r="M51" s="113"/>
      <c r="N51" s="33" t="s">
        <v>25</v>
      </c>
    </row>
    <row r="52">
      <c r="A52" s="26" t="s">
        <v>79</v>
      </c>
      <c r="B52" s="137">
        <v>4539.0</v>
      </c>
      <c r="C52" s="137">
        <v>2500.0</v>
      </c>
      <c r="D52" s="142">
        <f t="shared" si="29"/>
        <v>-2039</v>
      </c>
      <c r="E52" s="44">
        <v>3.28224002901001E14</v>
      </c>
      <c r="F52" s="28" t="s">
        <v>80</v>
      </c>
      <c r="G52" s="144" t="s">
        <v>2157</v>
      </c>
      <c r="H52" s="20">
        <f>VLOOKUP(E52,'November Data'!C:K,9,FALSE)/'November Data'!I34</f>
        <v>12806.66667</v>
      </c>
      <c r="I52" s="30">
        <v>115.0</v>
      </c>
      <c r="J52" s="31">
        <f t="shared" si="26"/>
        <v>111.3623188</v>
      </c>
      <c r="K52" s="31">
        <f t="shared" si="27"/>
        <v>13.63768116</v>
      </c>
      <c r="L52" s="32">
        <f t="shared" si="28"/>
        <v>10.91014493</v>
      </c>
      <c r="M52" s="113"/>
      <c r="N52" s="33"/>
    </row>
    <row r="53">
      <c r="A53" s="43" t="s">
        <v>81</v>
      </c>
      <c r="B53" s="140">
        <v>2136.48</v>
      </c>
      <c r="C53" s="140">
        <v>3000.0</v>
      </c>
      <c r="D53" s="142">
        <f t="shared" si="29"/>
        <v>863.52</v>
      </c>
      <c r="E53" s="183">
        <v>4.3750001100001E13</v>
      </c>
      <c r="F53" s="142" t="s">
        <v>82</v>
      </c>
      <c r="G53" s="58" t="s">
        <v>2158</v>
      </c>
      <c r="H53" s="85">
        <f>VLOOKUP(E53,'November Data'!C:K,9,FALSE)/'November Data'!I35</f>
        <v>7052.571429</v>
      </c>
      <c r="I53" s="30">
        <v>112.0</v>
      </c>
      <c r="J53" s="31">
        <f t="shared" si="26"/>
        <v>62.96938776</v>
      </c>
      <c r="K53" s="31">
        <f t="shared" si="27"/>
        <v>62.03061224</v>
      </c>
      <c r="L53" s="32">
        <f t="shared" si="28"/>
        <v>49.6244898</v>
      </c>
      <c r="M53" s="94"/>
      <c r="N53" s="33" t="s">
        <v>61</v>
      </c>
    </row>
    <row r="54">
      <c r="A54" s="14" t="s">
        <v>83</v>
      </c>
      <c r="B54" s="15">
        <v>2663.03</v>
      </c>
      <c r="C54" s="15">
        <v>2683.33</v>
      </c>
      <c r="D54" s="28">
        <f t="shared" si="29"/>
        <v>20.3</v>
      </c>
      <c r="E54" s="36">
        <v>1.250110125011E12</v>
      </c>
      <c r="F54" s="64" t="s">
        <v>84</v>
      </c>
      <c r="G54" s="29" t="s">
        <v>2159</v>
      </c>
      <c r="H54" s="159">
        <f>VLOOKUP(E54,'November Data'!C:K,9,FALSE)/'November Data'!I36</f>
        <v>9732.142857</v>
      </c>
      <c r="I54" s="30">
        <v>77.0</v>
      </c>
      <c r="J54" s="31">
        <f t="shared" si="26"/>
        <v>126.3914657</v>
      </c>
      <c r="K54" s="31">
        <f t="shared" si="27"/>
        <v>-1.391465677</v>
      </c>
      <c r="L54" s="31">
        <f t="shared" si="28"/>
        <v>-1.113172542</v>
      </c>
      <c r="M54" s="71"/>
      <c r="N54" s="33"/>
    </row>
    <row r="55">
      <c r="A55" s="14"/>
      <c r="B55" s="15"/>
      <c r="C55" s="15"/>
      <c r="D55" s="75"/>
      <c r="E55" s="36">
        <v>1.250110125011E12</v>
      </c>
      <c r="F55" s="64" t="s">
        <v>84</v>
      </c>
      <c r="G55" s="29" t="s">
        <v>2160</v>
      </c>
      <c r="H55" s="20">
        <f>VLOOKUP(E55,'November Data'!C:K,9,FALSE)/'November Data'!I37</f>
        <v>9083.333333</v>
      </c>
      <c r="I55" s="62">
        <v>77.0</v>
      </c>
      <c r="J55" s="22">
        <f t="shared" si="26"/>
        <v>117.965368</v>
      </c>
      <c r="K55" s="52">
        <f t="shared" si="27"/>
        <v>7.034632035</v>
      </c>
      <c r="L55" s="53">
        <f t="shared" si="28"/>
        <v>5.627705628</v>
      </c>
      <c r="M55" s="114"/>
      <c r="N55" s="33"/>
    </row>
    <row r="56">
      <c r="A56" s="49" t="s">
        <v>85</v>
      </c>
      <c r="B56" s="137">
        <v>24635.28</v>
      </c>
      <c r="C56" s="137">
        <v>21250.0</v>
      </c>
      <c r="D56" s="64">
        <f>C56-B56</f>
        <v>-3385.28</v>
      </c>
      <c r="E56" s="27"/>
      <c r="F56" s="28"/>
      <c r="G56" s="28"/>
      <c r="H56" s="85"/>
      <c r="I56" s="21">
        <v>534.0</v>
      </c>
      <c r="J56" s="31">
        <f t="shared" si="26"/>
        <v>0</v>
      </c>
      <c r="K56" s="22">
        <f t="shared" si="27"/>
        <v>125</v>
      </c>
      <c r="L56" s="23">
        <f t="shared" si="28"/>
        <v>100</v>
      </c>
      <c r="M56" s="191" t="s">
        <v>930</v>
      </c>
      <c r="N56" s="33" t="s">
        <v>450</v>
      </c>
    </row>
    <row r="57">
      <c r="A57" s="14" t="s">
        <v>87</v>
      </c>
      <c r="B57" s="138"/>
      <c r="C57" s="138"/>
      <c r="D57" s="138"/>
      <c r="E57" s="54">
        <v>1.9677290349306E13</v>
      </c>
      <c r="F57" s="64" t="s">
        <v>88</v>
      </c>
      <c r="G57" s="141"/>
      <c r="H57" s="85" t="str">
        <f>VLOOKUP(E57,'November Data'!C:K,9,FALSE)/'November Data'!I38</f>
        <v>#N/A</v>
      </c>
      <c r="I57" s="21"/>
      <c r="J57" s="22" t="str">
        <f t="shared" si="26"/>
        <v>#N/A</v>
      </c>
      <c r="K57" s="22" t="str">
        <f t="shared" si="27"/>
        <v>#N/A</v>
      </c>
      <c r="L57" s="23" t="str">
        <f t="shared" si="28"/>
        <v>#N/A</v>
      </c>
      <c r="N57" s="33"/>
      <c r="O57" s="74" t="s">
        <v>89</v>
      </c>
    </row>
    <row r="58">
      <c r="A58" s="14"/>
      <c r="B58" s="138"/>
      <c r="C58" s="138"/>
      <c r="D58" s="138"/>
      <c r="E58" s="54">
        <v>1.9677290349307E13</v>
      </c>
      <c r="F58" s="64" t="s">
        <v>90</v>
      </c>
      <c r="G58" s="141"/>
      <c r="H58" s="85" t="str">
        <f>VLOOKUP(E58,'November Data'!C:K,9,FALSE)/'November Data'!I39</f>
        <v>#N/A</v>
      </c>
      <c r="I58" s="21"/>
      <c r="J58" s="22" t="str">
        <f t="shared" si="26"/>
        <v>#N/A</v>
      </c>
      <c r="K58" s="22" t="str">
        <f t="shared" si="27"/>
        <v>#N/A</v>
      </c>
      <c r="L58" s="23" t="str">
        <f t="shared" si="28"/>
        <v>#N/A</v>
      </c>
      <c r="N58" s="33"/>
    </row>
    <row r="59">
      <c r="A59" s="14"/>
      <c r="B59" s="138"/>
      <c r="C59" s="138"/>
      <c r="D59" s="138"/>
      <c r="E59" s="54">
        <v>1.9677290349309E13</v>
      </c>
      <c r="F59" s="64" t="s">
        <v>91</v>
      </c>
      <c r="G59" s="141"/>
      <c r="H59" s="85" t="str">
        <f>VLOOKUP(E59,'November Data'!C:K,9,FALSE)/'November Data'!I40</f>
        <v>#N/A</v>
      </c>
      <c r="I59" s="21"/>
      <c r="J59" s="22" t="str">
        <f t="shared" si="26"/>
        <v>#N/A</v>
      </c>
      <c r="K59" s="22" t="str">
        <f t="shared" si="27"/>
        <v>#N/A</v>
      </c>
      <c r="L59" s="23" t="str">
        <f t="shared" si="28"/>
        <v>#N/A</v>
      </c>
      <c r="N59" s="33"/>
    </row>
    <row r="60">
      <c r="A60" s="14"/>
      <c r="B60" s="138"/>
      <c r="C60" s="138"/>
      <c r="D60" s="138"/>
      <c r="E60" s="54">
        <v>1.9677290349308E13</v>
      </c>
      <c r="F60" s="64" t="s">
        <v>92</v>
      </c>
      <c r="G60" s="141"/>
      <c r="H60" s="85" t="str">
        <f>VLOOKUP(E60,'November Data'!C:K,9,FALSE)/'November Data'!I41</f>
        <v>#N/A</v>
      </c>
      <c r="I60" s="21"/>
      <c r="J60" s="22" t="str">
        <f t="shared" si="26"/>
        <v>#N/A</v>
      </c>
      <c r="K60" s="22" t="str">
        <f t="shared" si="27"/>
        <v>#N/A</v>
      </c>
      <c r="L60" s="23" t="str">
        <f t="shared" si="28"/>
        <v>#N/A</v>
      </c>
      <c r="N60" s="33"/>
    </row>
    <row r="61">
      <c r="A61" s="61"/>
      <c r="B61" s="139"/>
      <c r="C61" s="139"/>
      <c r="D61" s="139"/>
      <c r="E61" s="70">
        <v>1.9677290349305E13</v>
      </c>
      <c r="F61" s="75" t="s">
        <v>93</v>
      </c>
      <c r="G61" s="146"/>
      <c r="H61" s="85" t="str">
        <f>VLOOKUP(E61,'November Data'!C:K,9,FALSE)/'November Data'!I42</f>
        <v>#N/A</v>
      </c>
      <c r="I61" s="62"/>
      <c r="J61" s="52" t="str">
        <f t="shared" si="26"/>
        <v>#N/A</v>
      </c>
      <c r="K61" s="52" t="str">
        <f t="shared" si="27"/>
        <v>#N/A</v>
      </c>
      <c r="L61" s="53" t="str">
        <f t="shared" si="28"/>
        <v>#N/A</v>
      </c>
      <c r="N61" s="33"/>
    </row>
    <row r="62">
      <c r="A62" s="14" t="s">
        <v>94</v>
      </c>
      <c r="B62" s="15">
        <v>-1486.76</v>
      </c>
      <c r="C62" s="15">
        <v>3466.67</v>
      </c>
      <c r="D62" s="75">
        <f t="shared" ref="D62:D63" si="30">C62-B62</f>
        <v>4953.43</v>
      </c>
      <c r="E62" s="54">
        <v>1.95740001601001E14</v>
      </c>
      <c r="F62" s="64" t="s">
        <v>95</v>
      </c>
      <c r="G62" s="141" t="s">
        <v>2161</v>
      </c>
      <c r="H62" s="147">
        <f>VLOOKUP(E62,'November Data'!C:K,9,FALSE)/'November Data'!I40</f>
        <v>11626.05714</v>
      </c>
      <c r="I62" s="21">
        <v>100.0</v>
      </c>
      <c r="J62" s="22">
        <f t="shared" si="26"/>
        <v>116.2605714</v>
      </c>
      <c r="K62" s="46">
        <f t="shared" si="27"/>
        <v>8.739428571</v>
      </c>
      <c r="L62" s="47">
        <f t="shared" si="28"/>
        <v>6.991542857</v>
      </c>
      <c r="M62" s="114"/>
      <c r="N62" s="33" t="s">
        <v>45</v>
      </c>
    </row>
    <row r="63">
      <c r="A63" s="49" t="s">
        <v>96</v>
      </c>
      <c r="B63" s="137">
        <v>1732.14</v>
      </c>
      <c r="C63" s="137">
        <v>1200.0</v>
      </c>
      <c r="D63" s="64">
        <f t="shared" si="30"/>
        <v>-532.14</v>
      </c>
      <c r="E63" s="27"/>
      <c r="F63" s="28"/>
      <c r="G63" s="28"/>
      <c r="H63" s="159"/>
      <c r="I63" s="30"/>
      <c r="J63" s="31"/>
      <c r="K63" s="22"/>
      <c r="L63" s="23"/>
      <c r="N63" s="33" t="s">
        <v>29</v>
      </c>
    </row>
    <row r="64">
      <c r="A64" s="14"/>
      <c r="B64" s="138"/>
      <c r="C64" s="138"/>
      <c r="D64" s="138"/>
      <c r="E64" s="54">
        <v>1.8120070117915E13</v>
      </c>
      <c r="F64" s="37" t="s">
        <v>97</v>
      </c>
      <c r="G64" s="29" t="s">
        <v>2162</v>
      </c>
      <c r="H64" s="85">
        <f>VLOOKUP(E64,'November Data'!C:K,9,FALSE)/'November Data'!I47</f>
        <v>2421.428571</v>
      </c>
      <c r="I64" s="21">
        <v>20.0</v>
      </c>
      <c r="J64" s="22">
        <f t="shared" ref="J64:J71" si="31">H64/I64</f>
        <v>121.0714286</v>
      </c>
      <c r="K64" s="22">
        <f t="shared" ref="K64:K71" si="32">125-J64</f>
        <v>3.928571429</v>
      </c>
      <c r="L64" s="23">
        <f t="shared" ref="L64:L71" si="33">(K64/125)*100</f>
        <v>3.142857143</v>
      </c>
      <c r="M64" s="113"/>
      <c r="N64" s="33"/>
    </row>
    <row r="65">
      <c r="A65" s="14"/>
      <c r="B65" s="138"/>
      <c r="C65" s="138"/>
      <c r="D65" s="138"/>
      <c r="E65" s="54">
        <v>1.8120070117915E13</v>
      </c>
      <c r="F65" s="37" t="s">
        <v>97</v>
      </c>
      <c r="G65" s="29" t="s">
        <v>2163</v>
      </c>
      <c r="H65" s="85">
        <f>VLOOKUP(E65,'November Data'!C:K,9,FALSE)/'November Data'!I48</f>
        <v>2118.75</v>
      </c>
      <c r="I65" s="21">
        <v>20.0</v>
      </c>
      <c r="J65" s="22">
        <f t="shared" si="31"/>
        <v>105.9375</v>
      </c>
      <c r="K65" s="22">
        <f t="shared" si="32"/>
        <v>19.0625</v>
      </c>
      <c r="L65" s="23">
        <f t="shared" si="33"/>
        <v>15.25</v>
      </c>
      <c r="M65" s="113"/>
      <c r="N65" s="33"/>
    </row>
    <row r="66">
      <c r="A66" s="14"/>
      <c r="B66" s="138"/>
      <c r="C66" s="138"/>
      <c r="D66" s="138"/>
      <c r="E66" s="54">
        <v>1.8120070107445E13</v>
      </c>
      <c r="F66" s="37" t="s">
        <v>98</v>
      </c>
      <c r="G66" s="29" t="s">
        <v>2162</v>
      </c>
      <c r="H66" s="85">
        <f>VLOOKUP(E66,'November Data'!C:K,9,FALSE)/'November Data'!I43</f>
        <v>617.8571429</v>
      </c>
      <c r="I66" s="21">
        <v>6.0</v>
      </c>
      <c r="J66" s="22">
        <f t="shared" si="31"/>
        <v>102.9761905</v>
      </c>
      <c r="K66" s="22">
        <f t="shared" si="32"/>
        <v>22.02380952</v>
      </c>
      <c r="L66" s="23">
        <f t="shared" si="33"/>
        <v>17.61904762</v>
      </c>
      <c r="M66" s="113"/>
      <c r="N66" s="33"/>
    </row>
    <row r="67">
      <c r="A67" s="14"/>
      <c r="B67" s="138"/>
      <c r="C67" s="138"/>
      <c r="D67" s="138"/>
      <c r="E67" s="54">
        <v>1.8120070107445E13</v>
      </c>
      <c r="F67" s="37" t="s">
        <v>98</v>
      </c>
      <c r="G67" s="29" t="s">
        <v>2163</v>
      </c>
      <c r="H67" s="85">
        <f>VLOOKUP(E67,'November Data'!C:K,9,FALSE)/'November Data'!I44</f>
        <v>540.625</v>
      </c>
      <c r="I67" s="21">
        <v>6.0</v>
      </c>
      <c r="J67" s="22">
        <f t="shared" si="31"/>
        <v>90.10416667</v>
      </c>
      <c r="K67" s="22">
        <f t="shared" si="32"/>
        <v>34.89583333</v>
      </c>
      <c r="L67" s="23">
        <f t="shared" si="33"/>
        <v>27.91666667</v>
      </c>
      <c r="M67" s="113"/>
      <c r="N67" s="33"/>
    </row>
    <row r="68">
      <c r="A68" s="14"/>
      <c r="B68" s="138"/>
      <c r="C68" s="138"/>
      <c r="D68" s="138"/>
      <c r="E68" s="54">
        <v>1.8120070107446E13</v>
      </c>
      <c r="F68" s="37" t="s">
        <v>99</v>
      </c>
      <c r="G68" s="29" t="s">
        <v>2162</v>
      </c>
      <c r="H68" s="85">
        <f>VLOOKUP(E68,'November Data'!C:K,9,FALSE)/'November Data'!I45</f>
        <v>938.4615385</v>
      </c>
      <c r="I68" s="21">
        <v>6.0</v>
      </c>
      <c r="J68" s="22">
        <f t="shared" si="31"/>
        <v>156.4102564</v>
      </c>
      <c r="K68" s="22">
        <f t="shared" si="32"/>
        <v>-31.41025641</v>
      </c>
      <c r="L68" s="23">
        <f t="shared" si="33"/>
        <v>-25.12820513</v>
      </c>
      <c r="M68" s="113"/>
      <c r="N68" s="33"/>
    </row>
    <row r="69">
      <c r="A69" s="14"/>
      <c r="B69" s="138"/>
      <c r="C69" s="138"/>
      <c r="D69" s="138"/>
      <c r="E69" s="54">
        <v>1.8120070107446E13</v>
      </c>
      <c r="F69" s="37" t="s">
        <v>99</v>
      </c>
      <c r="G69" s="29" t="s">
        <v>2163</v>
      </c>
      <c r="H69" s="85">
        <f>VLOOKUP(E69,'November Data'!C:K,9,FALSE)/'November Data'!I46</f>
        <v>762.5</v>
      </c>
      <c r="I69" s="21">
        <v>6.0</v>
      </c>
      <c r="J69" s="22">
        <f t="shared" si="31"/>
        <v>127.0833333</v>
      </c>
      <c r="K69" s="22">
        <f t="shared" si="32"/>
        <v>-2.083333333</v>
      </c>
      <c r="L69" s="23">
        <f t="shared" si="33"/>
        <v>-1.666666667</v>
      </c>
      <c r="M69" s="113"/>
      <c r="N69" s="33"/>
    </row>
    <row r="70">
      <c r="A70" s="14"/>
      <c r="B70" s="138"/>
      <c r="C70" s="138"/>
      <c r="D70" s="138"/>
      <c r="E70" s="54">
        <v>1.8120070107444E13</v>
      </c>
      <c r="F70" s="37" t="s">
        <v>100</v>
      </c>
      <c r="G70" s="29" t="s">
        <v>2162</v>
      </c>
      <c r="H70" s="85">
        <f>VLOOKUP(E70,'November Data'!C:K,9,FALSE)/'November Data'!I41</f>
        <v>932.1428571</v>
      </c>
      <c r="I70" s="21">
        <v>6.0</v>
      </c>
      <c r="J70" s="22">
        <f t="shared" si="31"/>
        <v>155.3571429</v>
      </c>
      <c r="K70" s="22">
        <f t="shared" si="32"/>
        <v>-30.35714286</v>
      </c>
      <c r="L70" s="23">
        <f t="shared" si="33"/>
        <v>-24.28571429</v>
      </c>
      <c r="M70" s="113"/>
      <c r="N70" s="33"/>
    </row>
    <row r="71">
      <c r="A71" s="14"/>
      <c r="B71" s="15"/>
      <c r="C71" s="15"/>
      <c r="D71" s="75"/>
      <c r="E71" s="70">
        <v>1.8120070107444E13</v>
      </c>
      <c r="F71" s="42" t="s">
        <v>100</v>
      </c>
      <c r="G71" s="143" t="s">
        <v>2163</v>
      </c>
      <c r="H71" s="20">
        <f>VLOOKUP(E71,'November Data'!C:K,9,FALSE)/'November Data'!I42</f>
        <v>815.625</v>
      </c>
      <c r="I71" s="62">
        <v>6.0</v>
      </c>
      <c r="J71" s="52">
        <f t="shared" si="31"/>
        <v>135.9375</v>
      </c>
      <c r="K71" s="52">
        <f t="shared" si="32"/>
        <v>-10.9375</v>
      </c>
      <c r="L71" s="53">
        <f t="shared" si="33"/>
        <v>-8.75</v>
      </c>
      <c r="M71" s="94"/>
      <c r="N71" s="33"/>
    </row>
    <row r="72">
      <c r="A72" s="49" t="s">
        <v>101</v>
      </c>
      <c r="B72" s="137">
        <v>35963.45</v>
      </c>
      <c r="C72" s="137">
        <v>32083.33</v>
      </c>
      <c r="D72" s="64">
        <f>C72-B72</f>
        <v>-3880.12</v>
      </c>
      <c r="E72" s="54"/>
      <c r="F72" s="64"/>
      <c r="G72" s="64"/>
      <c r="H72" s="159"/>
      <c r="I72" s="21"/>
      <c r="J72" s="22"/>
      <c r="K72" s="22"/>
      <c r="L72" s="23"/>
      <c r="M72" s="113" t="s">
        <v>925</v>
      </c>
      <c r="N72" s="33" t="s">
        <v>102</v>
      </c>
    </row>
    <row r="73">
      <c r="A73" s="14"/>
      <c r="B73" s="138"/>
      <c r="C73" s="138"/>
      <c r="D73" s="192"/>
      <c r="E73" s="78">
        <v>2.1150240349266E13</v>
      </c>
      <c r="F73" s="37" t="s">
        <v>103</v>
      </c>
      <c r="G73" s="148"/>
      <c r="H73" s="85" t="str">
        <f>VLOOKUP(E73,'November Data'!C:K,9,FALSE)/'November Data'!I47</f>
        <v>#N/A</v>
      </c>
      <c r="I73" s="21">
        <v>422.0</v>
      </c>
      <c r="J73" s="22" t="str">
        <f t="shared" ref="J73:J77" si="34">H73/I73</f>
        <v>#N/A</v>
      </c>
      <c r="K73" s="22" t="str">
        <f t="shared" ref="K73:K77" si="35">125-J73</f>
        <v>#N/A</v>
      </c>
      <c r="L73" s="23" t="str">
        <f t="shared" ref="L73:L77" si="36">(K73/125)*100</f>
        <v>#N/A</v>
      </c>
      <c r="N73" s="33"/>
    </row>
    <row r="74">
      <c r="A74" s="14"/>
      <c r="B74" s="138"/>
      <c r="C74" s="138"/>
      <c r="D74" s="138"/>
      <c r="E74" s="54">
        <v>2.1150240349268E13</v>
      </c>
      <c r="F74" s="37" t="s">
        <v>104</v>
      </c>
      <c r="G74" s="148"/>
      <c r="H74" s="85" t="str">
        <f>VLOOKUP(E74,'November Data'!C:K,9,FALSE)/'November Data'!I48</f>
        <v>#N/A</v>
      </c>
      <c r="I74" s="21">
        <v>325.0</v>
      </c>
      <c r="J74" s="22" t="str">
        <f t="shared" si="34"/>
        <v>#N/A</v>
      </c>
      <c r="K74" s="22" t="str">
        <f t="shared" si="35"/>
        <v>#N/A</v>
      </c>
      <c r="L74" s="23" t="str">
        <f t="shared" si="36"/>
        <v>#N/A</v>
      </c>
      <c r="N74" s="33"/>
    </row>
    <row r="75">
      <c r="A75" s="61"/>
      <c r="B75" s="139"/>
      <c r="C75" s="139"/>
      <c r="D75" s="149"/>
      <c r="E75" s="80">
        <v>2.1150240349265E13</v>
      </c>
      <c r="F75" s="42" t="s">
        <v>105</v>
      </c>
      <c r="G75" s="148"/>
      <c r="H75" s="20" t="str">
        <f>VLOOKUP(E75,'November Data'!C:K,9,FALSE)/'November Data'!I49</f>
        <v>#N/A</v>
      </c>
      <c r="I75" s="62">
        <v>321.0</v>
      </c>
      <c r="J75" s="52" t="str">
        <f t="shared" si="34"/>
        <v>#N/A</v>
      </c>
      <c r="K75" s="52" t="str">
        <f t="shared" si="35"/>
        <v>#N/A</v>
      </c>
      <c r="L75" s="53" t="str">
        <f t="shared" si="36"/>
        <v>#N/A</v>
      </c>
      <c r="N75" s="33"/>
    </row>
    <row r="76">
      <c r="A76" s="43" t="s">
        <v>2164</v>
      </c>
      <c r="B76" s="140">
        <v>7370.13</v>
      </c>
      <c r="C76" s="140">
        <v>2166.67</v>
      </c>
      <c r="D76" s="142">
        <f t="shared" ref="D76:D78" si="37">C76-B76</f>
        <v>-5203.46</v>
      </c>
      <c r="E76" s="63">
        <v>6.3414000630001E13</v>
      </c>
      <c r="F76" s="142" t="s">
        <v>2165</v>
      </c>
      <c r="G76" s="187" t="s">
        <v>2166</v>
      </c>
      <c r="H76" s="147">
        <f>VLOOKUP(E76,'November Data'!C:K,9,FALSE)/'November Data'!I50</f>
        <v>18622.62069</v>
      </c>
      <c r="I76" s="45">
        <v>60.0</v>
      </c>
      <c r="J76" s="46">
        <f t="shared" si="34"/>
        <v>310.3770115</v>
      </c>
      <c r="K76" s="46">
        <f t="shared" si="35"/>
        <v>-185.3770115</v>
      </c>
      <c r="L76" s="47">
        <f t="shared" si="36"/>
        <v>-148.3016092</v>
      </c>
      <c r="M76" s="94"/>
      <c r="N76" s="33" t="s">
        <v>61</v>
      </c>
    </row>
    <row r="77">
      <c r="A77" s="14" t="s">
        <v>112</v>
      </c>
      <c r="B77" s="15">
        <v>1490.27</v>
      </c>
      <c r="C77" s="15">
        <v>2600.0</v>
      </c>
      <c r="D77" s="142">
        <f t="shared" si="37"/>
        <v>1109.73</v>
      </c>
      <c r="E77" s="69">
        <v>5.29457135776E11</v>
      </c>
      <c r="F77" s="17">
        <v>6.1064633E7</v>
      </c>
      <c r="G77" s="29" t="s">
        <v>2167</v>
      </c>
      <c r="H77" s="147">
        <f>VLOOKUP(E77,'November Data'!C:K,9,FALSE)/'November Data'!I51</f>
        <v>15628.37419</v>
      </c>
      <c r="I77" s="21">
        <v>149.0</v>
      </c>
      <c r="J77" s="166">
        <f t="shared" si="34"/>
        <v>104.8884174</v>
      </c>
      <c r="K77" s="22">
        <f t="shared" si="35"/>
        <v>20.11158259</v>
      </c>
      <c r="L77" s="23">
        <f t="shared" si="36"/>
        <v>16.08926607</v>
      </c>
      <c r="M77" s="94"/>
      <c r="N77" s="33" t="s">
        <v>113</v>
      </c>
    </row>
    <row r="78">
      <c r="A78" s="49" t="s">
        <v>114</v>
      </c>
      <c r="B78" s="137">
        <v>4193.89</v>
      </c>
      <c r="C78" s="137">
        <v>3083.33</v>
      </c>
      <c r="D78" s="28">
        <f t="shared" si="37"/>
        <v>-1110.56</v>
      </c>
      <c r="E78" s="27"/>
      <c r="F78" s="28"/>
      <c r="G78" s="28"/>
      <c r="H78" s="159"/>
      <c r="I78" s="30"/>
      <c r="J78" s="31"/>
      <c r="K78" s="31"/>
      <c r="L78" s="32"/>
      <c r="M78" s="94"/>
      <c r="N78" s="33" t="s">
        <v>17</v>
      </c>
    </row>
    <row r="79">
      <c r="A79" s="14"/>
      <c r="B79" s="138"/>
      <c r="C79" s="138"/>
      <c r="D79" s="138"/>
      <c r="E79" s="54">
        <v>4.8799006301001E13</v>
      </c>
      <c r="F79" s="37" t="s">
        <v>115</v>
      </c>
      <c r="G79" s="148" t="s">
        <v>2168</v>
      </c>
      <c r="H79" s="85">
        <f>VLOOKUP(E79,'November Data'!C:K,9,FALSE)/'November Data'!I52</f>
        <v>9964.428571</v>
      </c>
      <c r="I79" s="21">
        <v>76.0</v>
      </c>
      <c r="J79" s="22">
        <f t="shared" ref="J79:J80" si="38">H79/I79</f>
        <v>131.1109023</v>
      </c>
      <c r="K79" s="22">
        <f t="shared" ref="K79:K80" si="39">125-J79</f>
        <v>-6.110902256</v>
      </c>
      <c r="L79" s="23">
        <f t="shared" ref="L79:L80" si="40">(K79/125)*100</f>
        <v>-4.888721805</v>
      </c>
      <c r="M79" s="118"/>
      <c r="N79" s="33"/>
    </row>
    <row r="80">
      <c r="A80" s="61"/>
      <c r="B80" s="139"/>
      <c r="C80" s="139"/>
      <c r="D80" s="139"/>
      <c r="E80" s="54">
        <v>4.8799006301002E13</v>
      </c>
      <c r="F80" s="42" t="s">
        <v>116</v>
      </c>
      <c r="G80" s="150" t="s">
        <v>2169</v>
      </c>
      <c r="H80" s="20">
        <f>VLOOKUP(E80,'November Data'!C:K,9,FALSE)/'November Data'!I53</f>
        <v>3120.965517</v>
      </c>
      <c r="I80" s="62">
        <v>17.0</v>
      </c>
      <c r="J80" s="52">
        <f t="shared" si="38"/>
        <v>183.5862069</v>
      </c>
      <c r="K80" s="52">
        <f t="shared" si="39"/>
        <v>-58.5862069</v>
      </c>
      <c r="L80" s="53">
        <f t="shared" si="40"/>
        <v>-46.86896552</v>
      </c>
      <c r="M80" s="118"/>
      <c r="N80" s="33"/>
    </row>
    <row r="81">
      <c r="A81" s="49" t="s">
        <v>117</v>
      </c>
      <c r="B81" s="137">
        <v>7297.26</v>
      </c>
      <c r="C81" s="137">
        <v>8416.67</v>
      </c>
      <c r="D81" s="64">
        <f>C81-B81</f>
        <v>1119.41</v>
      </c>
      <c r="E81" s="27"/>
      <c r="F81" s="28"/>
      <c r="G81" s="28"/>
      <c r="H81" s="159"/>
      <c r="I81" s="30"/>
      <c r="J81" s="31"/>
      <c r="K81" s="22"/>
      <c r="L81" s="23"/>
      <c r="M81" s="94"/>
      <c r="N81" s="33" t="s">
        <v>1518</v>
      </c>
    </row>
    <row r="82">
      <c r="A82" s="14"/>
      <c r="B82" s="138"/>
      <c r="C82" s="138"/>
      <c r="D82" s="138"/>
      <c r="E82" s="84">
        <v>1.02421003367459E15</v>
      </c>
      <c r="F82" s="37" t="s">
        <v>119</v>
      </c>
      <c r="G82" s="148" t="s">
        <v>2170</v>
      </c>
      <c r="H82" s="85">
        <f>VLOOKUP(E82,'November Data'!C:K,9,FALSE)/'November Data'!I54</f>
        <v>8133.333333</v>
      </c>
      <c r="I82" s="21">
        <v>182.0</v>
      </c>
      <c r="J82" s="22">
        <f t="shared" ref="J82:J84" si="41">H82/I82</f>
        <v>44.68864469</v>
      </c>
      <c r="K82" s="22">
        <f t="shared" ref="K82:K84" si="42">125-J82</f>
        <v>80.31135531</v>
      </c>
      <c r="L82" s="23">
        <f t="shared" ref="L82:L84" si="43">(K82/125)*100</f>
        <v>64.24908425</v>
      </c>
      <c r="M82" s="113"/>
      <c r="N82" s="33"/>
    </row>
    <row r="83">
      <c r="A83" s="14"/>
      <c r="B83" s="138"/>
      <c r="C83" s="138"/>
      <c r="D83" s="138"/>
      <c r="E83" s="70">
        <v>1.02421003367439E15</v>
      </c>
      <c r="F83" s="42" t="s">
        <v>120</v>
      </c>
      <c r="G83" s="148" t="s">
        <v>2170</v>
      </c>
      <c r="H83" s="20">
        <f>VLOOKUP(E83,'November Data'!C:K,9,FALSE)/'November Data'!I55</f>
        <v>17590</v>
      </c>
      <c r="I83" s="62">
        <v>123.0</v>
      </c>
      <c r="J83" s="52">
        <f t="shared" si="41"/>
        <v>143.0081301</v>
      </c>
      <c r="K83" s="52">
        <f t="shared" si="42"/>
        <v>-18.00813008</v>
      </c>
      <c r="L83" s="53">
        <f t="shared" si="43"/>
        <v>-14.40650407</v>
      </c>
      <c r="M83" s="71" t="s">
        <v>2171</v>
      </c>
      <c r="N83" s="33"/>
    </row>
    <row r="84">
      <c r="A84" s="49" t="s">
        <v>121</v>
      </c>
      <c r="B84" s="137">
        <v>1759.56</v>
      </c>
      <c r="C84" s="137">
        <v>1708.33</v>
      </c>
      <c r="D84" s="28">
        <f t="shared" ref="D84:D85" si="44">C84-B84</f>
        <v>-51.23</v>
      </c>
      <c r="E84" s="54">
        <v>1.02421003530761E15</v>
      </c>
      <c r="F84" s="64" t="s">
        <v>122</v>
      </c>
      <c r="G84" s="187" t="s">
        <v>2172</v>
      </c>
      <c r="H84" s="20">
        <f>VLOOKUP(E84,'November Data'!C:K,9,FALSE)/'November Data'!I56</f>
        <v>5803.703704</v>
      </c>
      <c r="I84" s="21">
        <v>49.0</v>
      </c>
      <c r="J84" s="31">
        <f t="shared" si="41"/>
        <v>118.4429327</v>
      </c>
      <c r="K84" s="22">
        <f t="shared" si="42"/>
        <v>6.557067271</v>
      </c>
      <c r="L84" s="23">
        <f t="shared" si="43"/>
        <v>5.245653817</v>
      </c>
      <c r="M84" s="94"/>
      <c r="N84" s="33" t="s">
        <v>1518</v>
      </c>
    </row>
    <row r="85">
      <c r="A85" s="49" t="s">
        <v>123</v>
      </c>
      <c r="B85" s="137">
        <v>3430.8</v>
      </c>
      <c r="C85" s="137">
        <v>2340.42</v>
      </c>
      <c r="D85" s="28">
        <f t="shared" si="44"/>
        <v>-1090.38</v>
      </c>
      <c r="E85" s="27"/>
      <c r="F85" s="28"/>
      <c r="G85" s="64"/>
      <c r="H85" s="85"/>
      <c r="I85" s="30"/>
      <c r="J85" s="31"/>
      <c r="K85" s="31"/>
      <c r="L85" s="32"/>
      <c r="M85" s="113" t="s">
        <v>925</v>
      </c>
      <c r="N85" s="33" t="s">
        <v>2066</v>
      </c>
    </row>
    <row r="86">
      <c r="A86" s="14"/>
      <c r="B86" s="138"/>
      <c r="C86" s="138"/>
      <c r="D86" s="138"/>
      <c r="E86" s="51">
        <v>9.005475438031E12</v>
      </c>
      <c r="F86" s="64" t="s">
        <v>124</v>
      </c>
      <c r="G86" s="141"/>
      <c r="H86" s="85" t="str">
        <f>VLOOKUP(E86,'November Data'!C:K,9,FALSE)/'November Data'!I58</f>
        <v>#N/A</v>
      </c>
      <c r="I86" s="21">
        <v>54.0</v>
      </c>
      <c r="J86" s="85" t="str">
        <f t="shared" ref="J86:J90" si="45">H86/I86</f>
        <v>#N/A</v>
      </c>
      <c r="K86" s="22" t="str">
        <f t="shared" ref="K86:K90" si="46">125-J86</f>
        <v>#N/A</v>
      </c>
      <c r="L86" s="23" t="str">
        <f t="shared" ref="L86:L90" si="47">(K86/125)*100</f>
        <v>#N/A</v>
      </c>
      <c r="M86" s="94"/>
      <c r="N86" s="33"/>
    </row>
    <row r="87">
      <c r="A87" s="14"/>
      <c r="B87" s="138"/>
      <c r="C87" s="138"/>
      <c r="D87" s="138"/>
      <c r="E87" s="51">
        <v>9.005475438032E12</v>
      </c>
      <c r="F87" s="64" t="s">
        <v>125</v>
      </c>
      <c r="G87" s="141"/>
      <c r="H87" s="85" t="str">
        <f>VLOOKUP(E87,'November Data'!C:K,9,FALSE)/'November Data'!I59</f>
        <v>#N/A</v>
      </c>
      <c r="I87" s="21">
        <v>54.0</v>
      </c>
      <c r="J87" s="85" t="str">
        <f t="shared" si="45"/>
        <v>#N/A</v>
      </c>
      <c r="K87" s="22" t="str">
        <f t="shared" si="46"/>
        <v>#N/A</v>
      </c>
      <c r="L87" s="23" t="str">
        <f t="shared" si="47"/>
        <v>#N/A</v>
      </c>
      <c r="M87" s="94"/>
      <c r="N87" s="33"/>
    </row>
    <row r="88">
      <c r="A88" s="14"/>
      <c r="B88" s="138"/>
      <c r="C88" s="138"/>
      <c r="D88" s="138"/>
      <c r="E88" s="51">
        <v>9.005475438033E12</v>
      </c>
      <c r="F88" s="64" t="s">
        <v>126</v>
      </c>
      <c r="G88" s="141"/>
      <c r="H88" s="85" t="str">
        <f>VLOOKUP(E88,'November Data'!C:K,9,FALSE)/'November Data'!I60</f>
        <v>#N/A</v>
      </c>
      <c r="I88" s="21">
        <v>54.0</v>
      </c>
      <c r="J88" s="85" t="str">
        <f t="shared" si="45"/>
        <v>#N/A</v>
      </c>
      <c r="K88" s="22" t="str">
        <f t="shared" si="46"/>
        <v>#N/A</v>
      </c>
      <c r="L88" s="23" t="str">
        <f t="shared" si="47"/>
        <v>#N/A</v>
      </c>
      <c r="M88" s="94"/>
      <c r="N88" s="33"/>
    </row>
    <row r="89">
      <c r="A89" s="14"/>
      <c r="B89" s="138"/>
      <c r="C89" s="138"/>
      <c r="D89" s="138"/>
      <c r="E89" s="51">
        <v>9.005475438034E12</v>
      </c>
      <c r="F89" s="64" t="s">
        <v>127</v>
      </c>
      <c r="G89" s="141"/>
      <c r="H89" s="85" t="str">
        <f>VLOOKUP(E89,'November Data'!C:K,9,FALSE)/'November Data'!I61</f>
        <v>#N/A</v>
      </c>
      <c r="I89" s="21">
        <v>54.0</v>
      </c>
      <c r="J89" s="85" t="str">
        <f t="shared" si="45"/>
        <v>#N/A</v>
      </c>
      <c r="K89" s="22" t="str">
        <f t="shared" si="46"/>
        <v>#N/A</v>
      </c>
      <c r="L89" s="23" t="str">
        <f t="shared" si="47"/>
        <v>#N/A</v>
      </c>
      <c r="M89" s="94"/>
      <c r="N89" s="33"/>
    </row>
    <row r="90">
      <c r="A90" s="61"/>
      <c r="B90" s="139"/>
      <c r="C90" s="139"/>
      <c r="D90" s="139"/>
      <c r="E90" s="86">
        <v>9.005475438035E12</v>
      </c>
      <c r="F90" s="75" t="s">
        <v>128</v>
      </c>
      <c r="G90" s="146"/>
      <c r="H90" s="20" t="str">
        <f>VLOOKUP(E90,'November Data'!C:K,9,FALSE)/'November Data'!I62</f>
        <v>#N/A</v>
      </c>
      <c r="I90" s="62">
        <v>54.0</v>
      </c>
      <c r="J90" s="20" t="str">
        <f t="shared" si="45"/>
        <v>#N/A</v>
      </c>
      <c r="K90" s="52" t="str">
        <f t="shared" si="46"/>
        <v>#N/A</v>
      </c>
      <c r="L90" s="53" t="str">
        <f t="shared" si="47"/>
        <v>#N/A</v>
      </c>
      <c r="M90" s="94"/>
      <c r="N90" s="33"/>
    </row>
    <row r="91">
      <c r="A91" s="87"/>
      <c r="B91" s="119">
        <f t="shared" ref="B91:C91" si="48">SUM(B2:B85)</f>
        <v>195932.46</v>
      </c>
      <c r="C91" s="119">
        <f t="shared" si="48"/>
        <v>169223.08</v>
      </c>
      <c r="D91" s="119">
        <f>B91-C91</f>
        <v>26709.38</v>
      </c>
      <c r="E91" s="88"/>
      <c r="F91" s="89"/>
      <c r="G91" s="89"/>
      <c r="H91" s="85"/>
      <c r="I91" s="21"/>
      <c r="J91" s="87"/>
      <c r="K91" s="87"/>
      <c r="L91" s="87"/>
      <c r="N91" s="33"/>
    </row>
    <row r="92">
      <c r="A92" s="90"/>
      <c r="E92" s="91"/>
      <c r="F92" s="92"/>
      <c r="G92" s="92"/>
      <c r="H92" s="93"/>
      <c r="I92" s="68"/>
      <c r="N92" s="33"/>
    </row>
    <row r="93">
      <c r="E93" s="91"/>
      <c r="F93" s="92"/>
      <c r="G93" s="92"/>
      <c r="H93" s="93"/>
      <c r="I93" s="68"/>
      <c r="N93" s="33"/>
    </row>
    <row r="94">
      <c r="E94" s="91"/>
      <c r="F94" s="92"/>
      <c r="G94" s="92"/>
      <c r="H94" s="93"/>
      <c r="I94" s="68"/>
      <c r="N94" s="33"/>
    </row>
    <row r="95">
      <c r="A95" s="94"/>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row r="1001">
      <c r="E1001" s="91"/>
      <c r="F1001" s="92"/>
      <c r="G1001" s="92"/>
      <c r="H1001" s="93"/>
      <c r="I1001" s="68"/>
      <c r="N1001" s="33"/>
    </row>
    <row r="1002">
      <c r="E1002" s="91"/>
      <c r="F1002" s="92"/>
      <c r="G1002" s="92"/>
      <c r="H1002" s="93"/>
      <c r="I1002" s="68"/>
      <c r="N1002" s="33"/>
    </row>
    <row r="1003">
      <c r="E1003" s="91"/>
      <c r="F1003" s="92"/>
      <c r="G1003" s="92"/>
      <c r="H1003" s="93"/>
      <c r="I1003" s="68"/>
      <c r="N1003" s="33"/>
    </row>
    <row r="1004">
      <c r="E1004" s="91"/>
      <c r="F1004" s="92"/>
      <c r="G1004" s="92"/>
      <c r="H1004" s="93"/>
      <c r="I1004" s="68"/>
      <c r="N1004" s="33"/>
    </row>
    <row r="1005">
      <c r="E1005" s="91"/>
      <c r="F1005" s="92"/>
      <c r="G1005" s="92"/>
      <c r="H1005" s="93"/>
      <c r="I1005" s="68"/>
      <c r="N1005" s="33"/>
    </row>
  </sheetData>
  <mergeCells count="1">
    <mergeCell ref="P1:T1"/>
  </mergeCells>
  <conditionalFormatting sqref="J2 J10:J40 J49:J61 J63:J90">
    <cfRule type="cellIs" dxfId="0" priority="1" operator="greaterThan">
      <formula>125</formula>
    </cfRule>
  </conditionalFormatting>
  <conditionalFormatting sqref="J2:J7">
    <cfRule type="cellIs" dxfId="0" priority="2" operator="greaterThan">
      <formula>125</formula>
    </cfRule>
  </conditionalFormatting>
  <conditionalFormatting sqref="J8:J9">
    <cfRule type="cellIs" dxfId="0" priority="3" operator="greaterThan">
      <formula>125</formula>
    </cfRule>
  </conditionalFormatting>
  <conditionalFormatting sqref="J41:J48">
    <cfRule type="cellIs" dxfId="0" priority="4" operator="greaterThan">
      <formula>125</formula>
    </cfRule>
  </conditionalFormatting>
  <conditionalFormatting sqref="J62">
    <cfRule type="cellIs" dxfId="0" priority="5" operator="greaterThan">
      <formula>125</formula>
    </cfRule>
  </conditionalFormatting>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3" max="13" width="60.14"/>
    <col customWidth="1" min="14" max="14" width="54.71"/>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143</v>
      </c>
      <c r="B3" s="99">
        <v>101.0</v>
      </c>
      <c r="C3" s="99">
        <v>5.324370277207E12</v>
      </c>
      <c r="D3" s="99" t="s">
        <v>144</v>
      </c>
      <c r="E3" s="100">
        <v>45211.0</v>
      </c>
      <c r="F3" s="101">
        <v>43.54</v>
      </c>
      <c r="G3" s="100">
        <v>45181.0</v>
      </c>
      <c r="H3" s="100">
        <v>45209.0</v>
      </c>
      <c r="I3" s="102">
        <v>28.0</v>
      </c>
      <c r="J3" s="101">
        <v>43.54</v>
      </c>
      <c r="K3" s="111">
        <v>1600.0</v>
      </c>
      <c r="L3" s="102">
        <v>11.0</v>
      </c>
      <c r="M3" s="103" t="s">
        <v>315</v>
      </c>
    </row>
    <row r="4">
      <c r="A4" s="104" t="s">
        <v>143</v>
      </c>
      <c r="B4" s="105">
        <v>101.0</v>
      </c>
      <c r="C4" s="105">
        <v>2.772030277203E12</v>
      </c>
      <c r="D4" s="105" t="s">
        <v>144</v>
      </c>
      <c r="E4" s="106">
        <v>45211.0</v>
      </c>
      <c r="F4" s="107">
        <v>32.16</v>
      </c>
      <c r="G4" s="106">
        <v>45181.0</v>
      </c>
      <c r="H4" s="106">
        <v>45209.0</v>
      </c>
      <c r="I4" s="108">
        <v>28.0</v>
      </c>
      <c r="J4" s="107">
        <v>32.16</v>
      </c>
      <c r="K4" s="108">
        <v>800.0</v>
      </c>
      <c r="L4" s="108">
        <v>11.0</v>
      </c>
      <c r="M4" s="110" t="s">
        <v>316</v>
      </c>
    </row>
    <row r="5">
      <c r="A5" s="104" t="s">
        <v>147</v>
      </c>
      <c r="B5" s="105">
        <v>107.0</v>
      </c>
      <c r="C5" s="105">
        <v>2.220180222018E12</v>
      </c>
      <c r="D5" s="105" t="s">
        <v>144</v>
      </c>
      <c r="E5" s="106">
        <v>45210.0</v>
      </c>
      <c r="F5" s="107">
        <v>836.71</v>
      </c>
      <c r="G5" s="106">
        <v>45180.0</v>
      </c>
      <c r="H5" s="106">
        <v>45208.0</v>
      </c>
      <c r="I5" s="108">
        <v>28.0</v>
      </c>
      <c r="J5" s="107">
        <v>836.71</v>
      </c>
      <c r="K5" s="109">
        <v>61000.0</v>
      </c>
      <c r="L5" s="108">
        <v>31.0</v>
      </c>
      <c r="M5" s="110" t="s">
        <v>317</v>
      </c>
    </row>
    <row r="6">
      <c r="A6" s="104" t="s">
        <v>147</v>
      </c>
      <c r="B6" s="105">
        <v>107.0</v>
      </c>
      <c r="C6" s="105">
        <v>2.255730225573E12</v>
      </c>
      <c r="D6" s="105" t="s">
        <v>144</v>
      </c>
      <c r="E6" s="106">
        <v>45210.0</v>
      </c>
      <c r="F6" s="107">
        <v>16.52</v>
      </c>
      <c r="G6" s="106">
        <v>45180.0</v>
      </c>
      <c r="H6" s="106">
        <v>45208.0</v>
      </c>
      <c r="I6" s="108">
        <v>28.0</v>
      </c>
      <c r="J6" s="107">
        <v>16.52</v>
      </c>
      <c r="K6" s="108">
        <v>0.0</v>
      </c>
      <c r="L6" s="108">
        <v>31.0</v>
      </c>
      <c r="M6" s="110" t="s">
        <v>318</v>
      </c>
    </row>
    <row r="7">
      <c r="A7" s="104" t="s">
        <v>150</v>
      </c>
      <c r="B7" s="105">
        <v>113.0</v>
      </c>
      <c r="C7" s="105">
        <v>4.6130006907004E13</v>
      </c>
      <c r="D7" s="105" t="s">
        <v>151</v>
      </c>
      <c r="E7" s="106">
        <v>45204.0</v>
      </c>
      <c r="F7" s="107">
        <v>2912.93</v>
      </c>
      <c r="G7" s="106">
        <v>45169.0</v>
      </c>
      <c r="H7" s="106">
        <v>45202.0</v>
      </c>
      <c r="I7" s="108">
        <v>33.0</v>
      </c>
      <c r="J7" s="107">
        <v>2704.83</v>
      </c>
      <c r="K7" s="109">
        <v>216920.0</v>
      </c>
      <c r="L7" s="108">
        <v>210.0</v>
      </c>
      <c r="M7" s="110" t="s">
        <v>319</v>
      </c>
    </row>
    <row r="8">
      <c r="A8" s="104" t="s">
        <v>150</v>
      </c>
      <c r="B8" s="105">
        <v>113.0</v>
      </c>
      <c r="C8" s="105">
        <v>4.6130006907003E13</v>
      </c>
      <c r="D8" s="105" t="s">
        <v>151</v>
      </c>
      <c r="E8" s="106">
        <v>45204.0</v>
      </c>
      <c r="F8" s="107">
        <v>2454.48</v>
      </c>
      <c r="G8" s="106">
        <v>45169.0</v>
      </c>
      <c r="H8" s="106">
        <v>45202.0</v>
      </c>
      <c r="I8" s="108">
        <v>33.0</v>
      </c>
      <c r="J8" s="107">
        <v>2246.38</v>
      </c>
      <c r="K8" s="109">
        <v>179520.0</v>
      </c>
      <c r="L8" s="108">
        <v>210.0</v>
      </c>
      <c r="M8" s="110" t="s">
        <v>320</v>
      </c>
    </row>
    <row r="9">
      <c r="A9" s="104" t="s">
        <v>150</v>
      </c>
      <c r="B9" s="105">
        <v>113.0</v>
      </c>
      <c r="C9" s="105">
        <v>4.6130006907002E13</v>
      </c>
      <c r="D9" s="105" t="s">
        <v>151</v>
      </c>
      <c r="E9" s="106">
        <v>45204.0</v>
      </c>
      <c r="F9" s="107">
        <v>4288.28</v>
      </c>
      <c r="G9" s="106">
        <v>45169.0</v>
      </c>
      <c r="H9" s="106">
        <v>45202.0</v>
      </c>
      <c r="I9" s="108">
        <v>33.0</v>
      </c>
      <c r="J9" s="107">
        <v>4080.18</v>
      </c>
      <c r="K9" s="109">
        <v>329120.0</v>
      </c>
      <c r="L9" s="108">
        <v>210.0</v>
      </c>
      <c r="M9" s="110" t="s">
        <v>321</v>
      </c>
    </row>
    <row r="10">
      <c r="A10" s="104" t="s">
        <v>150</v>
      </c>
      <c r="B10" s="105">
        <v>113.0</v>
      </c>
      <c r="C10" s="105">
        <v>4.6130006907001E13</v>
      </c>
      <c r="D10" s="105" t="s">
        <v>151</v>
      </c>
      <c r="E10" s="106">
        <v>45204.0</v>
      </c>
      <c r="F10" s="107">
        <v>3041.3</v>
      </c>
      <c r="G10" s="106">
        <v>45169.0</v>
      </c>
      <c r="H10" s="106">
        <v>45202.0</v>
      </c>
      <c r="I10" s="108">
        <v>33.0</v>
      </c>
      <c r="J10" s="107">
        <v>2833.2</v>
      </c>
      <c r="K10" s="109">
        <v>227392.0</v>
      </c>
      <c r="L10" s="108">
        <v>210.0</v>
      </c>
      <c r="M10" s="110" t="s">
        <v>322</v>
      </c>
    </row>
    <row r="11">
      <c r="A11" s="104" t="s">
        <v>156</v>
      </c>
      <c r="B11" s="105">
        <v>114.0</v>
      </c>
      <c r="C11" s="105">
        <v>5.96922007400001E14</v>
      </c>
      <c r="D11" s="105" t="s">
        <v>151</v>
      </c>
      <c r="E11" s="106">
        <v>45197.0</v>
      </c>
      <c r="F11" s="107">
        <v>13296.98</v>
      </c>
      <c r="G11" s="106">
        <v>45176.0</v>
      </c>
      <c r="H11" s="106">
        <v>45194.0</v>
      </c>
      <c r="I11" s="108">
        <v>18.0</v>
      </c>
      <c r="J11" s="107">
        <v>11810.71</v>
      </c>
      <c r="K11" s="109">
        <v>1014288.0</v>
      </c>
      <c r="L11" s="108">
        <v>43.0</v>
      </c>
      <c r="M11" s="110" t="s">
        <v>323</v>
      </c>
    </row>
    <row r="12">
      <c r="A12" s="104" t="s">
        <v>158</v>
      </c>
      <c r="B12" s="105">
        <v>116.0</v>
      </c>
      <c r="C12" s="105">
        <v>4.8795006344001E13</v>
      </c>
      <c r="D12" s="105" t="s">
        <v>151</v>
      </c>
      <c r="E12" s="106">
        <v>45204.0</v>
      </c>
      <c r="F12" s="107">
        <v>2957.48</v>
      </c>
      <c r="G12" s="106">
        <v>45169.0</v>
      </c>
      <c r="H12" s="106">
        <v>45202.0</v>
      </c>
      <c r="I12" s="108">
        <v>33.0</v>
      </c>
      <c r="J12" s="107">
        <v>2602.91</v>
      </c>
      <c r="K12" s="109">
        <v>207196.0</v>
      </c>
      <c r="L12" s="108">
        <v>43.0</v>
      </c>
      <c r="M12" s="110" t="s">
        <v>324</v>
      </c>
    </row>
    <row r="13">
      <c r="A13" s="104" t="s">
        <v>160</v>
      </c>
      <c r="B13" s="105">
        <v>120.0</v>
      </c>
      <c r="C13" s="105">
        <v>3.44620000900001E14</v>
      </c>
      <c r="D13" s="105" t="s">
        <v>151</v>
      </c>
      <c r="E13" s="106">
        <v>45190.0</v>
      </c>
      <c r="F13" s="107">
        <v>1133.91</v>
      </c>
      <c r="G13" s="106">
        <v>45155.0</v>
      </c>
      <c r="H13" s="106">
        <v>45188.0</v>
      </c>
      <c r="I13" s="108">
        <v>33.0</v>
      </c>
      <c r="J13" s="107">
        <v>797.43</v>
      </c>
      <c r="K13" s="109">
        <v>62832.0</v>
      </c>
      <c r="L13" s="108">
        <v>66.0</v>
      </c>
      <c r="M13" s="110" t="s">
        <v>325</v>
      </c>
    </row>
    <row r="14">
      <c r="A14" s="104" t="s">
        <v>160</v>
      </c>
      <c r="B14" s="105">
        <v>120.0</v>
      </c>
      <c r="C14" s="105">
        <v>3.44620000900003E14</v>
      </c>
      <c r="D14" s="105" t="s">
        <v>151</v>
      </c>
      <c r="E14" s="106">
        <v>45194.0</v>
      </c>
      <c r="F14" s="107">
        <v>1424.79</v>
      </c>
      <c r="G14" s="106">
        <v>45156.0</v>
      </c>
      <c r="H14" s="106">
        <v>45190.0</v>
      </c>
      <c r="I14" s="108">
        <v>34.0</v>
      </c>
      <c r="J14" s="107">
        <v>1064.92</v>
      </c>
      <c r="K14" s="109">
        <v>85272.0</v>
      </c>
      <c r="L14" s="108">
        <v>66.0</v>
      </c>
      <c r="M14" s="110" t="s">
        <v>326</v>
      </c>
    </row>
    <row r="15">
      <c r="A15" s="104" t="s">
        <v>160</v>
      </c>
      <c r="B15" s="105">
        <v>120.0</v>
      </c>
      <c r="C15" s="105">
        <v>3.44620000900002E14</v>
      </c>
      <c r="D15" s="105" t="s">
        <v>151</v>
      </c>
      <c r="E15" s="106">
        <v>45194.0</v>
      </c>
      <c r="F15" s="107">
        <v>1683.73</v>
      </c>
      <c r="G15" s="106">
        <v>45156.0</v>
      </c>
      <c r="H15" s="106">
        <v>45190.0</v>
      </c>
      <c r="I15" s="108">
        <v>34.0</v>
      </c>
      <c r="J15" s="107">
        <v>1303.02</v>
      </c>
      <c r="K15" s="109">
        <v>105468.0</v>
      </c>
      <c r="L15" s="108">
        <v>66.0</v>
      </c>
      <c r="M15" s="110" t="s">
        <v>327</v>
      </c>
    </row>
    <row r="16">
      <c r="A16" s="104" t="s">
        <v>165</v>
      </c>
      <c r="B16" s="105">
        <v>122.0</v>
      </c>
      <c r="C16" s="105">
        <v>4.45464006905001E14</v>
      </c>
      <c r="D16" s="105" t="s">
        <v>151</v>
      </c>
      <c r="E16" s="106">
        <v>45204.0</v>
      </c>
      <c r="F16" s="107">
        <v>60.16</v>
      </c>
      <c r="G16" s="106">
        <v>45175.0</v>
      </c>
      <c r="H16" s="106">
        <v>45202.0</v>
      </c>
      <c r="I16" s="108">
        <v>27.0</v>
      </c>
      <c r="J16" s="107">
        <v>41.66</v>
      </c>
      <c r="K16" s="109">
        <v>2244.0</v>
      </c>
      <c r="L16" s="108">
        <v>67.0</v>
      </c>
      <c r="M16" s="110" t="s">
        <v>328</v>
      </c>
    </row>
    <row r="17">
      <c r="A17" s="104" t="s">
        <v>165</v>
      </c>
      <c r="B17" s="105">
        <v>122.0</v>
      </c>
      <c r="C17" s="105">
        <v>4.45464006907001E14</v>
      </c>
      <c r="D17" s="105" t="s">
        <v>151</v>
      </c>
      <c r="E17" s="106">
        <v>45204.0</v>
      </c>
      <c r="F17" s="107">
        <v>792.96</v>
      </c>
      <c r="G17" s="106">
        <v>45175.0</v>
      </c>
      <c r="H17" s="106">
        <v>45197.0</v>
      </c>
      <c r="I17" s="108">
        <v>22.0</v>
      </c>
      <c r="J17" s="107">
        <v>598.03</v>
      </c>
      <c r="K17" s="109">
        <v>46376.0</v>
      </c>
      <c r="L17" s="108">
        <v>67.0</v>
      </c>
      <c r="M17" s="110" t="s">
        <v>329</v>
      </c>
    </row>
    <row r="18">
      <c r="A18" s="104" t="s">
        <v>165</v>
      </c>
      <c r="B18" s="105">
        <v>122.0</v>
      </c>
      <c r="C18" s="105">
        <v>4.45464006907002E14</v>
      </c>
      <c r="D18" s="105" t="s">
        <v>151</v>
      </c>
      <c r="E18" s="106">
        <v>45204.0</v>
      </c>
      <c r="F18" s="107">
        <v>1031.36</v>
      </c>
      <c r="G18" s="106">
        <v>45175.0</v>
      </c>
      <c r="H18" s="106">
        <v>45198.0</v>
      </c>
      <c r="I18" s="108">
        <v>23.0</v>
      </c>
      <c r="J18" s="107">
        <v>836.43</v>
      </c>
      <c r="K18" s="109">
        <v>65824.0</v>
      </c>
      <c r="L18" s="108">
        <v>67.0</v>
      </c>
      <c r="M18" s="110" t="s">
        <v>330</v>
      </c>
    </row>
    <row r="19">
      <c r="A19" s="104" t="s">
        <v>169</v>
      </c>
      <c r="B19" s="105">
        <v>123.0</v>
      </c>
      <c r="C19" s="105">
        <v>3.57156000540001E14</v>
      </c>
      <c r="D19" s="105" t="s">
        <v>151</v>
      </c>
      <c r="E19" s="106">
        <v>45191.0</v>
      </c>
      <c r="F19" s="107">
        <v>2412.92</v>
      </c>
      <c r="G19" s="106">
        <v>45159.0</v>
      </c>
      <c r="H19" s="106">
        <v>45191.0</v>
      </c>
      <c r="I19" s="108">
        <v>32.0</v>
      </c>
      <c r="J19" s="107">
        <v>2258.89</v>
      </c>
      <c r="K19" s="109">
        <v>187748.0</v>
      </c>
      <c r="L19" s="108">
        <v>18.0</v>
      </c>
      <c r="M19" s="110" t="s">
        <v>331</v>
      </c>
    </row>
    <row r="20">
      <c r="A20" s="104" t="s">
        <v>171</v>
      </c>
      <c r="B20" s="105">
        <v>125.0</v>
      </c>
      <c r="C20" s="105">
        <v>1.95740001133001E14</v>
      </c>
      <c r="D20" s="105" t="s">
        <v>151</v>
      </c>
      <c r="E20" s="106">
        <v>45197.0</v>
      </c>
      <c r="F20" s="107">
        <v>3572.86</v>
      </c>
      <c r="G20" s="106">
        <v>45159.0</v>
      </c>
      <c r="H20" s="106">
        <v>45191.0</v>
      </c>
      <c r="I20" s="108">
        <v>32.0</v>
      </c>
      <c r="J20" s="107">
        <v>3158.75</v>
      </c>
      <c r="K20" s="109">
        <v>262548.0</v>
      </c>
      <c r="L20" s="108">
        <v>63.0</v>
      </c>
      <c r="M20" s="110" t="s">
        <v>332</v>
      </c>
    </row>
    <row r="21">
      <c r="A21" s="104" t="s">
        <v>173</v>
      </c>
      <c r="B21" s="105">
        <v>127.0</v>
      </c>
      <c r="C21" s="105">
        <v>4.792300277215E12</v>
      </c>
      <c r="D21" s="105" t="s">
        <v>144</v>
      </c>
      <c r="E21" s="106">
        <v>45211.0</v>
      </c>
      <c r="F21" s="107">
        <v>154.38</v>
      </c>
      <c r="G21" s="106">
        <v>45181.0</v>
      </c>
      <c r="H21" s="106">
        <v>45209.0</v>
      </c>
      <c r="I21" s="108">
        <v>28.0</v>
      </c>
      <c r="J21" s="107">
        <v>154.38</v>
      </c>
      <c r="K21" s="109">
        <v>9400.0</v>
      </c>
      <c r="L21" s="108">
        <v>3.0</v>
      </c>
      <c r="M21" s="110" t="s">
        <v>333</v>
      </c>
    </row>
    <row r="22">
      <c r="A22" s="104" t="s">
        <v>175</v>
      </c>
      <c r="B22" s="105">
        <v>129.0</v>
      </c>
      <c r="C22" s="105">
        <v>4.17234003900002E14</v>
      </c>
      <c r="D22" s="105" t="s">
        <v>151</v>
      </c>
      <c r="E22" s="106">
        <v>45201.0</v>
      </c>
      <c r="F22" s="107">
        <v>9037.02</v>
      </c>
      <c r="G22" s="106">
        <v>45163.0</v>
      </c>
      <c r="H22" s="106">
        <v>45196.0</v>
      </c>
      <c r="I22" s="108">
        <v>33.0</v>
      </c>
      <c r="J22" s="107">
        <v>7399.67</v>
      </c>
      <c r="K22" s="109">
        <v>601392.0</v>
      </c>
      <c r="L22" s="108">
        <v>216.0</v>
      </c>
      <c r="M22" s="110" t="s">
        <v>334</v>
      </c>
    </row>
    <row r="23">
      <c r="A23" s="104" t="s">
        <v>175</v>
      </c>
      <c r="B23" s="105">
        <v>129.0</v>
      </c>
      <c r="C23" s="105" t="s">
        <v>178</v>
      </c>
      <c r="D23" s="105" t="s">
        <v>151</v>
      </c>
      <c r="E23" s="106">
        <v>45202.0</v>
      </c>
      <c r="F23" s="107">
        <v>-7358.97</v>
      </c>
      <c r="G23" s="106">
        <v>45171.0</v>
      </c>
      <c r="H23" s="106">
        <v>45200.0</v>
      </c>
      <c r="I23" s="108">
        <v>29.0</v>
      </c>
      <c r="J23" s="107">
        <v>181.54</v>
      </c>
      <c r="K23" s="108">
        <v>0.0</v>
      </c>
      <c r="L23" s="108">
        <v>216.0</v>
      </c>
      <c r="M23" s="110" t="s">
        <v>335</v>
      </c>
    </row>
    <row r="24">
      <c r="A24" s="104" t="s">
        <v>175</v>
      </c>
      <c r="B24" s="105">
        <v>129.0</v>
      </c>
      <c r="C24" s="105">
        <v>4.17234003900001E14</v>
      </c>
      <c r="D24" s="105" t="s">
        <v>151</v>
      </c>
      <c r="E24" s="106">
        <v>45201.0</v>
      </c>
      <c r="F24" s="107">
        <v>449.86</v>
      </c>
      <c r="G24" s="106">
        <v>45163.0</v>
      </c>
      <c r="H24" s="106">
        <v>45196.0</v>
      </c>
      <c r="I24" s="108">
        <v>33.0</v>
      </c>
      <c r="J24" s="107">
        <v>107.72</v>
      </c>
      <c r="K24" s="109">
        <v>7480.0</v>
      </c>
      <c r="L24" s="108">
        <v>216.0</v>
      </c>
      <c r="M24" s="110" t="s">
        <v>336</v>
      </c>
    </row>
    <row r="25">
      <c r="A25" s="104" t="s">
        <v>180</v>
      </c>
      <c r="B25" s="105">
        <v>131.0</v>
      </c>
      <c r="C25" s="105">
        <v>3.94124007400002E14</v>
      </c>
      <c r="D25" s="105" t="s">
        <v>151</v>
      </c>
      <c r="E25" s="106">
        <v>45197.0</v>
      </c>
      <c r="F25" s="107">
        <v>10638.14</v>
      </c>
      <c r="G25" s="106">
        <v>45162.0</v>
      </c>
      <c r="H25" s="106">
        <v>45195.0</v>
      </c>
      <c r="I25" s="108">
        <v>33.0</v>
      </c>
      <c r="J25" s="107">
        <v>9142.25</v>
      </c>
      <c r="K25" s="109">
        <v>748748.0</v>
      </c>
      <c r="L25" s="108">
        <v>159.0</v>
      </c>
      <c r="M25" s="110" t="s">
        <v>337</v>
      </c>
    </row>
    <row r="26">
      <c r="A26" s="104" t="s">
        <v>182</v>
      </c>
      <c r="B26" s="105">
        <v>135.0</v>
      </c>
      <c r="C26" s="105">
        <v>5.91698002371001E14</v>
      </c>
      <c r="D26" s="105" t="s">
        <v>151</v>
      </c>
      <c r="E26" s="106">
        <v>45197.0</v>
      </c>
      <c r="F26" s="107">
        <v>2113.73</v>
      </c>
      <c r="G26" s="106">
        <v>45161.0</v>
      </c>
      <c r="H26" s="106">
        <v>45192.0</v>
      </c>
      <c r="I26" s="108">
        <v>31.0</v>
      </c>
      <c r="J26" s="107">
        <v>1953.79</v>
      </c>
      <c r="K26" s="109">
        <v>158576.0</v>
      </c>
      <c r="L26" s="108">
        <v>120.0</v>
      </c>
      <c r="M26" s="110" t="s">
        <v>338</v>
      </c>
    </row>
    <row r="27">
      <c r="A27" s="104" t="s">
        <v>182</v>
      </c>
      <c r="B27" s="105">
        <v>135.0</v>
      </c>
      <c r="C27" s="105">
        <v>5.91698002400001E14</v>
      </c>
      <c r="D27" s="105" t="s">
        <v>151</v>
      </c>
      <c r="E27" s="106">
        <v>45197.0</v>
      </c>
      <c r="F27" s="107">
        <v>2456.06</v>
      </c>
      <c r="G27" s="106">
        <v>45161.0</v>
      </c>
      <c r="H27" s="106">
        <v>45194.0</v>
      </c>
      <c r="I27" s="108">
        <v>33.0</v>
      </c>
      <c r="J27" s="107">
        <v>1796.33</v>
      </c>
      <c r="K27" s="109">
        <v>145112.0</v>
      </c>
      <c r="L27" s="108">
        <v>120.0</v>
      </c>
      <c r="M27" s="110" t="s">
        <v>339</v>
      </c>
    </row>
    <row r="28">
      <c r="A28" s="104" t="s">
        <v>182</v>
      </c>
      <c r="B28" s="105">
        <v>135.0</v>
      </c>
      <c r="C28" s="105">
        <v>5.91698002370001E14</v>
      </c>
      <c r="D28" s="105" t="s">
        <v>151</v>
      </c>
      <c r="E28" s="106">
        <v>45201.0</v>
      </c>
      <c r="F28" s="107">
        <v>1954.58</v>
      </c>
      <c r="G28" s="106">
        <v>45163.0</v>
      </c>
      <c r="H28" s="106">
        <v>45197.0</v>
      </c>
      <c r="I28" s="108">
        <v>34.0</v>
      </c>
      <c r="J28" s="107">
        <v>1772.16</v>
      </c>
      <c r="K28" s="109">
        <v>142120.0</v>
      </c>
      <c r="L28" s="108">
        <v>120.0</v>
      </c>
      <c r="M28" s="110" t="s">
        <v>340</v>
      </c>
    </row>
    <row r="29">
      <c r="A29" s="104" t="s">
        <v>186</v>
      </c>
      <c r="B29" s="105">
        <v>136.0</v>
      </c>
      <c r="C29" s="105">
        <v>4.17234003600001E14</v>
      </c>
      <c r="D29" s="105" t="s">
        <v>151</v>
      </c>
      <c r="E29" s="106">
        <v>45203.0</v>
      </c>
      <c r="F29" s="107">
        <v>11046.83</v>
      </c>
      <c r="G29" s="106">
        <v>45170.0</v>
      </c>
      <c r="H29" s="106">
        <v>45201.0</v>
      </c>
      <c r="I29" s="108">
        <v>31.0</v>
      </c>
      <c r="J29" s="107">
        <v>9987.86</v>
      </c>
      <c r="K29" s="109">
        <v>815320.0</v>
      </c>
      <c r="L29" s="108">
        <v>402.0</v>
      </c>
      <c r="M29" s="110" t="s">
        <v>341</v>
      </c>
    </row>
    <row r="30">
      <c r="A30" s="104" t="s">
        <v>186</v>
      </c>
      <c r="B30" s="105">
        <v>136.0</v>
      </c>
      <c r="C30" s="105">
        <v>4.17234003700001E14</v>
      </c>
      <c r="D30" s="105" t="s">
        <v>151</v>
      </c>
      <c r="E30" s="106">
        <v>45203.0</v>
      </c>
      <c r="F30" s="107">
        <v>8776.48</v>
      </c>
      <c r="G30" s="106">
        <v>45170.0</v>
      </c>
      <c r="H30" s="106">
        <v>45201.0</v>
      </c>
      <c r="I30" s="108">
        <v>31.0</v>
      </c>
      <c r="J30" s="107">
        <v>7748.87</v>
      </c>
      <c r="K30" s="109">
        <v>623832.0</v>
      </c>
      <c r="L30" s="108">
        <v>402.0</v>
      </c>
      <c r="M30" s="110" t="s">
        <v>342</v>
      </c>
    </row>
    <row r="31">
      <c r="A31" s="104" t="s">
        <v>186</v>
      </c>
      <c r="B31" s="105">
        <v>136.0</v>
      </c>
      <c r="C31" s="105">
        <v>4.17234003800001E14</v>
      </c>
      <c r="D31" s="105" t="s">
        <v>151</v>
      </c>
      <c r="E31" s="106">
        <v>45203.0</v>
      </c>
      <c r="F31" s="107">
        <v>5718.61</v>
      </c>
      <c r="G31" s="106">
        <v>45170.0</v>
      </c>
      <c r="H31" s="106">
        <v>45201.0</v>
      </c>
      <c r="I31" s="108">
        <v>31.0</v>
      </c>
      <c r="J31" s="107">
        <v>4796.44</v>
      </c>
      <c r="K31" s="109">
        <v>382976.0</v>
      </c>
      <c r="L31" s="108">
        <v>402.0</v>
      </c>
      <c r="M31" s="110" t="s">
        <v>343</v>
      </c>
    </row>
    <row r="32">
      <c r="A32" s="104" t="s">
        <v>190</v>
      </c>
      <c r="B32" s="105">
        <v>138.0</v>
      </c>
      <c r="C32" s="105">
        <v>5.51265008101001E14</v>
      </c>
      <c r="D32" s="105" t="s">
        <v>151</v>
      </c>
      <c r="E32" s="106">
        <v>45191.0</v>
      </c>
      <c r="F32" s="107">
        <v>77.87</v>
      </c>
      <c r="G32" s="106">
        <v>45155.0</v>
      </c>
      <c r="H32" s="106">
        <v>45190.0</v>
      </c>
      <c r="I32" s="108">
        <v>35.0</v>
      </c>
      <c r="J32" s="107">
        <v>59.03</v>
      </c>
      <c r="K32" s="109">
        <v>3740.0</v>
      </c>
      <c r="L32" s="108">
        <v>52.0</v>
      </c>
      <c r="M32" s="110" t="s">
        <v>344</v>
      </c>
    </row>
    <row r="33">
      <c r="A33" s="104" t="s">
        <v>190</v>
      </c>
      <c r="B33" s="105">
        <v>138.0</v>
      </c>
      <c r="C33" s="105">
        <v>5.51974008235001E14</v>
      </c>
      <c r="D33" s="105" t="s">
        <v>151</v>
      </c>
      <c r="E33" s="106">
        <v>45191.0</v>
      </c>
      <c r="F33" s="107">
        <v>49.6</v>
      </c>
      <c r="G33" s="106">
        <v>45155.0</v>
      </c>
      <c r="H33" s="106">
        <v>45190.0</v>
      </c>
      <c r="I33" s="108">
        <v>35.0</v>
      </c>
      <c r="J33" s="107">
        <v>30.79</v>
      </c>
      <c r="K33" s="109">
        <v>1496.0</v>
      </c>
      <c r="L33" s="108">
        <v>52.0</v>
      </c>
      <c r="M33" s="110" t="s">
        <v>345</v>
      </c>
    </row>
    <row r="34">
      <c r="A34" s="104" t="s">
        <v>190</v>
      </c>
      <c r="B34" s="105">
        <v>138.0</v>
      </c>
      <c r="C34" s="105">
        <v>5.51265008109001E14</v>
      </c>
      <c r="D34" s="105" t="s">
        <v>151</v>
      </c>
      <c r="E34" s="106">
        <v>45191.0</v>
      </c>
      <c r="F34" s="107">
        <v>114.51</v>
      </c>
      <c r="G34" s="106">
        <v>45155.0</v>
      </c>
      <c r="H34" s="106">
        <v>45190.0</v>
      </c>
      <c r="I34" s="108">
        <v>35.0</v>
      </c>
      <c r="J34" s="107">
        <v>95.7</v>
      </c>
      <c r="K34" s="109">
        <v>6732.0</v>
      </c>
      <c r="L34" s="108">
        <v>52.0</v>
      </c>
      <c r="M34" s="110" t="s">
        <v>346</v>
      </c>
    </row>
    <row r="35">
      <c r="A35" s="104" t="s">
        <v>190</v>
      </c>
      <c r="B35" s="105">
        <v>138.0</v>
      </c>
      <c r="C35" s="105" t="s">
        <v>203</v>
      </c>
      <c r="D35" s="105" t="s">
        <v>151</v>
      </c>
      <c r="E35" s="106">
        <v>45191.0</v>
      </c>
      <c r="F35" s="107">
        <v>77.74</v>
      </c>
      <c r="G35" s="106">
        <v>45155.0</v>
      </c>
      <c r="H35" s="106">
        <v>45190.0</v>
      </c>
      <c r="I35" s="108">
        <v>35.0</v>
      </c>
      <c r="J35" s="107">
        <v>58.93</v>
      </c>
      <c r="K35" s="109">
        <v>3740.0</v>
      </c>
      <c r="L35" s="108">
        <v>52.0</v>
      </c>
      <c r="M35" s="110" t="s">
        <v>347</v>
      </c>
    </row>
    <row r="36">
      <c r="A36" s="104" t="s">
        <v>190</v>
      </c>
      <c r="B36" s="105">
        <v>138.0</v>
      </c>
      <c r="C36" s="105">
        <v>5.51974008241001E14</v>
      </c>
      <c r="D36" s="105" t="s">
        <v>151</v>
      </c>
      <c r="E36" s="106">
        <v>45191.0</v>
      </c>
      <c r="F36" s="107">
        <v>49.6</v>
      </c>
      <c r="G36" s="106">
        <v>45155.0</v>
      </c>
      <c r="H36" s="106">
        <v>45190.0</v>
      </c>
      <c r="I36" s="108">
        <v>35.0</v>
      </c>
      <c r="J36" s="107">
        <v>30.79</v>
      </c>
      <c r="K36" s="109">
        <v>1496.0</v>
      </c>
      <c r="L36" s="108">
        <v>52.0</v>
      </c>
      <c r="M36" s="110" t="s">
        <v>348</v>
      </c>
    </row>
    <row r="37">
      <c r="A37" s="104" t="s">
        <v>190</v>
      </c>
      <c r="B37" s="105">
        <v>138.0</v>
      </c>
      <c r="C37" s="105">
        <v>5.51974008223001E14</v>
      </c>
      <c r="D37" s="105" t="s">
        <v>151</v>
      </c>
      <c r="E37" s="106">
        <v>45191.0</v>
      </c>
      <c r="F37" s="107">
        <v>87.51</v>
      </c>
      <c r="G37" s="106">
        <v>45155.0</v>
      </c>
      <c r="H37" s="106">
        <v>45190.0</v>
      </c>
      <c r="I37" s="108">
        <v>35.0</v>
      </c>
      <c r="J37" s="107">
        <v>68.7</v>
      </c>
      <c r="K37" s="109">
        <v>4488.0</v>
      </c>
      <c r="L37" s="108">
        <v>52.0</v>
      </c>
      <c r="M37" s="110" t="s">
        <v>349</v>
      </c>
    </row>
    <row r="38">
      <c r="A38" s="104" t="s">
        <v>190</v>
      </c>
      <c r="B38" s="105">
        <v>138.0</v>
      </c>
      <c r="C38" s="105">
        <v>5.51974008216001E14</v>
      </c>
      <c r="D38" s="105" t="s">
        <v>151</v>
      </c>
      <c r="E38" s="106">
        <v>45191.0</v>
      </c>
      <c r="F38" s="107">
        <v>96.13</v>
      </c>
      <c r="G38" s="106">
        <v>45155.0</v>
      </c>
      <c r="H38" s="106">
        <v>45190.0</v>
      </c>
      <c r="I38" s="108">
        <v>35.0</v>
      </c>
      <c r="J38" s="107">
        <v>77.32</v>
      </c>
      <c r="K38" s="109">
        <v>5236.0</v>
      </c>
      <c r="L38" s="108">
        <v>52.0</v>
      </c>
      <c r="M38" s="110" t="s">
        <v>350</v>
      </c>
    </row>
    <row r="39">
      <c r="A39" s="104" t="s">
        <v>190</v>
      </c>
      <c r="B39" s="105">
        <v>138.0</v>
      </c>
      <c r="C39" s="105">
        <v>5.51974008229001E14</v>
      </c>
      <c r="D39" s="105" t="s">
        <v>151</v>
      </c>
      <c r="E39" s="106">
        <v>45191.0</v>
      </c>
      <c r="F39" s="107">
        <v>142.65</v>
      </c>
      <c r="G39" s="106">
        <v>45155.0</v>
      </c>
      <c r="H39" s="106">
        <v>45190.0</v>
      </c>
      <c r="I39" s="108">
        <v>35.0</v>
      </c>
      <c r="J39" s="107">
        <v>123.84</v>
      </c>
      <c r="K39" s="109">
        <v>8976.0</v>
      </c>
      <c r="L39" s="108">
        <v>52.0</v>
      </c>
      <c r="M39" s="110" t="s">
        <v>351</v>
      </c>
    </row>
    <row r="40">
      <c r="A40" s="104" t="s">
        <v>190</v>
      </c>
      <c r="B40" s="105">
        <v>138.0</v>
      </c>
      <c r="C40" s="105">
        <v>5.51974008127001E14</v>
      </c>
      <c r="D40" s="105" t="s">
        <v>151</v>
      </c>
      <c r="E40" s="106">
        <v>45191.0</v>
      </c>
      <c r="F40" s="107">
        <v>86.36</v>
      </c>
      <c r="G40" s="106">
        <v>45155.0</v>
      </c>
      <c r="H40" s="106">
        <v>45188.0</v>
      </c>
      <c r="I40" s="108">
        <v>33.0</v>
      </c>
      <c r="J40" s="107">
        <v>67.55</v>
      </c>
      <c r="K40" s="109">
        <v>4488.0</v>
      </c>
      <c r="L40" s="108">
        <v>52.0</v>
      </c>
      <c r="M40" s="110" t="s">
        <v>352</v>
      </c>
    </row>
    <row r="41">
      <c r="A41" s="104" t="s">
        <v>190</v>
      </c>
      <c r="B41" s="105">
        <v>138.0</v>
      </c>
      <c r="C41" s="105">
        <v>5.51974008227001E14</v>
      </c>
      <c r="D41" s="105" t="s">
        <v>151</v>
      </c>
      <c r="E41" s="106">
        <v>45191.0</v>
      </c>
      <c r="F41" s="107">
        <v>114.51</v>
      </c>
      <c r="G41" s="106">
        <v>45155.0</v>
      </c>
      <c r="H41" s="106">
        <v>45190.0</v>
      </c>
      <c r="I41" s="108">
        <v>35.0</v>
      </c>
      <c r="J41" s="107">
        <v>95.7</v>
      </c>
      <c r="K41" s="109">
        <v>6732.0</v>
      </c>
      <c r="L41" s="108">
        <v>52.0</v>
      </c>
      <c r="M41" s="110" t="s">
        <v>353</v>
      </c>
    </row>
    <row r="42">
      <c r="A42" s="104" t="s">
        <v>190</v>
      </c>
      <c r="B42" s="105">
        <v>138.0</v>
      </c>
      <c r="C42" s="105">
        <v>5.51265008113001E14</v>
      </c>
      <c r="D42" s="105" t="s">
        <v>151</v>
      </c>
      <c r="E42" s="106">
        <v>45191.0</v>
      </c>
      <c r="F42" s="107">
        <v>31.21</v>
      </c>
      <c r="G42" s="106">
        <v>45155.0</v>
      </c>
      <c r="H42" s="106">
        <v>45190.0</v>
      </c>
      <c r="I42" s="108">
        <v>35.0</v>
      </c>
      <c r="J42" s="107">
        <v>12.4</v>
      </c>
      <c r="K42" s="108">
        <v>0.0</v>
      </c>
      <c r="L42" s="108">
        <v>52.0</v>
      </c>
      <c r="M42" s="110" t="s">
        <v>354</v>
      </c>
    </row>
    <row r="43">
      <c r="A43" s="104" t="s">
        <v>190</v>
      </c>
      <c r="B43" s="105">
        <v>138.0</v>
      </c>
      <c r="C43" s="105">
        <v>5.51949008414001E14</v>
      </c>
      <c r="D43" s="105" t="s">
        <v>151</v>
      </c>
      <c r="E43" s="106">
        <v>45191.0</v>
      </c>
      <c r="F43" s="107">
        <v>77.74</v>
      </c>
      <c r="G43" s="106">
        <v>45155.0</v>
      </c>
      <c r="H43" s="106">
        <v>45188.0</v>
      </c>
      <c r="I43" s="108">
        <v>33.0</v>
      </c>
      <c r="J43" s="107">
        <v>58.93</v>
      </c>
      <c r="K43" s="109">
        <v>3740.0</v>
      </c>
      <c r="L43" s="108">
        <v>52.0</v>
      </c>
      <c r="M43" s="110" t="s">
        <v>355</v>
      </c>
    </row>
    <row r="44">
      <c r="A44" s="104" t="s">
        <v>190</v>
      </c>
      <c r="B44" s="105">
        <v>138.0</v>
      </c>
      <c r="C44" s="105">
        <v>5.51974008213001E14</v>
      </c>
      <c r="D44" s="105" t="s">
        <v>151</v>
      </c>
      <c r="E44" s="106">
        <v>45191.0</v>
      </c>
      <c r="F44" s="107">
        <v>87.51</v>
      </c>
      <c r="G44" s="106">
        <v>45155.0</v>
      </c>
      <c r="H44" s="106">
        <v>45190.0</v>
      </c>
      <c r="I44" s="108">
        <v>35.0</v>
      </c>
      <c r="J44" s="107">
        <v>68.7</v>
      </c>
      <c r="K44" s="109">
        <v>4488.0</v>
      </c>
      <c r="L44" s="108">
        <v>52.0</v>
      </c>
      <c r="M44" s="110" t="s">
        <v>356</v>
      </c>
    </row>
    <row r="45">
      <c r="A45" s="104" t="s">
        <v>190</v>
      </c>
      <c r="B45" s="105">
        <v>138.0</v>
      </c>
      <c r="C45" s="105">
        <v>5.57529008415001E14</v>
      </c>
      <c r="D45" s="105" t="s">
        <v>151</v>
      </c>
      <c r="E45" s="106">
        <v>45191.0</v>
      </c>
      <c r="F45" s="107">
        <v>235.71</v>
      </c>
      <c r="G45" s="106">
        <v>45155.0</v>
      </c>
      <c r="H45" s="106">
        <v>45190.0</v>
      </c>
      <c r="I45" s="108">
        <v>35.0</v>
      </c>
      <c r="J45" s="107">
        <v>216.9</v>
      </c>
      <c r="K45" s="109">
        <v>16456.0</v>
      </c>
      <c r="L45" s="108">
        <v>52.0</v>
      </c>
      <c r="M45" s="110" t="s">
        <v>357</v>
      </c>
    </row>
    <row r="46">
      <c r="A46" s="104" t="s">
        <v>190</v>
      </c>
      <c r="B46" s="105">
        <v>138.0</v>
      </c>
      <c r="C46" s="105">
        <v>5.57529008425001E14</v>
      </c>
      <c r="D46" s="105" t="s">
        <v>151</v>
      </c>
      <c r="E46" s="106">
        <v>45191.0</v>
      </c>
      <c r="F46" s="107">
        <v>142.65</v>
      </c>
      <c r="G46" s="106">
        <v>45155.0</v>
      </c>
      <c r="H46" s="106">
        <v>45188.0</v>
      </c>
      <c r="I46" s="108">
        <v>33.0</v>
      </c>
      <c r="J46" s="107">
        <v>123.84</v>
      </c>
      <c r="K46" s="109">
        <v>8976.0</v>
      </c>
      <c r="L46" s="108">
        <v>52.0</v>
      </c>
      <c r="M46" s="110" t="s">
        <v>358</v>
      </c>
    </row>
    <row r="47">
      <c r="A47" s="104" t="s">
        <v>190</v>
      </c>
      <c r="B47" s="105">
        <v>138.0</v>
      </c>
      <c r="C47" s="105">
        <v>5.51265008115001E14</v>
      </c>
      <c r="D47" s="105" t="s">
        <v>151</v>
      </c>
      <c r="E47" s="106">
        <v>45191.0</v>
      </c>
      <c r="F47" s="107">
        <v>31.21</v>
      </c>
      <c r="G47" s="106">
        <v>45155.0</v>
      </c>
      <c r="H47" s="106">
        <v>45190.0</v>
      </c>
      <c r="I47" s="108">
        <v>35.0</v>
      </c>
      <c r="J47" s="107">
        <v>12.4</v>
      </c>
      <c r="K47" s="108">
        <v>0.0</v>
      </c>
      <c r="L47" s="108">
        <v>52.0</v>
      </c>
      <c r="M47" s="110" t="s">
        <v>359</v>
      </c>
    </row>
    <row r="48">
      <c r="A48" s="104" t="s">
        <v>190</v>
      </c>
      <c r="B48" s="105">
        <v>138.0</v>
      </c>
      <c r="C48" s="105">
        <v>5.51974008219001E14</v>
      </c>
      <c r="D48" s="105" t="s">
        <v>151</v>
      </c>
      <c r="E48" s="106">
        <v>45191.0</v>
      </c>
      <c r="F48" s="107">
        <v>161.04</v>
      </c>
      <c r="G48" s="106">
        <v>45155.0</v>
      </c>
      <c r="H48" s="106">
        <v>45190.0</v>
      </c>
      <c r="I48" s="108">
        <v>35.0</v>
      </c>
      <c r="J48" s="107">
        <v>142.23</v>
      </c>
      <c r="K48" s="109">
        <v>10472.0</v>
      </c>
      <c r="L48" s="108">
        <v>52.0</v>
      </c>
      <c r="M48" s="110" t="s">
        <v>360</v>
      </c>
    </row>
    <row r="49">
      <c r="A49" s="104" t="s">
        <v>190</v>
      </c>
      <c r="B49" s="105">
        <v>138.0</v>
      </c>
      <c r="C49" s="105">
        <v>5.51974008220001E14</v>
      </c>
      <c r="D49" s="105" t="s">
        <v>151</v>
      </c>
      <c r="E49" s="106">
        <v>45191.0</v>
      </c>
      <c r="F49" s="107">
        <v>152.8</v>
      </c>
      <c r="G49" s="106">
        <v>45155.0</v>
      </c>
      <c r="H49" s="106">
        <v>45190.0</v>
      </c>
      <c r="I49" s="108">
        <v>35.0</v>
      </c>
      <c r="J49" s="107">
        <v>133.94</v>
      </c>
      <c r="K49" s="109">
        <v>9724.0</v>
      </c>
      <c r="L49" s="108">
        <v>52.0</v>
      </c>
      <c r="M49" s="110" t="s">
        <v>361</v>
      </c>
    </row>
    <row r="50">
      <c r="A50" s="104" t="s">
        <v>190</v>
      </c>
      <c r="B50" s="105">
        <v>138.0</v>
      </c>
      <c r="C50" s="105">
        <v>5.51974008225001E14</v>
      </c>
      <c r="D50" s="105" t="s">
        <v>151</v>
      </c>
      <c r="E50" s="106">
        <v>45191.0</v>
      </c>
      <c r="F50" s="107">
        <v>142.65</v>
      </c>
      <c r="G50" s="106">
        <v>45155.0</v>
      </c>
      <c r="H50" s="106">
        <v>45188.0</v>
      </c>
      <c r="I50" s="108">
        <v>33.0</v>
      </c>
      <c r="J50" s="107">
        <v>123.84</v>
      </c>
      <c r="K50" s="109">
        <v>8976.0</v>
      </c>
      <c r="L50" s="108">
        <v>52.0</v>
      </c>
      <c r="M50" s="110" t="s">
        <v>362</v>
      </c>
    </row>
    <row r="51">
      <c r="A51" s="104" t="s">
        <v>190</v>
      </c>
      <c r="B51" s="105">
        <v>138.0</v>
      </c>
      <c r="C51" s="105">
        <v>5.58969002603001E14</v>
      </c>
      <c r="D51" s="105" t="s">
        <v>151</v>
      </c>
      <c r="E51" s="106">
        <v>45191.0</v>
      </c>
      <c r="F51" s="107">
        <v>152.42</v>
      </c>
      <c r="G51" s="106">
        <v>45155.0</v>
      </c>
      <c r="H51" s="106">
        <v>45190.0</v>
      </c>
      <c r="I51" s="108">
        <v>35.0</v>
      </c>
      <c r="J51" s="107">
        <v>133.61</v>
      </c>
      <c r="K51" s="109">
        <v>9724.0</v>
      </c>
      <c r="L51" s="108">
        <v>52.0</v>
      </c>
      <c r="M51" s="110" t="s">
        <v>363</v>
      </c>
    </row>
    <row r="52">
      <c r="A52" s="104" t="s">
        <v>190</v>
      </c>
      <c r="B52" s="105">
        <v>138.0</v>
      </c>
      <c r="C52" s="105">
        <v>5.51974008239001E14</v>
      </c>
      <c r="D52" s="105" t="s">
        <v>151</v>
      </c>
      <c r="E52" s="106">
        <v>45191.0</v>
      </c>
      <c r="F52" s="107">
        <v>87.51</v>
      </c>
      <c r="G52" s="106">
        <v>45155.0</v>
      </c>
      <c r="H52" s="106">
        <v>45190.0</v>
      </c>
      <c r="I52" s="108">
        <v>35.0</v>
      </c>
      <c r="J52" s="107">
        <v>68.7</v>
      </c>
      <c r="K52" s="109">
        <v>4488.0</v>
      </c>
      <c r="L52" s="108">
        <v>52.0</v>
      </c>
      <c r="M52" s="110" t="s">
        <v>364</v>
      </c>
    </row>
    <row r="53">
      <c r="A53" s="104" t="s">
        <v>190</v>
      </c>
      <c r="B53" s="105">
        <v>138.0</v>
      </c>
      <c r="C53" s="105">
        <v>5.51265008103001E14</v>
      </c>
      <c r="D53" s="105" t="s">
        <v>151</v>
      </c>
      <c r="E53" s="106">
        <v>45191.0</v>
      </c>
      <c r="F53" s="107">
        <v>67.97</v>
      </c>
      <c r="G53" s="106">
        <v>45155.0</v>
      </c>
      <c r="H53" s="106">
        <v>45190.0</v>
      </c>
      <c r="I53" s="108">
        <v>35.0</v>
      </c>
      <c r="J53" s="107">
        <v>49.16</v>
      </c>
      <c r="K53" s="109">
        <v>2992.0</v>
      </c>
      <c r="L53" s="108">
        <v>52.0</v>
      </c>
      <c r="M53" s="110" t="s">
        <v>365</v>
      </c>
    </row>
    <row r="54">
      <c r="A54" s="104" t="s">
        <v>190</v>
      </c>
      <c r="B54" s="105">
        <v>138.0</v>
      </c>
      <c r="C54" s="105">
        <v>5.51265008124001E14</v>
      </c>
      <c r="D54" s="105" t="s">
        <v>151</v>
      </c>
      <c r="E54" s="106">
        <v>45191.0</v>
      </c>
      <c r="F54" s="107">
        <v>132.88</v>
      </c>
      <c r="G54" s="106">
        <v>45155.0</v>
      </c>
      <c r="H54" s="106">
        <v>45188.0</v>
      </c>
      <c r="I54" s="108">
        <v>33.0</v>
      </c>
      <c r="J54" s="107">
        <v>114.07</v>
      </c>
      <c r="K54" s="109">
        <v>8228.0</v>
      </c>
      <c r="L54" s="108">
        <v>52.0</v>
      </c>
      <c r="M54" s="110" t="s">
        <v>366</v>
      </c>
    </row>
    <row r="55">
      <c r="A55" s="104" t="s">
        <v>190</v>
      </c>
      <c r="B55" s="105">
        <v>138.0</v>
      </c>
      <c r="C55" s="105">
        <v>5.57995508115001E14</v>
      </c>
      <c r="D55" s="105" t="s">
        <v>151</v>
      </c>
      <c r="E55" s="106">
        <v>45191.0</v>
      </c>
      <c r="F55" s="107">
        <v>67.97</v>
      </c>
      <c r="G55" s="106">
        <v>45155.0</v>
      </c>
      <c r="H55" s="106">
        <v>45187.0</v>
      </c>
      <c r="I55" s="108">
        <v>32.0</v>
      </c>
      <c r="J55" s="107">
        <v>49.16</v>
      </c>
      <c r="K55" s="109">
        <v>2992.0</v>
      </c>
      <c r="L55" s="108">
        <v>52.0</v>
      </c>
      <c r="M55" s="110" t="s">
        <v>367</v>
      </c>
    </row>
    <row r="56">
      <c r="A56" s="104" t="s">
        <v>190</v>
      </c>
      <c r="B56" s="105">
        <v>138.0</v>
      </c>
      <c r="C56" s="105">
        <v>5.51974008117001E14</v>
      </c>
      <c r="D56" s="105" t="s">
        <v>151</v>
      </c>
      <c r="E56" s="106">
        <v>45191.0</v>
      </c>
      <c r="F56" s="107">
        <v>180.56</v>
      </c>
      <c r="G56" s="106">
        <v>45155.0</v>
      </c>
      <c r="H56" s="106">
        <v>45190.0</v>
      </c>
      <c r="I56" s="108">
        <v>35.0</v>
      </c>
      <c r="J56" s="107">
        <v>161.75</v>
      </c>
      <c r="K56" s="109">
        <v>11968.0</v>
      </c>
      <c r="L56" s="108">
        <v>52.0</v>
      </c>
      <c r="M56" s="110" t="s">
        <v>368</v>
      </c>
    </row>
    <row r="57">
      <c r="A57" s="104" t="s">
        <v>190</v>
      </c>
      <c r="B57" s="105">
        <v>138.0</v>
      </c>
      <c r="C57" s="105">
        <v>5.51974008215001E14</v>
      </c>
      <c r="D57" s="105" t="s">
        <v>151</v>
      </c>
      <c r="E57" s="106">
        <v>45191.0</v>
      </c>
      <c r="F57" s="107">
        <v>67.97</v>
      </c>
      <c r="G57" s="106">
        <v>45155.0</v>
      </c>
      <c r="H57" s="106">
        <v>45190.0</v>
      </c>
      <c r="I57" s="108">
        <v>35.0</v>
      </c>
      <c r="J57" s="107">
        <v>49.16</v>
      </c>
      <c r="K57" s="109">
        <v>2992.0</v>
      </c>
      <c r="L57" s="108">
        <v>52.0</v>
      </c>
      <c r="M57" s="110" t="s">
        <v>369</v>
      </c>
    </row>
    <row r="58">
      <c r="A58" s="104" t="s">
        <v>190</v>
      </c>
      <c r="B58" s="105">
        <v>138.0</v>
      </c>
      <c r="C58" s="105">
        <v>5.51974008243001E14</v>
      </c>
      <c r="D58" s="105" t="s">
        <v>151</v>
      </c>
      <c r="E58" s="106">
        <v>45191.0</v>
      </c>
      <c r="F58" s="107">
        <v>170.8</v>
      </c>
      <c r="G58" s="106">
        <v>45155.0</v>
      </c>
      <c r="H58" s="106">
        <v>45190.0</v>
      </c>
      <c r="I58" s="108">
        <v>35.0</v>
      </c>
      <c r="J58" s="107">
        <v>151.99</v>
      </c>
      <c r="K58" s="109">
        <v>11220.0</v>
      </c>
      <c r="L58" s="108">
        <v>52.0</v>
      </c>
      <c r="M58" s="110" t="s">
        <v>370</v>
      </c>
    </row>
    <row r="59">
      <c r="A59" s="104" t="s">
        <v>190</v>
      </c>
      <c r="B59" s="105">
        <v>138.0</v>
      </c>
      <c r="C59" s="105">
        <v>5.53675008422001E14</v>
      </c>
      <c r="D59" s="105" t="s">
        <v>151</v>
      </c>
      <c r="E59" s="106">
        <v>45191.0</v>
      </c>
      <c r="F59" s="107">
        <v>77.74</v>
      </c>
      <c r="G59" s="106">
        <v>45155.0</v>
      </c>
      <c r="H59" s="106">
        <v>45190.0</v>
      </c>
      <c r="I59" s="108">
        <v>35.0</v>
      </c>
      <c r="J59" s="107">
        <v>58.93</v>
      </c>
      <c r="K59" s="109">
        <v>3740.0</v>
      </c>
      <c r="L59" s="108">
        <v>52.0</v>
      </c>
      <c r="M59" s="110" t="s">
        <v>371</v>
      </c>
    </row>
    <row r="60">
      <c r="A60" s="104" t="s">
        <v>190</v>
      </c>
      <c r="B60" s="105">
        <v>138.0</v>
      </c>
      <c r="C60" s="105">
        <v>5.53675008414001E14</v>
      </c>
      <c r="D60" s="105" t="s">
        <v>151</v>
      </c>
      <c r="E60" s="106">
        <v>45191.0</v>
      </c>
      <c r="F60" s="107">
        <v>105.89</v>
      </c>
      <c r="G60" s="106">
        <v>45155.0</v>
      </c>
      <c r="H60" s="106">
        <v>45190.0</v>
      </c>
      <c r="I60" s="108">
        <v>35.0</v>
      </c>
      <c r="J60" s="107">
        <v>87.08</v>
      </c>
      <c r="K60" s="109">
        <v>5984.0</v>
      </c>
      <c r="L60" s="108">
        <v>52.0</v>
      </c>
      <c r="M60" s="110" t="s">
        <v>372</v>
      </c>
    </row>
    <row r="61">
      <c r="A61" s="104" t="s">
        <v>190</v>
      </c>
      <c r="B61" s="105">
        <v>138.0</v>
      </c>
      <c r="C61" s="105">
        <v>5.51974008122001E14</v>
      </c>
      <c r="D61" s="105" t="s">
        <v>151</v>
      </c>
      <c r="E61" s="106">
        <v>45191.0</v>
      </c>
      <c r="F61" s="107">
        <v>114.51</v>
      </c>
      <c r="G61" s="106">
        <v>45155.0</v>
      </c>
      <c r="H61" s="106">
        <v>45190.0</v>
      </c>
      <c r="I61" s="108">
        <v>35.0</v>
      </c>
      <c r="J61" s="107">
        <v>95.7</v>
      </c>
      <c r="K61" s="109">
        <v>6732.0</v>
      </c>
      <c r="L61" s="108">
        <v>52.0</v>
      </c>
      <c r="M61" s="110" t="s">
        <v>373</v>
      </c>
    </row>
    <row r="62">
      <c r="A62" s="104" t="s">
        <v>190</v>
      </c>
      <c r="B62" s="105">
        <v>138.0</v>
      </c>
      <c r="C62" s="105">
        <v>5.51265008120001E14</v>
      </c>
      <c r="D62" s="105" t="s">
        <v>151</v>
      </c>
      <c r="E62" s="106">
        <v>45191.0</v>
      </c>
      <c r="F62" s="107">
        <v>124.27</v>
      </c>
      <c r="G62" s="106">
        <v>45155.0</v>
      </c>
      <c r="H62" s="106">
        <v>45190.0</v>
      </c>
      <c r="I62" s="108">
        <v>35.0</v>
      </c>
      <c r="J62" s="107">
        <v>105.46</v>
      </c>
      <c r="K62" s="109">
        <v>7480.0</v>
      </c>
      <c r="L62" s="108">
        <v>52.0</v>
      </c>
      <c r="M62" s="110" t="s">
        <v>374</v>
      </c>
    </row>
    <row r="63">
      <c r="A63" s="104" t="s">
        <v>190</v>
      </c>
      <c r="B63" s="105">
        <v>138.0</v>
      </c>
      <c r="C63" s="105">
        <v>5.51974008123001E14</v>
      </c>
      <c r="D63" s="105" t="s">
        <v>151</v>
      </c>
      <c r="E63" s="106">
        <v>45191.0</v>
      </c>
      <c r="F63" s="107">
        <v>86.36</v>
      </c>
      <c r="G63" s="106">
        <v>45155.0</v>
      </c>
      <c r="H63" s="106">
        <v>45187.0</v>
      </c>
      <c r="I63" s="108">
        <v>32.0</v>
      </c>
      <c r="J63" s="107">
        <v>67.55</v>
      </c>
      <c r="K63" s="109">
        <v>4488.0</v>
      </c>
      <c r="L63" s="108">
        <v>52.0</v>
      </c>
      <c r="M63" s="110" t="s">
        <v>375</v>
      </c>
    </row>
    <row r="64">
      <c r="A64" s="104" t="s">
        <v>190</v>
      </c>
      <c r="B64" s="105">
        <v>138.0</v>
      </c>
      <c r="C64" s="105">
        <v>5.51974008204001E14</v>
      </c>
      <c r="D64" s="105" t="s">
        <v>151</v>
      </c>
      <c r="E64" s="106">
        <v>45191.0</v>
      </c>
      <c r="F64" s="107">
        <v>96.13</v>
      </c>
      <c r="G64" s="106">
        <v>45155.0</v>
      </c>
      <c r="H64" s="106">
        <v>45190.0</v>
      </c>
      <c r="I64" s="108">
        <v>35.0</v>
      </c>
      <c r="J64" s="107">
        <v>77.32</v>
      </c>
      <c r="K64" s="109">
        <v>5236.0</v>
      </c>
      <c r="L64" s="108">
        <v>52.0</v>
      </c>
      <c r="M64" s="110" t="s">
        <v>376</v>
      </c>
    </row>
    <row r="65">
      <c r="A65" s="104" t="s">
        <v>190</v>
      </c>
      <c r="B65" s="105">
        <v>138.0</v>
      </c>
      <c r="C65" s="105">
        <v>5.53675008430001E14</v>
      </c>
      <c r="D65" s="105" t="s">
        <v>151</v>
      </c>
      <c r="E65" s="106">
        <v>45191.0</v>
      </c>
      <c r="F65" s="107">
        <v>96.13</v>
      </c>
      <c r="G65" s="106">
        <v>45155.0</v>
      </c>
      <c r="H65" s="106">
        <v>45190.0</v>
      </c>
      <c r="I65" s="108">
        <v>35.0</v>
      </c>
      <c r="J65" s="107">
        <v>77.32</v>
      </c>
      <c r="K65" s="109">
        <v>5236.0</v>
      </c>
      <c r="L65" s="108">
        <v>52.0</v>
      </c>
      <c r="M65" s="110" t="s">
        <v>377</v>
      </c>
    </row>
    <row r="66">
      <c r="A66" s="104" t="s">
        <v>190</v>
      </c>
      <c r="B66" s="105">
        <v>138.0</v>
      </c>
      <c r="C66" s="105">
        <v>5.51265008111001E14</v>
      </c>
      <c r="D66" s="105" t="s">
        <v>151</v>
      </c>
      <c r="E66" s="106">
        <v>45191.0</v>
      </c>
      <c r="F66" s="107">
        <v>151.27</v>
      </c>
      <c r="G66" s="106">
        <v>45155.0</v>
      </c>
      <c r="H66" s="106">
        <v>45188.0</v>
      </c>
      <c r="I66" s="108">
        <v>33.0</v>
      </c>
      <c r="J66" s="107">
        <v>132.46</v>
      </c>
      <c r="K66" s="109">
        <v>9724.0</v>
      </c>
      <c r="L66" s="108">
        <v>52.0</v>
      </c>
      <c r="M66" s="110" t="s">
        <v>378</v>
      </c>
    </row>
    <row r="67">
      <c r="A67" s="104" t="s">
        <v>190</v>
      </c>
      <c r="B67" s="105">
        <v>138.0</v>
      </c>
      <c r="C67" s="105">
        <v>5.51265008117001E14</v>
      </c>
      <c r="D67" s="105" t="s">
        <v>151</v>
      </c>
      <c r="E67" s="106">
        <v>45191.0</v>
      </c>
      <c r="F67" s="107">
        <v>152.42</v>
      </c>
      <c r="G67" s="106">
        <v>45155.0</v>
      </c>
      <c r="H67" s="106">
        <v>45190.0</v>
      </c>
      <c r="I67" s="108">
        <v>35.0</v>
      </c>
      <c r="J67" s="107">
        <v>133.61</v>
      </c>
      <c r="K67" s="109">
        <v>9724.0</v>
      </c>
      <c r="L67" s="108">
        <v>52.0</v>
      </c>
      <c r="M67" s="110" t="s">
        <v>379</v>
      </c>
    </row>
    <row r="68">
      <c r="A68" s="104" t="s">
        <v>190</v>
      </c>
      <c r="B68" s="105">
        <v>138.0</v>
      </c>
      <c r="C68" s="105">
        <v>5.51974008209001E14</v>
      </c>
      <c r="D68" s="105" t="s">
        <v>151</v>
      </c>
      <c r="E68" s="106">
        <v>45191.0</v>
      </c>
      <c r="F68" s="107">
        <v>31.2</v>
      </c>
      <c r="G68" s="106">
        <v>45155.0</v>
      </c>
      <c r="H68" s="106">
        <v>45190.0</v>
      </c>
      <c r="I68" s="108">
        <v>35.0</v>
      </c>
      <c r="J68" s="107">
        <v>12.39</v>
      </c>
      <c r="K68" s="108">
        <v>0.0</v>
      </c>
      <c r="L68" s="108">
        <v>52.0</v>
      </c>
      <c r="M68" s="110" t="s">
        <v>380</v>
      </c>
    </row>
    <row r="69">
      <c r="A69" s="104" t="s">
        <v>190</v>
      </c>
      <c r="B69" s="105">
        <v>138.0</v>
      </c>
      <c r="C69" s="105">
        <v>5.51974008233001E14</v>
      </c>
      <c r="D69" s="105" t="s">
        <v>151</v>
      </c>
      <c r="E69" s="106">
        <v>45191.0</v>
      </c>
      <c r="F69" s="107">
        <v>59.35</v>
      </c>
      <c r="G69" s="106">
        <v>45155.0</v>
      </c>
      <c r="H69" s="106">
        <v>45190.0</v>
      </c>
      <c r="I69" s="108">
        <v>35.0</v>
      </c>
      <c r="J69" s="107">
        <v>40.54</v>
      </c>
      <c r="K69" s="109">
        <v>2244.0</v>
      </c>
      <c r="L69" s="108">
        <v>52.0</v>
      </c>
      <c r="M69" s="110" t="s">
        <v>381</v>
      </c>
    </row>
    <row r="70">
      <c r="A70" s="104" t="s">
        <v>190</v>
      </c>
      <c r="B70" s="105">
        <v>138.0</v>
      </c>
      <c r="C70" s="105">
        <v>5.51949008422001E14</v>
      </c>
      <c r="D70" s="105" t="s">
        <v>151</v>
      </c>
      <c r="E70" s="106">
        <v>45191.0</v>
      </c>
      <c r="F70" s="107">
        <v>87.51</v>
      </c>
      <c r="G70" s="106">
        <v>45155.0</v>
      </c>
      <c r="H70" s="106">
        <v>45190.0</v>
      </c>
      <c r="I70" s="108">
        <v>35.0</v>
      </c>
      <c r="J70" s="107">
        <v>68.7</v>
      </c>
      <c r="K70" s="109">
        <v>4488.0</v>
      </c>
      <c r="L70" s="108">
        <v>52.0</v>
      </c>
      <c r="M70" s="110" t="s">
        <v>382</v>
      </c>
    </row>
    <row r="71">
      <c r="A71" s="104" t="s">
        <v>190</v>
      </c>
      <c r="B71" s="105">
        <v>138.0</v>
      </c>
      <c r="C71" s="105">
        <v>5.57529008413001E14</v>
      </c>
      <c r="D71" s="105" t="s">
        <v>151</v>
      </c>
      <c r="E71" s="106">
        <v>45191.0</v>
      </c>
      <c r="F71" s="107">
        <v>59.35</v>
      </c>
      <c r="G71" s="106">
        <v>45155.0</v>
      </c>
      <c r="H71" s="106">
        <v>45190.0</v>
      </c>
      <c r="I71" s="108">
        <v>35.0</v>
      </c>
      <c r="J71" s="107">
        <v>40.54</v>
      </c>
      <c r="K71" s="109">
        <v>2244.0</v>
      </c>
      <c r="L71" s="108">
        <v>52.0</v>
      </c>
      <c r="M71" s="110" t="s">
        <v>383</v>
      </c>
    </row>
    <row r="72">
      <c r="A72" s="104" t="s">
        <v>190</v>
      </c>
      <c r="B72" s="105">
        <v>138.0</v>
      </c>
      <c r="C72" s="105">
        <v>5.51974008221001E14</v>
      </c>
      <c r="D72" s="105" t="s">
        <v>151</v>
      </c>
      <c r="E72" s="106">
        <v>45191.0</v>
      </c>
      <c r="F72" s="107">
        <v>77.74</v>
      </c>
      <c r="G72" s="106">
        <v>45155.0</v>
      </c>
      <c r="H72" s="106">
        <v>45190.0</v>
      </c>
      <c r="I72" s="108">
        <v>35.0</v>
      </c>
      <c r="J72" s="107">
        <v>58.93</v>
      </c>
      <c r="K72" s="109">
        <v>3740.0</v>
      </c>
      <c r="L72" s="108">
        <v>52.0</v>
      </c>
      <c r="M72" s="110" t="s">
        <v>384</v>
      </c>
    </row>
    <row r="73">
      <c r="A73" s="104" t="s">
        <v>190</v>
      </c>
      <c r="B73" s="105">
        <v>138.0</v>
      </c>
      <c r="C73" s="105">
        <v>5.53675008411001E14</v>
      </c>
      <c r="D73" s="105" t="s">
        <v>151</v>
      </c>
      <c r="E73" s="106">
        <v>45191.0</v>
      </c>
      <c r="F73" s="107">
        <v>67.97</v>
      </c>
      <c r="G73" s="106">
        <v>45155.0</v>
      </c>
      <c r="H73" s="106">
        <v>45190.0</v>
      </c>
      <c r="I73" s="108">
        <v>35.0</v>
      </c>
      <c r="J73" s="107">
        <v>49.16</v>
      </c>
      <c r="K73" s="109">
        <v>2992.0</v>
      </c>
      <c r="L73" s="108">
        <v>52.0</v>
      </c>
      <c r="M73" s="110" t="s">
        <v>385</v>
      </c>
    </row>
    <row r="74">
      <c r="A74" s="104" t="s">
        <v>190</v>
      </c>
      <c r="B74" s="105">
        <v>138.0</v>
      </c>
      <c r="C74" s="105">
        <v>5.51265008126001E14</v>
      </c>
      <c r="D74" s="105" t="s">
        <v>151</v>
      </c>
      <c r="E74" s="106">
        <v>45191.0</v>
      </c>
      <c r="F74" s="107">
        <v>31.21</v>
      </c>
      <c r="G74" s="106">
        <v>45155.0</v>
      </c>
      <c r="H74" s="106">
        <v>45190.0</v>
      </c>
      <c r="I74" s="108">
        <v>35.0</v>
      </c>
      <c r="J74" s="107">
        <v>12.4</v>
      </c>
      <c r="K74" s="108">
        <v>0.0</v>
      </c>
      <c r="L74" s="108">
        <v>52.0</v>
      </c>
      <c r="M74" s="110" t="s">
        <v>386</v>
      </c>
    </row>
    <row r="75">
      <c r="A75" s="104" t="s">
        <v>190</v>
      </c>
      <c r="B75" s="105">
        <v>138.0</v>
      </c>
      <c r="C75" s="105">
        <v>5.51974008245001E14</v>
      </c>
      <c r="D75" s="105" t="s">
        <v>151</v>
      </c>
      <c r="E75" s="106">
        <v>45191.0</v>
      </c>
      <c r="F75" s="107">
        <v>67.97</v>
      </c>
      <c r="G75" s="106">
        <v>45155.0</v>
      </c>
      <c r="H75" s="106">
        <v>45190.0</v>
      </c>
      <c r="I75" s="108">
        <v>35.0</v>
      </c>
      <c r="J75" s="107">
        <v>49.16</v>
      </c>
      <c r="K75" s="109">
        <v>2992.0</v>
      </c>
      <c r="L75" s="108">
        <v>52.0</v>
      </c>
      <c r="M75" s="110" t="s">
        <v>387</v>
      </c>
    </row>
    <row r="76">
      <c r="A76" s="104" t="s">
        <v>190</v>
      </c>
      <c r="B76" s="105">
        <v>138.0</v>
      </c>
      <c r="C76" s="105">
        <v>5.51265008128001E14</v>
      </c>
      <c r="D76" s="105" t="s">
        <v>151</v>
      </c>
      <c r="E76" s="106">
        <v>45191.0</v>
      </c>
      <c r="F76" s="107">
        <v>40.98</v>
      </c>
      <c r="G76" s="106">
        <v>45155.0</v>
      </c>
      <c r="H76" s="106">
        <v>45190.0</v>
      </c>
      <c r="I76" s="108">
        <v>35.0</v>
      </c>
      <c r="J76" s="107">
        <v>22.17</v>
      </c>
      <c r="K76" s="108">
        <v>748.0</v>
      </c>
      <c r="L76" s="108">
        <v>52.0</v>
      </c>
      <c r="M76" s="110" t="s">
        <v>388</v>
      </c>
    </row>
    <row r="77">
      <c r="A77" s="104" t="s">
        <v>190</v>
      </c>
      <c r="B77" s="105">
        <v>138.0</v>
      </c>
      <c r="C77" s="105">
        <v>5.51974008206001E14</v>
      </c>
      <c r="D77" s="105" t="s">
        <v>151</v>
      </c>
      <c r="E77" s="106">
        <v>45191.0</v>
      </c>
      <c r="F77" s="107">
        <v>31.21</v>
      </c>
      <c r="G77" s="106">
        <v>45155.0</v>
      </c>
      <c r="H77" s="106">
        <v>45190.0</v>
      </c>
      <c r="I77" s="108">
        <v>35.0</v>
      </c>
      <c r="J77" s="107">
        <v>12.4</v>
      </c>
      <c r="K77" s="108">
        <v>0.0</v>
      </c>
      <c r="L77" s="108">
        <v>52.0</v>
      </c>
      <c r="M77" s="110" t="s">
        <v>389</v>
      </c>
    </row>
    <row r="78">
      <c r="A78" s="104" t="s">
        <v>190</v>
      </c>
      <c r="B78" s="105">
        <v>138.0</v>
      </c>
      <c r="C78" s="105">
        <v>5.51974008237001E14</v>
      </c>
      <c r="D78" s="105" t="s">
        <v>151</v>
      </c>
      <c r="E78" s="106">
        <v>45191.0</v>
      </c>
      <c r="F78" s="107">
        <v>87.51</v>
      </c>
      <c r="G78" s="106">
        <v>45155.0</v>
      </c>
      <c r="H78" s="106">
        <v>45190.0</v>
      </c>
      <c r="I78" s="108">
        <v>35.0</v>
      </c>
      <c r="J78" s="107">
        <v>68.7</v>
      </c>
      <c r="K78" s="109">
        <v>4488.0</v>
      </c>
      <c r="L78" s="108">
        <v>52.0</v>
      </c>
      <c r="M78" s="110" t="s">
        <v>390</v>
      </c>
    </row>
    <row r="79">
      <c r="A79" s="104" t="s">
        <v>190</v>
      </c>
      <c r="B79" s="105">
        <v>138.0</v>
      </c>
      <c r="C79" s="105">
        <v>5.51265008122001E14</v>
      </c>
      <c r="D79" s="105" t="s">
        <v>151</v>
      </c>
      <c r="E79" s="106">
        <v>45191.0</v>
      </c>
      <c r="F79" s="107">
        <v>31.21</v>
      </c>
      <c r="G79" s="106">
        <v>45155.0</v>
      </c>
      <c r="H79" s="106">
        <v>45190.0</v>
      </c>
      <c r="I79" s="108">
        <v>35.0</v>
      </c>
      <c r="J79" s="107">
        <v>12.4</v>
      </c>
      <c r="K79" s="108">
        <v>0.0</v>
      </c>
      <c r="L79" s="108">
        <v>52.0</v>
      </c>
      <c r="M79" s="110" t="s">
        <v>391</v>
      </c>
    </row>
    <row r="80">
      <c r="A80" s="104" t="s">
        <v>190</v>
      </c>
      <c r="B80" s="105">
        <v>138.0</v>
      </c>
      <c r="C80" s="105">
        <v>5.51949008410001E14</v>
      </c>
      <c r="D80" s="105" t="s">
        <v>151</v>
      </c>
      <c r="E80" s="106">
        <v>45191.0</v>
      </c>
      <c r="F80" s="107">
        <v>142.65</v>
      </c>
      <c r="G80" s="106">
        <v>45155.0</v>
      </c>
      <c r="H80" s="106">
        <v>45190.0</v>
      </c>
      <c r="I80" s="108">
        <v>35.0</v>
      </c>
      <c r="J80" s="107">
        <v>123.84</v>
      </c>
      <c r="K80" s="109">
        <v>8976.0</v>
      </c>
      <c r="L80" s="108">
        <v>52.0</v>
      </c>
      <c r="M80" s="110" t="s">
        <v>392</v>
      </c>
    </row>
    <row r="81">
      <c r="A81" s="104" t="s">
        <v>190</v>
      </c>
      <c r="B81" s="105">
        <v>138.0</v>
      </c>
      <c r="C81" s="105">
        <v>5.51974008205001E14</v>
      </c>
      <c r="D81" s="105" t="s">
        <v>151</v>
      </c>
      <c r="E81" s="106">
        <v>45191.0</v>
      </c>
      <c r="F81" s="107">
        <v>49.6</v>
      </c>
      <c r="G81" s="106">
        <v>45155.0</v>
      </c>
      <c r="H81" s="106">
        <v>45190.0</v>
      </c>
      <c r="I81" s="108">
        <v>35.0</v>
      </c>
      <c r="J81" s="107">
        <v>30.79</v>
      </c>
      <c r="K81" s="109">
        <v>1496.0</v>
      </c>
      <c r="L81" s="108">
        <v>52.0</v>
      </c>
      <c r="M81" s="110" t="s">
        <v>393</v>
      </c>
    </row>
    <row r="82">
      <c r="A82" s="104" t="s">
        <v>190</v>
      </c>
      <c r="B82" s="105">
        <v>138.0</v>
      </c>
      <c r="C82" s="105">
        <v>5.51265008119001E14</v>
      </c>
      <c r="D82" s="105" t="s">
        <v>151</v>
      </c>
      <c r="E82" s="106">
        <v>45191.0</v>
      </c>
      <c r="F82" s="107">
        <v>114.51</v>
      </c>
      <c r="G82" s="106">
        <v>45155.0</v>
      </c>
      <c r="H82" s="106">
        <v>45190.0</v>
      </c>
      <c r="I82" s="108">
        <v>35.0</v>
      </c>
      <c r="J82" s="107">
        <v>95.7</v>
      </c>
      <c r="K82" s="109">
        <v>6732.0</v>
      </c>
      <c r="L82" s="108">
        <v>52.0</v>
      </c>
      <c r="M82" s="110" t="s">
        <v>394</v>
      </c>
    </row>
    <row r="83">
      <c r="A83" s="104" t="s">
        <v>190</v>
      </c>
      <c r="B83" s="105">
        <v>138.0</v>
      </c>
      <c r="C83" s="105">
        <v>5.51974008201001E14</v>
      </c>
      <c r="D83" s="105" t="s">
        <v>151</v>
      </c>
      <c r="E83" s="106">
        <v>45191.0</v>
      </c>
      <c r="F83" s="107">
        <v>96.13</v>
      </c>
      <c r="G83" s="106">
        <v>45155.0</v>
      </c>
      <c r="H83" s="106">
        <v>45190.0</v>
      </c>
      <c r="I83" s="108">
        <v>35.0</v>
      </c>
      <c r="J83" s="107">
        <v>77.32</v>
      </c>
      <c r="K83" s="109">
        <v>5236.0</v>
      </c>
      <c r="L83" s="108">
        <v>52.0</v>
      </c>
      <c r="M83" s="110" t="s">
        <v>395</v>
      </c>
    </row>
    <row r="84">
      <c r="A84" s="104" t="s">
        <v>244</v>
      </c>
      <c r="B84" s="105">
        <v>141.0</v>
      </c>
      <c r="C84" s="105" t="s">
        <v>245</v>
      </c>
      <c r="D84" s="105" t="s">
        <v>151</v>
      </c>
      <c r="E84" s="106">
        <v>45201.0</v>
      </c>
      <c r="F84" s="107">
        <v>51.85</v>
      </c>
      <c r="G84" s="106">
        <v>45171.0</v>
      </c>
      <c r="H84" s="106">
        <v>45200.0</v>
      </c>
      <c r="I84" s="108">
        <v>29.0</v>
      </c>
      <c r="J84" s="107">
        <v>51.85</v>
      </c>
      <c r="K84" s="108">
        <v>0.0</v>
      </c>
      <c r="L84" s="108">
        <v>222.0</v>
      </c>
      <c r="M84" s="110" t="s">
        <v>396</v>
      </c>
    </row>
    <row r="85">
      <c r="A85" s="104" t="s">
        <v>244</v>
      </c>
      <c r="B85" s="105">
        <v>141.0</v>
      </c>
      <c r="C85" s="105">
        <v>6.7334001320001E13</v>
      </c>
      <c r="D85" s="105" t="s">
        <v>151</v>
      </c>
      <c r="E85" s="106">
        <v>45209.0</v>
      </c>
      <c r="F85" s="107">
        <v>9944.34</v>
      </c>
      <c r="G85" s="106">
        <v>45179.0</v>
      </c>
      <c r="H85" s="106">
        <v>45206.0</v>
      </c>
      <c r="I85" s="108">
        <v>27.0</v>
      </c>
      <c r="J85" s="107">
        <v>9124.95</v>
      </c>
      <c r="K85" s="109">
        <v>730796.0</v>
      </c>
      <c r="L85" s="108">
        <v>222.0</v>
      </c>
      <c r="M85" s="110" t="s">
        <v>397</v>
      </c>
    </row>
    <row r="86">
      <c r="A86" s="104" t="s">
        <v>248</v>
      </c>
      <c r="B86" s="105">
        <v>142.0</v>
      </c>
      <c r="C86" s="105">
        <v>6.6130005325001E13</v>
      </c>
      <c r="D86" s="105" t="s">
        <v>151</v>
      </c>
      <c r="E86" s="106">
        <v>45209.0</v>
      </c>
      <c r="F86" s="107">
        <v>11679.4</v>
      </c>
      <c r="G86" s="106">
        <v>45179.0</v>
      </c>
      <c r="H86" s="106">
        <v>45208.0</v>
      </c>
      <c r="I86" s="108">
        <v>29.0</v>
      </c>
      <c r="J86" s="107">
        <v>10960.91</v>
      </c>
      <c r="K86" s="109">
        <v>900592.0</v>
      </c>
      <c r="L86" s="108">
        <v>203.0</v>
      </c>
      <c r="M86" s="110" t="s">
        <v>398</v>
      </c>
    </row>
    <row r="87">
      <c r="A87" s="104" t="s">
        <v>250</v>
      </c>
      <c r="B87" s="105">
        <v>145.0</v>
      </c>
      <c r="C87" s="105">
        <v>3.28224002607001E14</v>
      </c>
      <c r="D87" s="105" t="s">
        <v>151</v>
      </c>
      <c r="E87" s="106">
        <v>45190.0</v>
      </c>
      <c r="F87" s="107">
        <v>20506.13</v>
      </c>
      <c r="G87" s="106">
        <v>45154.0</v>
      </c>
      <c r="H87" s="106">
        <v>45184.0</v>
      </c>
      <c r="I87" s="108">
        <v>30.0</v>
      </c>
      <c r="J87" s="107">
        <v>16888.95</v>
      </c>
      <c r="K87" s="109">
        <v>1525172.0</v>
      </c>
      <c r="L87" s="108">
        <v>312.0</v>
      </c>
      <c r="M87" s="110" t="s">
        <v>399</v>
      </c>
    </row>
    <row r="88">
      <c r="A88" s="104" t="s">
        <v>253</v>
      </c>
      <c r="B88" s="105">
        <v>147.0</v>
      </c>
      <c r="C88" s="105">
        <v>3.28224002901001E14</v>
      </c>
      <c r="D88" s="105" t="s">
        <v>151</v>
      </c>
      <c r="E88" s="106">
        <v>45217.0</v>
      </c>
      <c r="F88" s="107">
        <v>5226.08</v>
      </c>
      <c r="G88" s="106">
        <v>45184.0</v>
      </c>
      <c r="H88" s="106">
        <v>45211.0</v>
      </c>
      <c r="I88" s="108">
        <v>27.0</v>
      </c>
      <c r="J88" s="107">
        <v>4117.95</v>
      </c>
      <c r="K88" s="109">
        <v>327624.0</v>
      </c>
      <c r="L88" s="108">
        <v>115.0</v>
      </c>
      <c r="M88" s="110" t="s">
        <v>400</v>
      </c>
    </row>
    <row r="89">
      <c r="A89" s="104" t="s">
        <v>255</v>
      </c>
      <c r="B89" s="105">
        <v>152.0</v>
      </c>
      <c r="C89" s="105">
        <v>4.3750001100001E13</v>
      </c>
      <c r="D89" s="105" t="s">
        <v>151</v>
      </c>
      <c r="E89" s="106">
        <v>45204.0</v>
      </c>
      <c r="F89" s="107">
        <v>2352.47</v>
      </c>
      <c r="G89" s="106">
        <v>45175.0</v>
      </c>
      <c r="H89" s="106">
        <v>45202.0</v>
      </c>
      <c r="I89" s="108">
        <v>27.0</v>
      </c>
      <c r="J89" s="107">
        <v>1889.88</v>
      </c>
      <c r="K89" s="109">
        <v>145860.0</v>
      </c>
      <c r="L89" s="108">
        <v>111.0</v>
      </c>
      <c r="M89" s="110" t="s">
        <v>401</v>
      </c>
    </row>
    <row r="90">
      <c r="A90" s="104" t="s">
        <v>257</v>
      </c>
      <c r="B90" s="105">
        <v>155.0</v>
      </c>
      <c r="C90" s="105">
        <v>1.250110125011E12</v>
      </c>
      <c r="D90" s="105" t="s">
        <v>144</v>
      </c>
      <c r="E90" s="106">
        <v>45215.0</v>
      </c>
      <c r="F90" s="107">
        <v>3755.97</v>
      </c>
      <c r="G90" s="106">
        <v>45183.0</v>
      </c>
      <c r="H90" s="106">
        <v>45211.0</v>
      </c>
      <c r="I90" s="108">
        <v>28.0</v>
      </c>
      <c r="J90" s="107">
        <v>3755.97</v>
      </c>
      <c r="K90" s="109">
        <v>338500.0</v>
      </c>
      <c r="L90" s="108">
        <v>77.0</v>
      </c>
      <c r="M90" s="110" t="s">
        <v>402</v>
      </c>
    </row>
    <row r="91">
      <c r="A91" s="104" t="s">
        <v>257</v>
      </c>
      <c r="B91" s="105">
        <v>155.0</v>
      </c>
      <c r="C91" s="105">
        <v>1.250110125011E12</v>
      </c>
      <c r="D91" s="105" t="s">
        <v>144</v>
      </c>
      <c r="E91" s="106">
        <v>45187.0</v>
      </c>
      <c r="F91" s="107">
        <v>4568.4</v>
      </c>
      <c r="G91" s="106">
        <v>45149.0</v>
      </c>
      <c r="H91" s="106">
        <v>45183.0</v>
      </c>
      <c r="I91" s="108">
        <v>34.0</v>
      </c>
      <c r="J91" s="107">
        <v>4568.4</v>
      </c>
      <c r="K91" s="109">
        <v>429000.0</v>
      </c>
      <c r="L91" s="108">
        <v>77.0</v>
      </c>
      <c r="M91" s="110" t="s">
        <v>403</v>
      </c>
    </row>
    <row r="92">
      <c r="A92" s="104" t="s">
        <v>259</v>
      </c>
      <c r="B92" s="105">
        <v>157.0</v>
      </c>
      <c r="C92" s="105">
        <v>1.9677290117812E13</v>
      </c>
      <c r="D92" s="105" t="s">
        <v>144</v>
      </c>
      <c r="E92" s="106">
        <v>45210.0</v>
      </c>
      <c r="F92" s="107">
        <v>20.79</v>
      </c>
      <c r="G92" s="106">
        <v>45180.0</v>
      </c>
      <c r="H92" s="106">
        <v>45208.0</v>
      </c>
      <c r="I92" s="108">
        <v>28.0</v>
      </c>
      <c r="J92" s="107">
        <v>20.79</v>
      </c>
      <c r="K92" s="108">
        <v>0.0</v>
      </c>
      <c r="L92" s="108">
        <v>534.0</v>
      </c>
      <c r="M92" s="110" t="s">
        <v>404</v>
      </c>
    </row>
    <row r="93">
      <c r="A93" s="104" t="s">
        <v>259</v>
      </c>
      <c r="B93" s="105">
        <v>157.0</v>
      </c>
      <c r="C93" s="105">
        <v>1.9677290349308E13</v>
      </c>
      <c r="D93" s="105" t="s">
        <v>144</v>
      </c>
      <c r="E93" s="106">
        <v>45210.0</v>
      </c>
      <c r="F93" s="107">
        <v>6809.91</v>
      </c>
      <c r="G93" s="106">
        <v>45180.0</v>
      </c>
      <c r="H93" s="106">
        <v>45208.0</v>
      </c>
      <c r="I93" s="108">
        <v>28.0</v>
      </c>
      <c r="J93" s="107">
        <v>6809.91</v>
      </c>
      <c r="K93" s="109">
        <v>643000.0</v>
      </c>
      <c r="L93" s="108">
        <v>534.0</v>
      </c>
      <c r="M93" s="110" t="s">
        <v>405</v>
      </c>
    </row>
    <row r="94">
      <c r="A94" s="104" t="s">
        <v>259</v>
      </c>
      <c r="B94" s="105">
        <v>157.0</v>
      </c>
      <c r="C94" s="105">
        <v>1.9677290348716E13</v>
      </c>
      <c r="D94" s="105" t="s">
        <v>144</v>
      </c>
      <c r="E94" s="106">
        <v>45201.0</v>
      </c>
      <c r="F94" s="107">
        <v>359.06</v>
      </c>
      <c r="G94" s="106">
        <v>45169.0</v>
      </c>
      <c r="H94" s="106">
        <v>45198.0</v>
      </c>
      <c r="I94" s="108">
        <v>29.0</v>
      </c>
      <c r="J94" s="107">
        <v>359.06</v>
      </c>
      <c r="K94" s="108">
        <v>0.0</v>
      </c>
      <c r="L94" s="108">
        <v>534.0</v>
      </c>
      <c r="M94" s="110" t="s">
        <v>406</v>
      </c>
    </row>
    <row r="95">
      <c r="A95" s="104" t="s">
        <v>259</v>
      </c>
      <c r="B95" s="105">
        <v>157.0</v>
      </c>
      <c r="C95" s="105">
        <v>1.9677290349305E13</v>
      </c>
      <c r="D95" s="105" t="s">
        <v>144</v>
      </c>
      <c r="E95" s="106">
        <v>45210.0</v>
      </c>
      <c r="F95" s="107">
        <v>10159.56</v>
      </c>
      <c r="G95" s="106">
        <v>45180.0</v>
      </c>
      <c r="H95" s="106">
        <v>45208.0</v>
      </c>
      <c r="I95" s="108">
        <v>28.0</v>
      </c>
      <c r="J95" s="107">
        <v>10159.56</v>
      </c>
      <c r="K95" s="109">
        <v>974200.0</v>
      </c>
      <c r="L95" s="108">
        <v>534.0</v>
      </c>
      <c r="M95" s="110" t="s">
        <v>407</v>
      </c>
    </row>
    <row r="96">
      <c r="A96" s="104" t="s">
        <v>259</v>
      </c>
      <c r="B96" s="105">
        <v>157.0</v>
      </c>
      <c r="C96" s="105">
        <v>1.9677290349307E13</v>
      </c>
      <c r="D96" s="105" t="s">
        <v>144</v>
      </c>
      <c r="E96" s="106">
        <v>45210.0</v>
      </c>
      <c r="F96" s="107">
        <v>2734.57</v>
      </c>
      <c r="G96" s="106">
        <v>45180.0</v>
      </c>
      <c r="H96" s="106">
        <v>45208.0</v>
      </c>
      <c r="I96" s="108">
        <v>28.0</v>
      </c>
      <c r="J96" s="107">
        <v>2734.57</v>
      </c>
      <c r="K96" s="109">
        <v>223300.0</v>
      </c>
      <c r="L96" s="108">
        <v>534.0</v>
      </c>
      <c r="M96" s="110" t="s">
        <v>408</v>
      </c>
    </row>
    <row r="97">
      <c r="A97" s="104" t="s">
        <v>259</v>
      </c>
      <c r="B97" s="105">
        <v>157.0</v>
      </c>
      <c r="C97" s="105">
        <v>1.9677290349309E13</v>
      </c>
      <c r="D97" s="105" t="s">
        <v>144</v>
      </c>
      <c r="E97" s="106">
        <v>45210.0</v>
      </c>
      <c r="F97" s="107">
        <v>4320.45</v>
      </c>
      <c r="G97" s="106">
        <v>45180.0</v>
      </c>
      <c r="H97" s="106">
        <v>45208.0</v>
      </c>
      <c r="I97" s="108">
        <v>28.0</v>
      </c>
      <c r="J97" s="107">
        <v>4320.45</v>
      </c>
      <c r="K97" s="109">
        <v>380400.0</v>
      </c>
      <c r="L97" s="108">
        <v>534.0</v>
      </c>
      <c r="M97" s="110" t="s">
        <v>409</v>
      </c>
    </row>
    <row r="98">
      <c r="A98" s="104" t="s">
        <v>259</v>
      </c>
      <c r="B98" s="105">
        <v>157.0</v>
      </c>
      <c r="C98" s="105">
        <v>1.9677290349306E13</v>
      </c>
      <c r="D98" s="105" t="s">
        <v>144</v>
      </c>
      <c r="E98" s="106">
        <v>45210.0</v>
      </c>
      <c r="F98" s="107">
        <v>1941.79</v>
      </c>
      <c r="G98" s="106">
        <v>45180.0</v>
      </c>
      <c r="H98" s="106">
        <v>45208.0</v>
      </c>
      <c r="I98" s="108">
        <v>28.0</v>
      </c>
      <c r="J98" s="107">
        <v>2113.61</v>
      </c>
      <c r="K98" s="109">
        <v>179500.0</v>
      </c>
      <c r="L98" s="108">
        <v>534.0</v>
      </c>
      <c r="M98" s="110" t="s">
        <v>410</v>
      </c>
    </row>
    <row r="99">
      <c r="A99" s="104" t="s">
        <v>267</v>
      </c>
      <c r="B99" s="105">
        <v>170.0</v>
      </c>
      <c r="C99" s="105">
        <v>1.95740001601001E14</v>
      </c>
      <c r="D99" s="105" t="s">
        <v>151</v>
      </c>
      <c r="E99" s="106">
        <v>45197.0</v>
      </c>
      <c r="F99" s="107">
        <v>7683.05</v>
      </c>
      <c r="G99" s="106">
        <v>45159.0</v>
      </c>
      <c r="H99" s="106">
        <v>45195.0</v>
      </c>
      <c r="I99" s="108">
        <v>36.0</v>
      </c>
      <c r="J99" s="107">
        <v>7369.3</v>
      </c>
      <c r="K99" s="109">
        <v>610368.0</v>
      </c>
      <c r="L99" s="108">
        <v>100.0</v>
      </c>
      <c r="M99" s="110" t="s">
        <v>411</v>
      </c>
    </row>
    <row r="100">
      <c r="A100" s="104" t="s">
        <v>269</v>
      </c>
      <c r="B100" s="105">
        <v>173.0</v>
      </c>
      <c r="C100" s="105">
        <v>1.8120070107445E13</v>
      </c>
      <c r="D100" s="105" t="s">
        <v>144</v>
      </c>
      <c r="E100" s="106">
        <v>45216.0</v>
      </c>
      <c r="F100" s="107">
        <v>628.2</v>
      </c>
      <c r="G100" s="106">
        <v>45184.0</v>
      </c>
      <c r="H100" s="106">
        <v>45212.0</v>
      </c>
      <c r="I100" s="108">
        <v>28.0</v>
      </c>
      <c r="J100" s="107">
        <v>628.2</v>
      </c>
      <c r="K100" s="109">
        <v>48700.0</v>
      </c>
      <c r="L100" s="108">
        <v>32.0</v>
      </c>
      <c r="M100" s="110" t="s">
        <v>412</v>
      </c>
    </row>
    <row r="101">
      <c r="A101" s="104" t="s">
        <v>269</v>
      </c>
      <c r="B101" s="105">
        <v>173.0</v>
      </c>
      <c r="C101" s="105">
        <v>1.8120070107446E13</v>
      </c>
      <c r="D101" s="105" t="s">
        <v>144</v>
      </c>
      <c r="E101" s="106">
        <v>45216.0</v>
      </c>
      <c r="F101" s="107">
        <v>216.43</v>
      </c>
      <c r="G101" s="106">
        <v>45184.0</v>
      </c>
      <c r="H101" s="106">
        <v>45212.0</v>
      </c>
      <c r="I101" s="108">
        <v>28.0</v>
      </c>
      <c r="J101" s="107">
        <v>216.43</v>
      </c>
      <c r="K101" s="109">
        <v>12800.0</v>
      </c>
      <c r="L101" s="108">
        <v>32.0</v>
      </c>
      <c r="M101" s="110" t="s">
        <v>413</v>
      </c>
    </row>
    <row r="102">
      <c r="A102" s="104" t="s">
        <v>269</v>
      </c>
      <c r="B102" s="105">
        <v>173.0</v>
      </c>
      <c r="C102" s="105">
        <v>1.8120070117915E13</v>
      </c>
      <c r="D102" s="105" t="s">
        <v>144</v>
      </c>
      <c r="E102" s="106">
        <v>45216.0</v>
      </c>
      <c r="F102" s="107">
        <v>797.35</v>
      </c>
      <c r="G102" s="106">
        <v>45184.0</v>
      </c>
      <c r="H102" s="106">
        <v>45212.0</v>
      </c>
      <c r="I102" s="108">
        <v>28.0</v>
      </c>
      <c r="J102" s="107">
        <v>797.35</v>
      </c>
      <c r="K102" s="109">
        <v>57200.0</v>
      </c>
      <c r="L102" s="108">
        <v>32.0</v>
      </c>
      <c r="M102" s="110" t="s">
        <v>414</v>
      </c>
    </row>
    <row r="103">
      <c r="A103" s="104" t="s">
        <v>269</v>
      </c>
      <c r="B103" s="105">
        <v>173.0</v>
      </c>
      <c r="C103" s="105">
        <v>1.8120070107444E13</v>
      </c>
      <c r="D103" s="105" t="s">
        <v>144</v>
      </c>
      <c r="E103" s="106">
        <v>45216.0</v>
      </c>
      <c r="F103" s="107">
        <v>863.34</v>
      </c>
      <c r="G103" s="106">
        <v>45184.0</v>
      </c>
      <c r="H103" s="106">
        <v>45212.0</v>
      </c>
      <c r="I103" s="108">
        <v>28.0</v>
      </c>
      <c r="J103" s="107">
        <v>863.34</v>
      </c>
      <c r="K103" s="109">
        <v>71400.0</v>
      </c>
      <c r="L103" s="108">
        <v>32.0</v>
      </c>
      <c r="M103" s="110" t="s">
        <v>415</v>
      </c>
    </row>
    <row r="104">
      <c r="A104" s="104" t="s">
        <v>274</v>
      </c>
      <c r="B104" s="105">
        <v>175.0</v>
      </c>
      <c r="C104" s="105">
        <v>2.1150240349268E13</v>
      </c>
      <c r="D104" s="105" t="s">
        <v>144</v>
      </c>
      <c r="E104" s="106">
        <v>45212.0</v>
      </c>
      <c r="F104" s="107">
        <v>29868.46</v>
      </c>
      <c r="G104" s="106">
        <v>45182.0</v>
      </c>
      <c r="H104" s="106">
        <v>45210.0</v>
      </c>
      <c r="I104" s="108">
        <v>28.0</v>
      </c>
      <c r="J104" s="107">
        <v>11020.36</v>
      </c>
      <c r="K104" s="109">
        <v>1065000.0</v>
      </c>
      <c r="L104" s="108">
        <v>1112.0</v>
      </c>
      <c r="M104" s="110" t="s">
        <v>416</v>
      </c>
    </row>
    <row r="105">
      <c r="A105" s="104" t="s">
        <v>274</v>
      </c>
      <c r="B105" s="105">
        <v>175.0</v>
      </c>
      <c r="C105" s="105">
        <v>2.1150240348703E13</v>
      </c>
      <c r="D105" s="105" t="s">
        <v>144</v>
      </c>
      <c r="E105" s="106">
        <v>45201.0</v>
      </c>
      <c r="F105" s="107">
        <v>153.88</v>
      </c>
      <c r="G105" s="106">
        <v>45169.0</v>
      </c>
      <c r="H105" s="106">
        <v>45198.0</v>
      </c>
      <c r="I105" s="108">
        <v>29.0</v>
      </c>
      <c r="J105" s="107">
        <v>153.88</v>
      </c>
      <c r="K105" s="108">
        <v>0.0</v>
      </c>
      <c r="L105" s="108">
        <v>1112.0</v>
      </c>
      <c r="M105" s="110" t="s">
        <v>417</v>
      </c>
    </row>
    <row r="106">
      <c r="A106" s="104" t="s">
        <v>274</v>
      </c>
      <c r="B106" s="105">
        <v>175.0</v>
      </c>
      <c r="C106" s="105">
        <v>2.1150240390743E13</v>
      </c>
      <c r="D106" s="105" t="s">
        <v>144</v>
      </c>
      <c r="E106" s="106">
        <v>45212.0</v>
      </c>
      <c r="F106" s="107">
        <v>246.75</v>
      </c>
      <c r="G106" s="106">
        <v>45182.0</v>
      </c>
      <c r="H106" s="106">
        <v>45210.0</v>
      </c>
      <c r="I106" s="108">
        <v>28.0</v>
      </c>
      <c r="J106" s="107">
        <v>246.75</v>
      </c>
      <c r="K106" s="108">
        <v>0.0</v>
      </c>
      <c r="L106" s="108">
        <v>1112.0</v>
      </c>
      <c r="M106" s="110" t="s">
        <v>418</v>
      </c>
    </row>
    <row r="107">
      <c r="A107" s="104" t="s">
        <v>274</v>
      </c>
      <c r="B107" s="105">
        <v>175.0</v>
      </c>
      <c r="C107" s="105">
        <v>2.1150240349265E13</v>
      </c>
      <c r="D107" s="105" t="s">
        <v>144</v>
      </c>
      <c r="E107" s="106">
        <v>45212.0</v>
      </c>
      <c r="F107" s="107">
        <v>31388.61</v>
      </c>
      <c r="G107" s="106">
        <v>45182.0</v>
      </c>
      <c r="H107" s="106">
        <v>45210.0</v>
      </c>
      <c r="I107" s="108">
        <v>28.0</v>
      </c>
      <c r="J107" s="107">
        <v>12335.23</v>
      </c>
      <c r="K107" s="109">
        <v>1203700.0</v>
      </c>
      <c r="L107" s="108">
        <v>1112.0</v>
      </c>
      <c r="M107" s="110" t="s">
        <v>419</v>
      </c>
    </row>
    <row r="108">
      <c r="A108" s="104" t="s">
        <v>274</v>
      </c>
      <c r="B108" s="105">
        <v>175.0</v>
      </c>
      <c r="C108" s="105">
        <v>2.1150240128117E13</v>
      </c>
      <c r="D108" s="105" t="s">
        <v>144</v>
      </c>
      <c r="E108" s="106">
        <v>45212.0</v>
      </c>
      <c r="F108" s="107">
        <v>430.36</v>
      </c>
      <c r="G108" s="106">
        <v>45182.0</v>
      </c>
      <c r="H108" s="106">
        <v>45210.0</v>
      </c>
      <c r="I108" s="108">
        <v>28.0</v>
      </c>
      <c r="J108" s="107">
        <v>430.36</v>
      </c>
      <c r="K108" s="108">
        <v>0.0</v>
      </c>
      <c r="L108" s="108">
        <v>1112.0</v>
      </c>
      <c r="M108" s="110" t="s">
        <v>420</v>
      </c>
    </row>
    <row r="109">
      <c r="A109" s="104" t="s">
        <v>274</v>
      </c>
      <c r="B109" s="105">
        <v>175.0</v>
      </c>
      <c r="C109" s="105">
        <v>2.1150240128111E13</v>
      </c>
      <c r="D109" s="105" t="s">
        <v>144</v>
      </c>
      <c r="E109" s="106">
        <v>45212.0</v>
      </c>
      <c r="F109" s="107">
        <v>246.75</v>
      </c>
      <c r="G109" s="106">
        <v>45182.0</v>
      </c>
      <c r="H109" s="106">
        <v>45210.0</v>
      </c>
      <c r="I109" s="108">
        <v>28.0</v>
      </c>
      <c r="J109" s="107">
        <v>246.75</v>
      </c>
      <c r="K109" s="108">
        <v>0.0</v>
      </c>
      <c r="L109" s="108">
        <v>1112.0</v>
      </c>
      <c r="M109" s="110" t="s">
        <v>421</v>
      </c>
    </row>
    <row r="110">
      <c r="A110" s="104" t="s">
        <v>274</v>
      </c>
      <c r="B110" s="105">
        <v>175.0</v>
      </c>
      <c r="C110" s="105">
        <v>2.1150240390742E13</v>
      </c>
      <c r="D110" s="105" t="s">
        <v>144</v>
      </c>
      <c r="E110" s="106">
        <v>45212.0</v>
      </c>
      <c r="F110" s="107">
        <v>2033.91</v>
      </c>
      <c r="G110" s="106">
        <v>45182.0</v>
      </c>
      <c r="H110" s="106">
        <v>45210.0</v>
      </c>
      <c r="I110" s="108">
        <v>28.0</v>
      </c>
      <c r="J110" s="107">
        <v>1133.74</v>
      </c>
      <c r="K110" s="109">
        <v>84900.0</v>
      </c>
      <c r="L110" s="108">
        <v>1112.0</v>
      </c>
      <c r="M110" s="110" t="s">
        <v>422</v>
      </c>
    </row>
    <row r="111">
      <c r="A111" s="104" t="s">
        <v>274</v>
      </c>
      <c r="B111" s="105">
        <v>175.0</v>
      </c>
      <c r="C111" s="105">
        <v>2.1150240349266E13</v>
      </c>
      <c r="D111" s="105" t="s">
        <v>144</v>
      </c>
      <c r="E111" s="106">
        <v>45212.0</v>
      </c>
      <c r="F111" s="107">
        <v>36238.37</v>
      </c>
      <c r="G111" s="106">
        <v>45182.0</v>
      </c>
      <c r="H111" s="106">
        <v>45210.0</v>
      </c>
      <c r="I111" s="108">
        <v>28.0</v>
      </c>
      <c r="J111" s="107">
        <v>13405.53</v>
      </c>
      <c r="K111" s="109">
        <v>1316600.0</v>
      </c>
      <c r="L111" s="108">
        <v>1112.0</v>
      </c>
      <c r="M111" s="110" t="s">
        <v>423</v>
      </c>
    </row>
    <row r="112">
      <c r="A112" s="104" t="s">
        <v>274</v>
      </c>
      <c r="B112" s="105">
        <v>175.0</v>
      </c>
      <c r="C112" s="105">
        <v>2.1150240128113E13</v>
      </c>
      <c r="D112" s="105" t="s">
        <v>144</v>
      </c>
      <c r="E112" s="106">
        <v>45212.0</v>
      </c>
      <c r="F112" s="107">
        <v>440.19</v>
      </c>
      <c r="G112" s="106">
        <v>45182.0</v>
      </c>
      <c r="H112" s="106">
        <v>45210.0</v>
      </c>
      <c r="I112" s="108">
        <v>28.0</v>
      </c>
      <c r="J112" s="107">
        <v>440.19</v>
      </c>
      <c r="K112" s="108">
        <v>700.0</v>
      </c>
      <c r="L112" s="108">
        <v>1112.0</v>
      </c>
      <c r="M112" s="110" t="s">
        <v>424</v>
      </c>
    </row>
    <row r="113">
      <c r="A113" s="104" t="s">
        <v>284</v>
      </c>
      <c r="B113" s="105">
        <v>183.0</v>
      </c>
      <c r="C113" s="105">
        <v>1.9732750279889E13</v>
      </c>
      <c r="D113" s="105" t="s">
        <v>144</v>
      </c>
      <c r="E113" s="106">
        <v>45211.0</v>
      </c>
      <c r="F113" s="107">
        <v>246.75</v>
      </c>
      <c r="G113" s="106">
        <v>45181.0</v>
      </c>
      <c r="H113" s="106">
        <v>45209.0</v>
      </c>
      <c r="I113" s="108">
        <v>28.0</v>
      </c>
      <c r="J113" s="107">
        <v>246.75</v>
      </c>
      <c r="K113" s="108">
        <v>0.0</v>
      </c>
      <c r="L113" s="108">
        <v>31.0</v>
      </c>
      <c r="M113" s="110" t="s">
        <v>425</v>
      </c>
    </row>
    <row r="114">
      <c r="A114" s="104" t="s">
        <v>284</v>
      </c>
      <c r="B114" s="105">
        <v>183.0</v>
      </c>
      <c r="C114" s="105">
        <v>1.973275027988E13</v>
      </c>
      <c r="D114" s="105" t="s">
        <v>144</v>
      </c>
      <c r="E114" s="106">
        <v>45211.0</v>
      </c>
      <c r="F114" s="107">
        <v>246.75</v>
      </c>
      <c r="G114" s="106">
        <v>45181.0</v>
      </c>
      <c r="H114" s="106">
        <v>45209.0</v>
      </c>
      <c r="I114" s="108">
        <v>28.0</v>
      </c>
      <c r="J114" s="107">
        <v>246.75</v>
      </c>
      <c r="K114" s="108">
        <v>0.0</v>
      </c>
      <c r="L114" s="108">
        <v>31.0</v>
      </c>
      <c r="M114" s="110" t="s">
        <v>426</v>
      </c>
    </row>
    <row r="115">
      <c r="A115" s="104" t="s">
        <v>284</v>
      </c>
      <c r="B115" s="105">
        <v>183.0</v>
      </c>
      <c r="C115" s="105">
        <v>2.8473830277275E13</v>
      </c>
      <c r="D115" s="105" t="s">
        <v>144</v>
      </c>
      <c r="E115" s="106">
        <v>45211.0</v>
      </c>
      <c r="F115" s="107">
        <v>101.16</v>
      </c>
      <c r="G115" s="106">
        <v>45196.0</v>
      </c>
      <c r="H115" s="106">
        <v>45209.0</v>
      </c>
      <c r="I115" s="108">
        <v>13.0</v>
      </c>
      <c r="J115" s="107">
        <v>101.16</v>
      </c>
      <c r="K115" s="109">
        <v>5400.0</v>
      </c>
      <c r="L115" s="108">
        <v>31.0</v>
      </c>
      <c r="M115" s="110" t="s">
        <v>427</v>
      </c>
    </row>
    <row r="116">
      <c r="A116" s="104" t="s">
        <v>284</v>
      </c>
      <c r="B116" s="105">
        <v>183.0</v>
      </c>
      <c r="C116" s="105">
        <v>1.9732750276009E13</v>
      </c>
      <c r="D116" s="105" t="s">
        <v>144</v>
      </c>
      <c r="E116" s="106">
        <v>45211.0</v>
      </c>
      <c r="F116" s="107">
        <v>412.9</v>
      </c>
      <c r="G116" s="106">
        <v>45181.0</v>
      </c>
      <c r="H116" s="106">
        <v>45209.0</v>
      </c>
      <c r="I116" s="108">
        <v>28.0</v>
      </c>
      <c r="J116" s="107">
        <v>412.9</v>
      </c>
      <c r="K116" s="109">
        <v>22800.0</v>
      </c>
      <c r="L116" s="108">
        <v>31.0</v>
      </c>
      <c r="M116" s="110" t="s">
        <v>428</v>
      </c>
    </row>
    <row r="117">
      <c r="A117" s="104" t="s">
        <v>284</v>
      </c>
      <c r="B117" s="105">
        <v>183.0</v>
      </c>
      <c r="C117" s="105">
        <v>1.9732750277276E13</v>
      </c>
      <c r="D117" s="105" t="s">
        <v>144</v>
      </c>
      <c r="E117" s="106">
        <v>45211.0</v>
      </c>
      <c r="F117" s="107">
        <v>-14.28</v>
      </c>
      <c r="G117" s="106">
        <v>45181.0</v>
      </c>
      <c r="H117" s="106">
        <v>45209.0</v>
      </c>
      <c r="I117" s="108">
        <v>28.0</v>
      </c>
      <c r="J117" s="107">
        <v>632.41</v>
      </c>
      <c r="K117" s="109">
        <v>36500.0</v>
      </c>
      <c r="L117" s="108">
        <v>31.0</v>
      </c>
      <c r="M117" s="110" t="s">
        <v>429</v>
      </c>
    </row>
    <row r="118">
      <c r="A118" s="104" t="s">
        <v>284</v>
      </c>
      <c r="B118" s="105">
        <v>183.0</v>
      </c>
      <c r="C118" s="105">
        <v>1.9732750276007E13</v>
      </c>
      <c r="D118" s="105" t="s">
        <v>144</v>
      </c>
      <c r="E118" s="106">
        <v>45211.0</v>
      </c>
      <c r="F118" s="107">
        <v>98.95</v>
      </c>
      <c r="G118" s="106">
        <v>45181.0</v>
      </c>
      <c r="H118" s="106">
        <v>45209.0</v>
      </c>
      <c r="I118" s="108">
        <v>28.0</v>
      </c>
      <c r="J118" s="107">
        <v>98.95</v>
      </c>
      <c r="K118" s="109">
        <v>5500.0</v>
      </c>
      <c r="L118" s="108">
        <v>31.0</v>
      </c>
      <c r="M118" s="110" t="s">
        <v>430</v>
      </c>
    </row>
    <row r="119">
      <c r="A119" s="104" t="s">
        <v>284</v>
      </c>
      <c r="B119" s="105">
        <v>183.0</v>
      </c>
      <c r="C119" s="105">
        <v>2.8473830277275E13</v>
      </c>
      <c r="D119" s="105" t="s">
        <v>144</v>
      </c>
      <c r="E119" s="106">
        <v>45183.0</v>
      </c>
      <c r="F119" s="107">
        <v>252.65</v>
      </c>
      <c r="G119" s="106">
        <v>45147.0</v>
      </c>
      <c r="H119" s="106">
        <v>45181.0</v>
      </c>
      <c r="I119" s="108">
        <v>34.0</v>
      </c>
      <c r="J119" s="107">
        <v>252.65</v>
      </c>
      <c r="K119" s="109">
        <v>14200.0</v>
      </c>
      <c r="L119" s="108">
        <v>31.0</v>
      </c>
      <c r="M119" s="110" t="s">
        <v>431</v>
      </c>
    </row>
    <row r="120">
      <c r="A120" s="104" t="s">
        <v>284</v>
      </c>
      <c r="B120" s="105">
        <v>183.0</v>
      </c>
      <c r="C120" s="105">
        <v>2.8473830277275E13</v>
      </c>
      <c r="D120" s="105" t="s">
        <v>144</v>
      </c>
      <c r="E120" s="106">
        <v>45198.0</v>
      </c>
      <c r="F120" s="107">
        <v>126.33</v>
      </c>
      <c r="G120" s="106">
        <v>45181.0</v>
      </c>
      <c r="H120" s="106">
        <v>45196.0</v>
      </c>
      <c r="I120" s="108">
        <v>15.0</v>
      </c>
      <c r="J120" s="107">
        <v>126.33</v>
      </c>
      <c r="K120" s="109">
        <v>7100.0</v>
      </c>
      <c r="L120" s="108">
        <v>31.0</v>
      </c>
      <c r="M120" s="110" t="s">
        <v>432</v>
      </c>
    </row>
    <row r="121">
      <c r="A121" s="104" t="s">
        <v>284</v>
      </c>
      <c r="B121" s="105">
        <v>183.0</v>
      </c>
      <c r="C121" s="105">
        <v>1.9837910277272E13</v>
      </c>
      <c r="D121" s="105" t="s">
        <v>144</v>
      </c>
      <c r="E121" s="106">
        <v>45211.0</v>
      </c>
      <c r="F121" s="107">
        <v>862.6</v>
      </c>
      <c r="G121" s="106">
        <v>45181.0</v>
      </c>
      <c r="H121" s="106">
        <v>45209.0</v>
      </c>
      <c r="I121" s="108">
        <v>28.0</v>
      </c>
      <c r="J121" s="107">
        <v>862.6</v>
      </c>
      <c r="K121" s="109">
        <v>63500.0</v>
      </c>
      <c r="L121" s="108">
        <v>31.0</v>
      </c>
      <c r="M121" s="110" t="s">
        <v>433</v>
      </c>
    </row>
    <row r="122">
      <c r="A122" s="104" t="s">
        <v>292</v>
      </c>
      <c r="B122" s="105">
        <v>185.0</v>
      </c>
      <c r="C122" s="105">
        <v>2.7064640202966E13</v>
      </c>
      <c r="D122" s="105" t="s">
        <v>144</v>
      </c>
      <c r="E122" s="106">
        <v>45217.0</v>
      </c>
      <c r="F122" s="107">
        <v>246.75</v>
      </c>
      <c r="G122" s="106">
        <v>45183.0</v>
      </c>
      <c r="H122" s="106">
        <v>45215.0</v>
      </c>
      <c r="I122" s="108">
        <v>32.0</v>
      </c>
      <c r="J122" s="107">
        <v>246.75</v>
      </c>
      <c r="K122" s="108">
        <v>0.0</v>
      </c>
      <c r="L122" s="108">
        <v>628.0</v>
      </c>
      <c r="M122" s="110" t="s">
        <v>434</v>
      </c>
    </row>
    <row r="123">
      <c r="A123" s="104" t="s">
        <v>292</v>
      </c>
      <c r="B123" s="105">
        <v>185.0</v>
      </c>
      <c r="C123" s="105">
        <v>2.7064640349496E13</v>
      </c>
      <c r="D123" s="105" t="s">
        <v>144</v>
      </c>
      <c r="E123" s="106">
        <v>45217.0</v>
      </c>
      <c r="F123" s="107">
        <v>15721.97</v>
      </c>
      <c r="G123" s="106">
        <v>45183.0</v>
      </c>
      <c r="H123" s="106">
        <v>45215.0</v>
      </c>
      <c r="I123" s="108">
        <v>32.0</v>
      </c>
      <c r="J123" s="107">
        <v>15721.97</v>
      </c>
      <c r="K123" s="109">
        <v>1500100.0</v>
      </c>
      <c r="L123" s="108">
        <v>628.0</v>
      </c>
      <c r="M123" s="110" t="s">
        <v>435</v>
      </c>
    </row>
    <row r="124">
      <c r="A124" s="104" t="s">
        <v>292</v>
      </c>
      <c r="B124" s="105">
        <v>185.0</v>
      </c>
      <c r="C124" s="105">
        <v>2.7064640202845E13</v>
      </c>
      <c r="D124" s="105" t="s">
        <v>144</v>
      </c>
      <c r="E124" s="106">
        <v>45217.0</v>
      </c>
      <c r="F124" s="107">
        <v>246.75</v>
      </c>
      <c r="G124" s="106">
        <v>45183.0</v>
      </c>
      <c r="H124" s="106">
        <v>45215.0</v>
      </c>
      <c r="I124" s="108">
        <v>32.0</v>
      </c>
      <c r="J124" s="107">
        <v>246.75</v>
      </c>
      <c r="K124" s="108">
        <v>0.0</v>
      </c>
      <c r="L124" s="108">
        <v>628.0</v>
      </c>
      <c r="M124" s="110" t="s">
        <v>436</v>
      </c>
    </row>
    <row r="125">
      <c r="A125" s="104" t="s">
        <v>292</v>
      </c>
      <c r="B125" s="105">
        <v>185.0</v>
      </c>
      <c r="C125" s="105">
        <v>2.7064640349495E13</v>
      </c>
      <c r="D125" s="105" t="s">
        <v>144</v>
      </c>
      <c r="E125" s="106">
        <v>45217.0</v>
      </c>
      <c r="F125" s="107">
        <v>5890.7</v>
      </c>
      <c r="G125" s="106">
        <v>45183.0</v>
      </c>
      <c r="H125" s="106">
        <v>45215.0</v>
      </c>
      <c r="I125" s="108">
        <v>32.0</v>
      </c>
      <c r="J125" s="107">
        <v>5890.7</v>
      </c>
      <c r="K125" s="109">
        <v>523900.0</v>
      </c>
      <c r="L125" s="108">
        <v>628.0</v>
      </c>
      <c r="M125" s="110" t="s">
        <v>437</v>
      </c>
    </row>
    <row r="126">
      <c r="A126" s="104" t="s">
        <v>438</v>
      </c>
      <c r="B126" s="105">
        <v>188.0</v>
      </c>
      <c r="C126" s="105">
        <v>5.29457135776E11</v>
      </c>
      <c r="D126" s="105" t="s">
        <v>439</v>
      </c>
      <c r="E126" s="106">
        <v>45219.0</v>
      </c>
      <c r="F126" s="107">
        <v>2228.98</v>
      </c>
      <c r="G126" s="106">
        <v>45165.0</v>
      </c>
      <c r="H126" s="106">
        <v>45196.0</v>
      </c>
      <c r="I126" s="108">
        <v>31.0</v>
      </c>
      <c r="J126" s="107">
        <v>2228.98</v>
      </c>
      <c r="K126" s="109">
        <v>400853.2</v>
      </c>
      <c r="L126" s="108">
        <v>149.0</v>
      </c>
      <c r="M126" s="110" t="s">
        <v>440</v>
      </c>
    </row>
    <row r="127">
      <c r="A127" s="104" t="s">
        <v>438</v>
      </c>
      <c r="B127" s="105">
        <v>188.0</v>
      </c>
      <c r="C127" s="105">
        <v>5.29457135776E11</v>
      </c>
      <c r="D127" s="105" t="s">
        <v>439</v>
      </c>
      <c r="E127" s="106">
        <v>45189.0</v>
      </c>
      <c r="F127" s="107">
        <v>2335.27</v>
      </c>
      <c r="G127" s="106">
        <v>45134.0</v>
      </c>
      <c r="H127" s="106">
        <v>45165.0</v>
      </c>
      <c r="I127" s="108">
        <v>31.0</v>
      </c>
      <c r="J127" s="107">
        <v>2335.27</v>
      </c>
      <c r="K127" s="109">
        <v>420151.6</v>
      </c>
      <c r="L127" s="108">
        <v>149.0</v>
      </c>
      <c r="M127" s="110" t="s">
        <v>441</v>
      </c>
    </row>
    <row r="128">
      <c r="A128" s="104" t="s">
        <v>297</v>
      </c>
      <c r="B128" s="105">
        <v>190.0</v>
      </c>
      <c r="C128" s="105">
        <v>4.8799006301002E13</v>
      </c>
      <c r="D128" s="105" t="s">
        <v>151</v>
      </c>
      <c r="E128" s="106">
        <v>45204.0</v>
      </c>
      <c r="F128" s="107">
        <v>836.17</v>
      </c>
      <c r="G128" s="106">
        <v>45190.0</v>
      </c>
      <c r="H128" s="106">
        <v>45202.0</v>
      </c>
      <c r="I128" s="108">
        <v>12.0</v>
      </c>
      <c r="J128" s="107">
        <v>678.48</v>
      </c>
      <c r="K128" s="109">
        <v>51612.0</v>
      </c>
      <c r="L128" s="108">
        <v>93.0</v>
      </c>
      <c r="M128" s="110" t="s">
        <v>442</v>
      </c>
    </row>
    <row r="129">
      <c r="A129" s="104" t="s">
        <v>297</v>
      </c>
      <c r="B129" s="105">
        <v>190.0</v>
      </c>
      <c r="C129" s="105">
        <v>4.8799006301001E13</v>
      </c>
      <c r="D129" s="105" t="s">
        <v>151</v>
      </c>
      <c r="E129" s="106">
        <v>45205.0</v>
      </c>
      <c r="F129" s="107">
        <v>7255.56</v>
      </c>
      <c r="G129" s="106">
        <v>45169.0</v>
      </c>
      <c r="H129" s="106">
        <v>45202.0</v>
      </c>
      <c r="I129" s="108">
        <v>33.0</v>
      </c>
      <c r="J129" s="107">
        <v>7097.87</v>
      </c>
      <c r="K129" s="109">
        <v>570724.0</v>
      </c>
      <c r="L129" s="108">
        <v>93.0</v>
      </c>
      <c r="M129" s="110" t="s">
        <v>443</v>
      </c>
    </row>
    <row r="130">
      <c r="A130" s="104" t="s">
        <v>300</v>
      </c>
      <c r="B130" s="105">
        <v>191.0</v>
      </c>
      <c r="C130" s="105">
        <v>1.02421003367439E15</v>
      </c>
      <c r="D130" s="105" t="s">
        <v>301</v>
      </c>
      <c r="E130" s="106">
        <v>45197.0</v>
      </c>
      <c r="F130" s="107">
        <v>6299.8</v>
      </c>
      <c r="G130" s="106">
        <v>45147.0</v>
      </c>
      <c r="H130" s="106">
        <v>45180.0</v>
      </c>
      <c r="I130" s="108">
        <v>33.0</v>
      </c>
      <c r="J130" s="107">
        <v>6299.8</v>
      </c>
      <c r="K130" s="109">
        <v>517600.0</v>
      </c>
      <c r="L130" s="108">
        <v>196.0</v>
      </c>
      <c r="M130" s="110" t="s">
        <v>444</v>
      </c>
    </row>
    <row r="131">
      <c r="A131" s="104" t="s">
        <v>300</v>
      </c>
      <c r="B131" s="105">
        <v>191.0</v>
      </c>
      <c r="C131" s="105" t="s">
        <v>303</v>
      </c>
      <c r="D131" s="105" t="s">
        <v>301</v>
      </c>
      <c r="E131" s="106">
        <v>45209.0</v>
      </c>
      <c r="F131" s="107">
        <v>6394.04</v>
      </c>
      <c r="G131" s="106">
        <v>45181.0</v>
      </c>
      <c r="H131" s="106">
        <v>45208.0</v>
      </c>
      <c r="I131" s="108">
        <v>27.0</v>
      </c>
      <c r="J131" s="107">
        <v>6394.04</v>
      </c>
      <c r="K131" s="109">
        <v>525800.0</v>
      </c>
      <c r="L131" s="108">
        <v>196.0</v>
      </c>
      <c r="M131" s="110" t="s">
        <v>445</v>
      </c>
    </row>
    <row r="132">
      <c r="A132" s="104" t="s">
        <v>300</v>
      </c>
      <c r="B132" s="105">
        <v>191.0</v>
      </c>
      <c r="C132" s="105">
        <v>1.02421003367439E15</v>
      </c>
      <c r="D132" s="105" t="s">
        <v>301</v>
      </c>
      <c r="E132" s="106">
        <v>45209.0</v>
      </c>
      <c r="F132" s="107">
        <v>5698.71</v>
      </c>
      <c r="G132" s="106">
        <v>45181.0</v>
      </c>
      <c r="H132" s="106">
        <v>45208.0</v>
      </c>
      <c r="I132" s="108">
        <v>27.0</v>
      </c>
      <c r="J132" s="107">
        <v>5698.71</v>
      </c>
      <c r="K132" s="109">
        <v>465300.0</v>
      </c>
      <c r="L132" s="108">
        <v>196.0</v>
      </c>
      <c r="M132" s="110" t="s">
        <v>446</v>
      </c>
    </row>
    <row r="133">
      <c r="A133" s="104" t="s">
        <v>305</v>
      </c>
      <c r="B133" s="105">
        <v>192.0</v>
      </c>
      <c r="C133" s="105">
        <v>1.02421003530761E15</v>
      </c>
      <c r="D133" s="105" t="s">
        <v>301</v>
      </c>
      <c r="E133" s="106">
        <v>45212.0</v>
      </c>
      <c r="F133" s="107">
        <v>2335.76</v>
      </c>
      <c r="G133" s="106">
        <v>45184.0</v>
      </c>
      <c r="H133" s="106">
        <v>45211.0</v>
      </c>
      <c r="I133" s="108">
        <v>27.0</v>
      </c>
      <c r="J133" s="107">
        <v>2335.76</v>
      </c>
      <c r="K133" s="109">
        <v>186900.0</v>
      </c>
      <c r="L133" s="108">
        <v>49.0</v>
      </c>
      <c r="M133" s="110" t="s">
        <v>447</v>
      </c>
    </row>
    <row r="134">
      <c r="A134" s="104" t="s">
        <v>307</v>
      </c>
      <c r="B134" s="105">
        <v>501.0</v>
      </c>
      <c r="C134" s="105">
        <v>2.77203027569E12</v>
      </c>
      <c r="D134" s="105" t="s">
        <v>144</v>
      </c>
      <c r="E134" s="106">
        <v>45211.0</v>
      </c>
      <c r="F134" s="107">
        <v>89.55</v>
      </c>
      <c r="G134" s="106">
        <v>45181.0</v>
      </c>
      <c r="H134" s="106">
        <v>45209.0</v>
      </c>
      <c r="I134" s="108">
        <v>28.0</v>
      </c>
      <c r="J134" s="107">
        <v>89.55</v>
      </c>
      <c r="K134" s="109">
        <v>4700.0</v>
      </c>
      <c r="L134" s="108">
        <v>0.0</v>
      </c>
      <c r="M134" s="110" t="s">
        <v>448</v>
      </c>
    </row>
    <row r="135">
      <c r="A135" s="104" t="s">
        <v>309</v>
      </c>
      <c r="B135" s="105">
        <v>510.0</v>
      </c>
      <c r="C135" s="105">
        <v>2.0556260276069E13</v>
      </c>
      <c r="D135" s="105" t="s">
        <v>144</v>
      </c>
      <c r="E135" s="106">
        <v>45211.0</v>
      </c>
      <c r="F135" s="107">
        <v>53.51</v>
      </c>
      <c r="G135" s="106">
        <v>45181.0</v>
      </c>
      <c r="H135" s="106">
        <v>45209.0</v>
      </c>
      <c r="I135" s="108">
        <v>28.0</v>
      </c>
      <c r="J135" s="107">
        <v>53.51</v>
      </c>
      <c r="K135" s="109">
        <v>2400.0</v>
      </c>
      <c r="L135" s="108">
        <v>0.0</v>
      </c>
      <c r="M135" s="110" t="s">
        <v>449</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 r:id="rId79" ref="M81"/>
    <hyperlink r:id="rId80" ref="M82"/>
    <hyperlink r:id="rId81" ref="M83"/>
    <hyperlink r:id="rId82" ref="M84"/>
    <hyperlink r:id="rId83" ref="M85"/>
    <hyperlink r:id="rId84" ref="M86"/>
    <hyperlink r:id="rId85" ref="M87"/>
    <hyperlink r:id="rId86" ref="M88"/>
    <hyperlink r:id="rId87" ref="M89"/>
    <hyperlink r:id="rId88" ref="M90"/>
    <hyperlink r:id="rId89" ref="M91"/>
    <hyperlink r:id="rId90" ref="M92"/>
    <hyperlink r:id="rId91" ref="M93"/>
    <hyperlink r:id="rId92" ref="M94"/>
    <hyperlink r:id="rId93" ref="M95"/>
    <hyperlink r:id="rId94" ref="M96"/>
    <hyperlink r:id="rId95" ref="M97"/>
    <hyperlink r:id="rId96" ref="M98"/>
    <hyperlink r:id="rId97" ref="M99"/>
    <hyperlink r:id="rId98" ref="M100"/>
    <hyperlink r:id="rId99" ref="M101"/>
    <hyperlink r:id="rId100" ref="M102"/>
    <hyperlink r:id="rId101" ref="M103"/>
    <hyperlink r:id="rId102" ref="M104"/>
    <hyperlink r:id="rId103" ref="M105"/>
    <hyperlink r:id="rId104" ref="M106"/>
    <hyperlink r:id="rId105" ref="M107"/>
    <hyperlink r:id="rId106" ref="M108"/>
    <hyperlink r:id="rId107" ref="M109"/>
    <hyperlink r:id="rId108" ref="M110"/>
    <hyperlink r:id="rId109" ref="M111"/>
    <hyperlink r:id="rId110" ref="M112"/>
    <hyperlink r:id="rId111" ref="M113"/>
    <hyperlink r:id="rId112" ref="M114"/>
    <hyperlink r:id="rId113" ref="M115"/>
    <hyperlink r:id="rId114" ref="M116"/>
    <hyperlink r:id="rId115" ref="M117"/>
    <hyperlink r:id="rId116" ref="M118"/>
    <hyperlink r:id="rId117" ref="M119"/>
    <hyperlink r:id="rId118" ref="M120"/>
    <hyperlink r:id="rId119" ref="M121"/>
    <hyperlink r:id="rId120" ref="M122"/>
    <hyperlink r:id="rId121" ref="M123"/>
    <hyperlink r:id="rId122" ref="M124"/>
    <hyperlink r:id="rId123" ref="M125"/>
    <hyperlink r:id="rId124" ref="M126"/>
    <hyperlink r:id="rId125" ref="M127"/>
    <hyperlink r:id="rId126" ref="M128"/>
    <hyperlink r:id="rId127" ref="M129"/>
    <hyperlink r:id="rId128" ref="M130"/>
    <hyperlink r:id="rId129" ref="M131"/>
    <hyperlink r:id="rId130" ref="M132"/>
    <hyperlink r:id="rId131" ref="M133"/>
    <hyperlink r:id="rId132" ref="M134"/>
    <hyperlink r:id="rId133" ref="M135"/>
  </hyperlinks>
  <drawing r:id="rId134"/>
</worksheet>
</file>

<file path=xl/worksheets/sheet4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28.86"/>
    <col customWidth="1" min="2" max="2" width="13.71"/>
    <col customWidth="1" min="3" max="3" width="17.71"/>
    <col customWidth="1" min="4" max="4" width="24.71"/>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14"/>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147</v>
      </c>
      <c r="B3" s="99">
        <v>107.0</v>
      </c>
      <c r="C3" s="152">
        <v>2.220180222018E12</v>
      </c>
      <c r="D3" s="99" t="s">
        <v>144</v>
      </c>
      <c r="E3" s="100">
        <v>44481.0</v>
      </c>
      <c r="F3" s="101">
        <v>1447.65</v>
      </c>
      <c r="G3" s="100">
        <v>44448.0</v>
      </c>
      <c r="H3" s="100">
        <v>44477.0</v>
      </c>
      <c r="I3" s="102">
        <v>29.0</v>
      </c>
      <c r="J3" s="101">
        <v>1447.65</v>
      </c>
      <c r="K3" s="111">
        <v>136400.0</v>
      </c>
      <c r="L3" s="102">
        <v>31.0</v>
      </c>
      <c r="M3" s="103" t="s">
        <v>2173</v>
      </c>
    </row>
    <row r="4">
      <c r="A4" s="104" t="s">
        <v>147</v>
      </c>
      <c r="B4" s="105">
        <v>107.0</v>
      </c>
      <c r="C4" s="153">
        <v>2.255730225573E12</v>
      </c>
      <c r="D4" s="105" t="s">
        <v>144</v>
      </c>
      <c r="E4" s="106">
        <v>44481.0</v>
      </c>
      <c r="F4" s="107">
        <v>14.71</v>
      </c>
      <c r="G4" s="106">
        <v>44448.0</v>
      </c>
      <c r="H4" s="106">
        <v>44477.0</v>
      </c>
      <c r="I4" s="108">
        <v>29.0</v>
      </c>
      <c r="J4" s="107">
        <v>14.71</v>
      </c>
      <c r="K4" s="108">
        <v>0.0</v>
      </c>
      <c r="L4" s="108">
        <v>31.0</v>
      </c>
      <c r="M4" s="110" t="s">
        <v>2174</v>
      </c>
    </row>
    <row r="5">
      <c r="A5" s="104" t="s">
        <v>150</v>
      </c>
      <c r="B5" s="105">
        <v>113.0</v>
      </c>
      <c r="C5" s="153">
        <v>4.6130006907004E13</v>
      </c>
      <c r="D5" s="105" t="s">
        <v>151</v>
      </c>
      <c r="E5" s="106">
        <v>44475.0</v>
      </c>
      <c r="F5" s="107">
        <v>1669.57</v>
      </c>
      <c r="G5" s="106">
        <v>44444.0</v>
      </c>
      <c r="H5" s="106">
        <v>44470.0</v>
      </c>
      <c r="I5" s="108">
        <v>26.0</v>
      </c>
      <c r="J5" s="107">
        <v>1480.81</v>
      </c>
      <c r="K5" s="109">
        <v>140624.0</v>
      </c>
      <c r="L5" s="108">
        <v>210.0</v>
      </c>
      <c r="M5" s="110" t="s">
        <v>2175</v>
      </c>
    </row>
    <row r="6">
      <c r="A6" s="104" t="s">
        <v>150</v>
      </c>
      <c r="B6" s="105">
        <v>113.0</v>
      </c>
      <c r="C6" s="153">
        <v>4.6130006907003E13</v>
      </c>
      <c r="D6" s="105" t="s">
        <v>151</v>
      </c>
      <c r="E6" s="106">
        <v>44475.0</v>
      </c>
      <c r="F6" s="107">
        <v>2038.92</v>
      </c>
      <c r="G6" s="106">
        <v>44444.0</v>
      </c>
      <c r="H6" s="106">
        <v>44475.0</v>
      </c>
      <c r="I6" s="108">
        <v>31.0</v>
      </c>
      <c r="J6" s="107">
        <v>1850.16</v>
      </c>
      <c r="K6" s="109">
        <v>176528.0</v>
      </c>
      <c r="L6" s="108">
        <v>210.0</v>
      </c>
      <c r="M6" s="110" t="s">
        <v>2176</v>
      </c>
    </row>
    <row r="7">
      <c r="A7" s="104" t="s">
        <v>150</v>
      </c>
      <c r="B7" s="105">
        <v>113.0</v>
      </c>
      <c r="C7" s="153">
        <v>4.6130006907001E13</v>
      </c>
      <c r="D7" s="105" t="s">
        <v>151</v>
      </c>
      <c r="E7" s="106">
        <v>44475.0</v>
      </c>
      <c r="F7" s="107">
        <v>4088.63</v>
      </c>
      <c r="G7" s="106">
        <v>44442.0</v>
      </c>
      <c r="H7" s="106">
        <v>44470.0</v>
      </c>
      <c r="I7" s="108">
        <v>28.0</v>
      </c>
      <c r="J7" s="107">
        <v>2118.68</v>
      </c>
      <c r="K7" s="109">
        <v>202708.0</v>
      </c>
      <c r="L7" s="108">
        <v>210.0</v>
      </c>
      <c r="M7" s="110" t="s">
        <v>2177</v>
      </c>
    </row>
    <row r="8">
      <c r="A8" s="104" t="s">
        <v>150</v>
      </c>
      <c r="B8" s="105">
        <v>113.0</v>
      </c>
      <c r="C8" s="153">
        <v>4.6130006907002E13</v>
      </c>
      <c r="D8" s="105" t="s">
        <v>151</v>
      </c>
      <c r="E8" s="106">
        <v>44475.0</v>
      </c>
      <c r="F8" s="107">
        <v>1900.83</v>
      </c>
      <c r="G8" s="106">
        <v>44442.0</v>
      </c>
      <c r="H8" s="106">
        <v>44470.0</v>
      </c>
      <c r="I8" s="108">
        <v>28.0</v>
      </c>
      <c r="J8" s="107">
        <v>1712.07</v>
      </c>
      <c r="K8" s="109">
        <v>163064.0</v>
      </c>
      <c r="L8" s="108">
        <v>210.0</v>
      </c>
      <c r="M8" s="110" t="s">
        <v>2178</v>
      </c>
    </row>
    <row r="9">
      <c r="A9" s="104" t="s">
        <v>156</v>
      </c>
      <c r="B9" s="105">
        <v>114.0</v>
      </c>
      <c r="C9" s="153">
        <v>5.96922007400001E14</v>
      </c>
      <c r="D9" s="105" t="s">
        <v>151</v>
      </c>
      <c r="E9" s="106">
        <v>44468.0</v>
      </c>
      <c r="F9" s="107">
        <v>11189.08</v>
      </c>
      <c r="G9" s="106">
        <v>44428.0</v>
      </c>
      <c r="H9" s="106">
        <v>44461.0</v>
      </c>
      <c r="I9" s="108">
        <v>33.0</v>
      </c>
      <c r="J9" s="107">
        <v>9609.32</v>
      </c>
      <c r="K9" s="109">
        <v>979132.0</v>
      </c>
      <c r="L9" s="108">
        <v>43.0</v>
      </c>
      <c r="M9" s="110" t="s">
        <v>2179</v>
      </c>
    </row>
    <row r="10">
      <c r="A10" s="104" t="s">
        <v>158</v>
      </c>
      <c r="B10" s="105">
        <v>116.0</v>
      </c>
      <c r="C10" s="153">
        <v>4.8795006344001E13</v>
      </c>
      <c r="D10" s="105" t="s">
        <v>151</v>
      </c>
      <c r="E10" s="106">
        <v>44475.0</v>
      </c>
      <c r="F10" s="107">
        <v>1800.47</v>
      </c>
      <c r="G10" s="106">
        <v>44443.0</v>
      </c>
      <c r="H10" s="106">
        <v>44469.0</v>
      </c>
      <c r="I10" s="108">
        <v>26.0</v>
      </c>
      <c r="J10" s="107">
        <v>1489.37</v>
      </c>
      <c r="K10" s="109">
        <v>139876.0</v>
      </c>
      <c r="L10" s="108">
        <v>43.0</v>
      </c>
      <c r="M10" s="110" t="s">
        <v>2180</v>
      </c>
    </row>
    <row r="11">
      <c r="A11" s="104" t="s">
        <v>160</v>
      </c>
      <c r="B11" s="105">
        <v>120.0</v>
      </c>
      <c r="C11" s="153">
        <v>3.44620000900001E14</v>
      </c>
      <c r="D11" s="105" t="s">
        <v>151</v>
      </c>
      <c r="E11" s="106">
        <v>44460.0</v>
      </c>
      <c r="F11" s="107">
        <v>1600.24</v>
      </c>
      <c r="G11" s="106">
        <v>44420.0</v>
      </c>
      <c r="H11" s="106">
        <v>44454.0</v>
      </c>
      <c r="I11" s="108">
        <v>34.0</v>
      </c>
      <c r="J11" s="107">
        <v>1280.15</v>
      </c>
      <c r="K11" s="109">
        <v>124168.0</v>
      </c>
      <c r="L11" s="108">
        <v>66.0</v>
      </c>
      <c r="M11" s="110" t="s">
        <v>2181</v>
      </c>
    </row>
    <row r="12">
      <c r="A12" s="104" t="s">
        <v>160</v>
      </c>
      <c r="B12" s="105">
        <v>120.0</v>
      </c>
      <c r="C12" s="153">
        <v>3.44620000900002E14</v>
      </c>
      <c r="D12" s="105" t="s">
        <v>151</v>
      </c>
      <c r="E12" s="106">
        <v>44460.0</v>
      </c>
      <c r="F12" s="107">
        <v>2248.14</v>
      </c>
      <c r="G12" s="106">
        <v>44420.0</v>
      </c>
      <c r="H12" s="106">
        <v>44454.0</v>
      </c>
      <c r="I12" s="108">
        <v>34.0</v>
      </c>
      <c r="J12" s="107">
        <v>1928.05</v>
      </c>
      <c r="K12" s="109">
        <v>189992.0</v>
      </c>
      <c r="L12" s="108">
        <v>66.0</v>
      </c>
      <c r="M12" s="110" t="s">
        <v>2182</v>
      </c>
    </row>
    <row r="13">
      <c r="A13" s="104" t="s">
        <v>160</v>
      </c>
      <c r="B13" s="105">
        <v>120.0</v>
      </c>
      <c r="C13" s="153">
        <v>3.44620000900003E14</v>
      </c>
      <c r="D13" s="105" t="s">
        <v>151</v>
      </c>
      <c r="E13" s="106">
        <v>44460.0</v>
      </c>
      <c r="F13" s="107">
        <v>1107.35</v>
      </c>
      <c r="G13" s="106">
        <v>44420.0</v>
      </c>
      <c r="H13" s="106">
        <v>44454.0</v>
      </c>
      <c r="I13" s="108">
        <v>34.0</v>
      </c>
      <c r="J13" s="107">
        <v>787.26</v>
      </c>
      <c r="K13" s="109">
        <v>74052.0</v>
      </c>
      <c r="L13" s="108">
        <v>66.0</v>
      </c>
      <c r="M13" s="110" t="s">
        <v>2183</v>
      </c>
    </row>
    <row r="14">
      <c r="A14" s="104" t="s">
        <v>165</v>
      </c>
      <c r="B14" s="105">
        <v>122.0</v>
      </c>
      <c r="C14" s="153">
        <v>4.45464006905001E14</v>
      </c>
      <c r="D14" s="105" t="s">
        <v>151</v>
      </c>
      <c r="E14" s="106">
        <v>44475.0</v>
      </c>
      <c r="F14" s="107">
        <v>61.11</v>
      </c>
      <c r="G14" s="106">
        <v>44438.0</v>
      </c>
      <c r="H14" s="106">
        <v>44473.0</v>
      </c>
      <c r="I14" s="108">
        <v>35.0</v>
      </c>
      <c r="J14" s="107">
        <v>44.25</v>
      </c>
      <c r="K14" s="109">
        <v>2992.0</v>
      </c>
      <c r="L14" s="108">
        <v>67.0</v>
      </c>
      <c r="M14" s="110" t="s">
        <v>2184</v>
      </c>
    </row>
    <row r="15">
      <c r="A15" s="104" t="s">
        <v>165</v>
      </c>
      <c r="B15" s="105">
        <v>122.0</v>
      </c>
      <c r="C15" s="153">
        <v>4.45464006907001E14</v>
      </c>
      <c r="D15" s="105" t="s">
        <v>151</v>
      </c>
      <c r="E15" s="106">
        <v>44475.0</v>
      </c>
      <c r="F15" s="107">
        <v>680.12</v>
      </c>
      <c r="G15" s="106">
        <v>44438.0</v>
      </c>
      <c r="H15" s="106">
        <v>44473.0</v>
      </c>
      <c r="I15" s="108">
        <v>35.0</v>
      </c>
      <c r="J15" s="107">
        <v>503.09</v>
      </c>
      <c r="K15" s="109">
        <v>46376.0</v>
      </c>
      <c r="L15" s="108">
        <v>67.0</v>
      </c>
      <c r="M15" s="110" t="s">
        <v>2185</v>
      </c>
    </row>
    <row r="16">
      <c r="A16" s="104" t="s">
        <v>165</v>
      </c>
      <c r="B16" s="105">
        <v>122.0</v>
      </c>
      <c r="C16" s="153">
        <v>4.45464006907002E14</v>
      </c>
      <c r="D16" s="105" t="s">
        <v>151</v>
      </c>
      <c r="E16" s="106">
        <v>44475.0</v>
      </c>
      <c r="F16" s="107">
        <v>1445.66</v>
      </c>
      <c r="G16" s="106">
        <v>44438.0</v>
      </c>
      <c r="H16" s="106">
        <v>44473.0</v>
      </c>
      <c r="I16" s="108">
        <v>35.0</v>
      </c>
      <c r="J16" s="107">
        <v>1268.63</v>
      </c>
      <c r="K16" s="109">
        <v>121176.0</v>
      </c>
      <c r="L16" s="108">
        <v>67.0</v>
      </c>
      <c r="M16" s="110" t="s">
        <v>2186</v>
      </c>
    </row>
    <row r="17">
      <c r="A17" s="104" t="s">
        <v>171</v>
      </c>
      <c r="B17" s="105">
        <v>125.0</v>
      </c>
      <c r="C17" s="153">
        <v>1.95740001133001E14</v>
      </c>
      <c r="D17" s="105" t="s">
        <v>151</v>
      </c>
      <c r="E17" s="106">
        <v>44468.0</v>
      </c>
      <c r="F17" s="107">
        <v>2548.4</v>
      </c>
      <c r="G17" s="106">
        <v>44432.0</v>
      </c>
      <c r="H17" s="106">
        <v>44462.0</v>
      </c>
      <c r="I17" s="108">
        <v>30.0</v>
      </c>
      <c r="J17" s="107">
        <v>2107.33</v>
      </c>
      <c r="K17" s="109">
        <v>204952.0</v>
      </c>
      <c r="L17" s="108">
        <v>63.0</v>
      </c>
      <c r="M17" s="110" t="s">
        <v>2187</v>
      </c>
    </row>
    <row r="18">
      <c r="A18" s="104" t="s">
        <v>175</v>
      </c>
      <c r="B18" s="105">
        <v>129.0</v>
      </c>
      <c r="C18" s="153">
        <v>4.17234003900002E14</v>
      </c>
      <c r="D18" s="105" t="s">
        <v>151</v>
      </c>
      <c r="E18" s="106">
        <v>44470.0</v>
      </c>
      <c r="F18" s="107">
        <v>7701.39</v>
      </c>
      <c r="G18" s="106">
        <v>44433.0</v>
      </c>
      <c r="H18" s="106">
        <v>44468.0</v>
      </c>
      <c r="I18" s="108">
        <v>35.0</v>
      </c>
      <c r="J18" s="107">
        <v>6217.27</v>
      </c>
      <c r="K18" s="109">
        <v>598400.0</v>
      </c>
      <c r="L18" s="108">
        <v>216.0</v>
      </c>
      <c r="M18" s="110" t="s">
        <v>2188</v>
      </c>
    </row>
    <row r="19">
      <c r="A19" s="104" t="s">
        <v>175</v>
      </c>
      <c r="B19" s="105">
        <v>129.0</v>
      </c>
      <c r="C19" s="153">
        <v>4.17234003900001E14</v>
      </c>
      <c r="D19" s="105" t="s">
        <v>151</v>
      </c>
      <c r="E19" s="106">
        <v>44470.0</v>
      </c>
      <c r="F19" s="107">
        <v>378.31</v>
      </c>
      <c r="G19" s="106">
        <v>44433.0</v>
      </c>
      <c r="H19" s="106">
        <v>44468.0</v>
      </c>
      <c r="I19" s="108">
        <v>35.0</v>
      </c>
      <c r="J19" s="107">
        <v>68.07</v>
      </c>
      <c r="K19" s="109">
        <v>5236.0</v>
      </c>
      <c r="L19" s="108">
        <v>216.0</v>
      </c>
      <c r="M19" s="110" t="s">
        <v>2189</v>
      </c>
    </row>
    <row r="20">
      <c r="A20" s="104" t="s">
        <v>180</v>
      </c>
      <c r="B20" s="105">
        <v>131.0</v>
      </c>
      <c r="C20" s="153">
        <v>3.94124007400002E14</v>
      </c>
      <c r="D20" s="105" t="s">
        <v>151</v>
      </c>
      <c r="E20" s="106">
        <v>44468.0</v>
      </c>
      <c r="F20" s="107">
        <v>10318.92</v>
      </c>
      <c r="G20" s="106">
        <v>44434.0</v>
      </c>
      <c r="H20" s="106">
        <v>44467.0</v>
      </c>
      <c r="I20" s="108">
        <v>33.0</v>
      </c>
      <c r="J20" s="107">
        <v>8746.69</v>
      </c>
      <c r="K20" s="109">
        <v>860948.0</v>
      </c>
      <c r="L20" s="108">
        <v>159.0</v>
      </c>
      <c r="M20" s="110" t="s">
        <v>2190</v>
      </c>
    </row>
    <row r="21">
      <c r="A21" s="104" t="s">
        <v>182</v>
      </c>
      <c r="B21" s="105">
        <v>135.0</v>
      </c>
      <c r="C21" s="153">
        <v>5.91698002370001E14</v>
      </c>
      <c r="D21" s="105" t="s">
        <v>151</v>
      </c>
      <c r="E21" s="106">
        <v>44468.0</v>
      </c>
      <c r="F21" s="107">
        <v>1648.24</v>
      </c>
      <c r="G21" s="106">
        <v>44427.0</v>
      </c>
      <c r="H21" s="106">
        <v>44461.0</v>
      </c>
      <c r="I21" s="108">
        <v>34.0</v>
      </c>
      <c r="J21" s="107">
        <v>1477.91</v>
      </c>
      <c r="K21" s="109">
        <v>142120.0</v>
      </c>
      <c r="L21" s="108">
        <v>120.0</v>
      </c>
      <c r="M21" s="110" t="s">
        <v>2191</v>
      </c>
    </row>
    <row r="22">
      <c r="A22" s="104" t="s">
        <v>182</v>
      </c>
      <c r="B22" s="105">
        <v>135.0</v>
      </c>
      <c r="C22" s="153">
        <v>5.91698002400001E14</v>
      </c>
      <c r="D22" s="105" t="s">
        <v>151</v>
      </c>
      <c r="E22" s="106">
        <v>44468.0</v>
      </c>
      <c r="F22" s="107">
        <v>2256.9</v>
      </c>
      <c r="G22" s="106">
        <v>44427.0</v>
      </c>
      <c r="H22" s="106">
        <v>44461.0</v>
      </c>
      <c r="I22" s="108">
        <v>34.0</v>
      </c>
      <c r="J22" s="107">
        <v>1552.41</v>
      </c>
      <c r="K22" s="109">
        <v>149600.0</v>
      </c>
      <c r="L22" s="108">
        <v>120.0</v>
      </c>
      <c r="M22" s="110" t="s">
        <v>2192</v>
      </c>
    </row>
    <row r="23">
      <c r="A23" s="104" t="s">
        <v>182</v>
      </c>
      <c r="B23" s="105">
        <v>135.0</v>
      </c>
      <c r="C23" s="153">
        <v>5.91698002371001E14</v>
      </c>
      <c r="D23" s="105" t="s">
        <v>151</v>
      </c>
      <c r="E23" s="106">
        <v>44468.0</v>
      </c>
      <c r="F23" s="107">
        <v>4645.77</v>
      </c>
      <c r="G23" s="106">
        <v>44427.0</v>
      </c>
      <c r="H23" s="106">
        <v>44461.0</v>
      </c>
      <c r="I23" s="108">
        <v>34.0</v>
      </c>
      <c r="J23" s="107">
        <v>4473.65</v>
      </c>
      <c r="K23" s="109">
        <v>442068.0</v>
      </c>
      <c r="L23" s="108">
        <v>120.0</v>
      </c>
      <c r="M23" s="110" t="s">
        <v>2193</v>
      </c>
    </row>
    <row r="24">
      <c r="A24" s="104" t="s">
        <v>186</v>
      </c>
      <c r="B24" s="105">
        <v>136.0</v>
      </c>
      <c r="C24" s="153">
        <v>4.17234003600001E14</v>
      </c>
      <c r="D24" s="105" t="s">
        <v>151</v>
      </c>
      <c r="E24" s="106">
        <v>44470.0</v>
      </c>
      <c r="F24" s="107">
        <v>5023.47</v>
      </c>
      <c r="G24" s="106">
        <v>44433.0</v>
      </c>
      <c r="H24" s="106">
        <v>44468.0</v>
      </c>
      <c r="I24" s="108">
        <v>35.0</v>
      </c>
      <c r="J24" s="107">
        <v>4064.4</v>
      </c>
      <c r="K24" s="109">
        <v>391952.0</v>
      </c>
      <c r="L24" s="108">
        <v>402.0</v>
      </c>
      <c r="M24" s="110" t="s">
        <v>2194</v>
      </c>
    </row>
    <row r="25">
      <c r="A25" s="104" t="s">
        <v>186</v>
      </c>
      <c r="B25" s="105">
        <v>136.0</v>
      </c>
      <c r="C25" s="153">
        <v>4.17234003700001E14</v>
      </c>
      <c r="D25" s="105" t="s">
        <v>151</v>
      </c>
      <c r="E25" s="106">
        <v>44470.0</v>
      </c>
      <c r="F25" s="107">
        <v>6660.59</v>
      </c>
      <c r="G25" s="106">
        <v>44433.0</v>
      </c>
      <c r="H25" s="106">
        <v>44468.0</v>
      </c>
      <c r="I25" s="108">
        <v>35.0</v>
      </c>
      <c r="J25" s="107">
        <v>5731.11</v>
      </c>
      <c r="K25" s="109">
        <v>556512.0</v>
      </c>
      <c r="L25" s="108">
        <v>402.0</v>
      </c>
      <c r="M25" s="110" t="s">
        <v>2195</v>
      </c>
    </row>
    <row r="26">
      <c r="A26" s="104" t="s">
        <v>186</v>
      </c>
      <c r="B26" s="105">
        <v>136.0</v>
      </c>
      <c r="C26" s="153">
        <v>4.17234003800001E14</v>
      </c>
      <c r="D26" s="105" t="s">
        <v>151</v>
      </c>
      <c r="E26" s="106">
        <v>44470.0</v>
      </c>
      <c r="F26" s="107">
        <v>3330.79</v>
      </c>
      <c r="G26" s="106">
        <v>44433.0</v>
      </c>
      <c r="H26" s="106">
        <v>44468.0</v>
      </c>
      <c r="I26" s="108">
        <v>35.0</v>
      </c>
      <c r="J26" s="107">
        <v>2496.31</v>
      </c>
      <c r="K26" s="109">
        <v>237116.0</v>
      </c>
      <c r="L26" s="108">
        <v>402.0</v>
      </c>
      <c r="M26" s="110" t="s">
        <v>2196</v>
      </c>
    </row>
    <row r="27">
      <c r="A27" s="104" t="s">
        <v>244</v>
      </c>
      <c r="B27" s="105">
        <v>141.0</v>
      </c>
      <c r="C27" s="153">
        <v>4.20733400132E15</v>
      </c>
      <c r="D27" s="105" t="s">
        <v>151</v>
      </c>
      <c r="E27" s="106">
        <v>44470.0</v>
      </c>
      <c r="F27" s="107">
        <v>40.59</v>
      </c>
      <c r="G27" s="106">
        <v>44441.0</v>
      </c>
      <c r="H27" s="106">
        <v>44470.0</v>
      </c>
      <c r="I27" s="108">
        <v>29.0</v>
      </c>
      <c r="J27" s="107">
        <v>40.59</v>
      </c>
      <c r="K27" s="108">
        <v>0.0</v>
      </c>
      <c r="L27" s="108">
        <v>222.0</v>
      </c>
      <c r="M27" s="110" t="s">
        <v>2197</v>
      </c>
    </row>
    <row r="28">
      <c r="A28" s="104" t="s">
        <v>244</v>
      </c>
      <c r="B28" s="105">
        <v>141.0</v>
      </c>
      <c r="C28" s="153">
        <v>6.7334001320001E13</v>
      </c>
      <c r="D28" s="105" t="s">
        <v>151</v>
      </c>
      <c r="E28" s="106">
        <v>44478.0</v>
      </c>
      <c r="F28" s="107">
        <v>8649.25</v>
      </c>
      <c r="G28" s="106">
        <v>44445.0</v>
      </c>
      <c r="H28" s="106">
        <v>44475.0</v>
      </c>
      <c r="I28" s="108">
        <v>30.0</v>
      </c>
      <c r="J28" s="107">
        <v>7906.39</v>
      </c>
      <c r="K28" s="109">
        <v>756976.0</v>
      </c>
      <c r="L28" s="108">
        <v>222.0</v>
      </c>
      <c r="M28" s="110" t="s">
        <v>2198</v>
      </c>
    </row>
    <row r="29">
      <c r="A29" s="104" t="s">
        <v>248</v>
      </c>
      <c r="B29" s="105">
        <v>142.0</v>
      </c>
      <c r="C29" s="153">
        <v>6.6130005325001E13</v>
      </c>
      <c r="D29" s="105" t="s">
        <v>151</v>
      </c>
      <c r="E29" s="106">
        <v>44478.0</v>
      </c>
      <c r="F29" s="107">
        <v>12671.33</v>
      </c>
      <c r="G29" s="106">
        <v>44445.0</v>
      </c>
      <c r="H29" s="106">
        <v>44475.0</v>
      </c>
      <c r="I29" s="108">
        <v>30.0</v>
      </c>
      <c r="J29" s="107">
        <v>12020.86</v>
      </c>
      <c r="K29" s="109">
        <v>1214752.0</v>
      </c>
      <c r="L29" s="108">
        <v>203.0</v>
      </c>
      <c r="M29" s="110" t="s">
        <v>2199</v>
      </c>
    </row>
    <row r="30">
      <c r="A30" s="104" t="s">
        <v>250</v>
      </c>
      <c r="B30" s="105">
        <v>145.0</v>
      </c>
      <c r="C30" s="153">
        <v>3.28224002607001E14</v>
      </c>
      <c r="D30" s="105" t="s">
        <v>151</v>
      </c>
      <c r="E30" s="106">
        <v>44456.0</v>
      </c>
      <c r="F30" s="107">
        <v>14443.67</v>
      </c>
      <c r="G30" s="106">
        <v>44424.0</v>
      </c>
      <c r="H30" s="106">
        <v>44452.0</v>
      </c>
      <c r="I30" s="108">
        <v>28.0</v>
      </c>
      <c r="J30" s="107">
        <v>11309.02</v>
      </c>
      <c r="K30" s="109">
        <v>1169124.0</v>
      </c>
      <c r="L30" s="108">
        <v>312.0</v>
      </c>
      <c r="M30" s="110" t="s">
        <v>2200</v>
      </c>
    </row>
    <row r="31">
      <c r="A31" s="104" t="s">
        <v>255</v>
      </c>
      <c r="B31" s="105">
        <v>152.0</v>
      </c>
      <c r="C31" s="153">
        <v>4.3750001100001E13</v>
      </c>
      <c r="D31" s="105" t="s">
        <v>151</v>
      </c>
      <c r="E31" s="106">
        <v>44475.0</v>
      </c>
      <c r="F31" s="107">
        <v>2973.94</v>
      </c>
      <c r="G31" s="106">
        <v>44445.0</v>
      </c>
      <c r="H31" s="106">
        <v>44475.0</v>
      </c>
      <c r="I31" s="108">
        <v>30.0</v>
      </c>
      <c r="J31" s="107">
        <v>2554.89</v>
      </c>
      <c r="K31" s="109">
        <v>240108.0</v>
      </c>
      <c r="L31" s="108">
        <v>111.0</v>
      </c>
      <c r="M31" s="110" t="s">
        <v>2201</v>
      </c>
    </row>
    <row r="32">
      <c r="A32" s="104" t="s">
        <v>259</v>
      </c>
      <c r="B32" s="105">
        <v>157.0</v>
      </c>
      <c r="C32" s="153">
        <v>1.9677290349306E13</v>
      </c>
      <c r="D32" s="105" t="s">
        <v>144</v>
      </c>
      <c r="E32" s="106">
        <v>44481.0</v>
      </c>
      <c r="F32" s="107">
        <v>6184.41</v>
      </c>
      <c r="G32" s="106">
        <v>44448.0</v>
      </c>
      <c r="H32" s="106">
        <v>44477.0</v>
      </c>
      <c r="I32" s="108">
        <v>29.0</v>
      </c>
      <c r="J32" s="107">
        <v>6184.41</v>
      </c>
      <c r="K32" s="109">
        <v>672500.0</v>
      </c>
      <c r="L32" s="108">
        <v>534.0</v>
      </c>
      <c r="M32" s="110" t="s">
        <v>2202</v>
      </c>
    </row>
    <row r="33">
      <c r="A33" s="104" t="s">
        <v>259</v>
      </c>
      <c r="B33" s="105">
        <v>157.0</v>
      </c>
      <c r="C33" s="153">
        <v>1.9677290348716E13</v>
      </c>
      <c r="D33" s="105" t="s">
        <v>144</v>
      </c>
      <c r="E33" s="106">
        <v>44470.0</v>
      </c>
      <c r="F33" s="107">
        <v>336.81</v>
      </c>
      <c r="G33" s="106">
        <v>44439.0</v>
      </c>
      <c r="H33" s="106">
        <v>44469.0</v>
      </c>
      <c r="I33" s="108">
        <v>30.0</v>
      </c>
      <c r="J33" s="107">
        <v>336.81</v>
      </c>
      <c r="K33" s="108">
        <v>0.0</v>
      </c>
      <c r="L33" s="108">
        <v>534.0</v>
      </c>
      <c r="M33" s="110" t="s">
        <v>2203</v>
      </c>
    </row>
    <row r="34">
      <c r="A34" s="104" t="s">
        <v>259</v>
      </c>
      <c r="B34" s="105">
        <v>157.0</v>
      </c>
      <c r="C34" s="153">
        <v>1.9677290349309E13</v>
      </c>
      <c r="D34" s="105" t="s">
        <v>144</v>
      </c>
      <c r="E34" s="106">
        <v>44481.0</v>
      </c>
      <c r="F34" s="107">
        <v>2261.91</v>
      </c>
      <c r="G34" s="106">
        <v>44448.0</v>
      </c>
      <c r="H34" s="106">
        <v>44477.0</v>
      </c>
      <c r="I34" s="108">
        <v>29.0</v>
      </c>
      <c r="J34" s="107">
        <v>2261.91</v>
      </c>
      <c r="K34" s="109">
        <v>202800.0</v>
      </c>
      <c r="L34" s="108">
        <v>534.0</v>
      </c>
      <c r="M34" s="110" t="s">
        <v>2204</v>
      </c>
    </row>
    <row r="35">
      <c r="A35" s="104" t="s">
        <v>259</v>
      </c>
      <c r="B35" s="105">
        <v>157.0</v>
      </c>
      <c r="C35" s="153">
        <v>1.9677290117812E13</v>
      </c>
      <c r="D35" s="105" t="s">
        <v>144</v>
      </c>
      <c r="E35" s="106">
        <v>44481.0</v>
      </c>
      <c r="F35" s="107">
        <v>19.19</v>
      </c>
      <c r="G35" s="106">
        <v>44448.0</v>
      </c>
      <c r="H35" s="106">
        <v>44477.0</v>
      </c>
      <c r="I35" s="108">
        <v>29.0</v>
      </c>
      <c r="J35" s="107">
        <v>19.19</v>
      </c>
      <c r="K35" s="108">
        <v>0.0</v>
      </c>
      <c r="L35" s="108">
        <v>534.0</v>
      </c>
      <c r="M35" s="110" t="s">
        <v>2205</v>
      </c>
    </row>
    <row r="36">
      <c r="A36" s="104" t="s">
        <v>259</v>
      </c>
      <c r="B36" s="105">
        <v>157.0</v>
      </c>
      <c r="C36" s="153">
        <v>1.9677290349305E13</v>
      </c>
      <c r="D36" s="105" t="s">
        <v>144</v>
      </c>
      <c r="E36" s="106">
        <v>44481.0</v>
      </c>
      <c r="F36" s="107">
        <v>5159.42</v>
      </c>
      <c r="G36" s="106">
        <v>44448.0</v>
      </c>
      <c r="H36" s="106">
        <v>44477.0</v>
      </c>
      <c r="I36" s="108">
        <v>29.0</v>
      </c>
      <c r="J36" s="107">
        <v>5159.42</v>
      </c>
      <c r="K36" s="109">
        <v>510300.0</v>
      </c>
      <c r="L36" s="108">
        <v>534.0</v>
      </c>
      <c r="M36" s="110" t="s">
        <v>2206</v>
      </c>
    </row>
    <row r="37">
      <c r="A37" s="104" t="s">
        <v>259</v>
      </c>
      <c r="B37" s="105">
        <v>157.0</v>
      </c>
      <c r="C37" s="153">
        <v>1.9677290349308E13</v>
      </c>
      <c r="D37" s="105" t="s">
        <v>144</v>
      </c>
      <c r="E37" s="106">
        <v>44481.0</v>
      </c>
      <c r="F37" s="107">
        <v>7709.21</v>
      </c>
      <c r="G37" s="106">
        <v>44448.0</v>
      </c>
      <c r="H37" s="106">
        <v>44477.0</v>
      </c>
      <c r="I37" s="108">
        <v>29.0</v>
      </c>
      <c r="J37" s="107">
        <v>7709.21</v>
      </c>
      <c r="K37" s="109">
        <v>834400.0</v>
      </c>
      <c r="L37" s="108">
        <v>534.0</v>
      </c>
      <c r="M37" s="110" t="s">
        <v>2207</v>
      </c>
    </row>
    <row r="38">
      <c r="A38" s="104" t="s">
        <v>259</v>
      </c>
      <c r="B38" s="105">
        <v>157.0</v>
      </c>
      <c r="C38" s="153">
        <v>1.9677290349307E13</v>
      </c>
      <c r="D38" s="105" t="s">
        <v>144</v>
      </c>
      <c r="E38" s="106">
        <v>44481.0</v>
      </c>
      <c r="F38" s="107">
        <v>2120.45</v>
      </c>
      <c r="G38" s="106">
        <v>44448.0</v>
      </c>
      <c r="H38" s="106">
        <v>44477.0</v>
      </c>
      <c r="I38" s="108">
        <v>29.0</v>
      </c>
      <c r="J38" s="107">
        <v>2120.45</v>
      </c>
      <c r="K38" s="109">
        <v>187500.0</v>
      </c>
      <c r="L38" s="108">
        <v>534.0</v>
      </c>
      <c r="M38" s="110" t="s">
        <v>2208</v>
      </c>
    </row>
    <row r="39">
      <c r="A39" s="104" t="s">
        <v>267</v>
      </c>
      <c r="B39" s="105">
        <v>170.0</v>
      </c>
      <c r="C39" s="153">
        <v>1.95740001601001E14</v>
      </c>
      <c r="D39" s="105" t="s">
        <v>151</v>
      </c>
      <c r="E39" s="106">
        <v>44468.0</v>
      </c>
      <c r="F39" s="107">
        <v>7538.42</v>
      </c>
      <c r="G39" s="106">
        <v>44434.0</v>
      </c>
      <c r="H39" s="106">
        <v>44462.0</v>
      </c>
      <c r="I39" s="108">
        <v>28.0</v>
      </c>
      <c r="J39" s="107">
        <v>7203.7</v>
      </c>
      <c r="K39" s="109">
        <v>716584.0</v>
      </c>
      <c r="L39" s="108">
        <v>100.0</v>
      </c>
      <c r="M39" s="110" t="s">
        <v>2209</v>
      </c>
    </row>
    <row r="40">
      <c r="A40" s="104" t="s">
        <v>269</v>
      </c>
      <c r="B40" s="105">
        <v>173.0</v>
      </c>
      <c r="C40" s="153">
        <v>1.8120070107444E13</v>
      </c>
      <c r="D40" s="105" t="s">
        <v>144</v>
      </c>
      <c r="E40" s="106">
        <v>44459.0</v>
      </c>
      <c r="F40" s="107">
        <v>372.23</v>
      </c>
      <c r="G40" s="106">
        <v>44421.0</v>
      </c>
      <c r="H40" s="106">
        <v>44455.0</v>
      </c>
      <c r="I40" s="108">
        <v>34.0</v>
      </c>
      <c r="J40" s="107">
        <v>372.23</v>
      </c>
      <c r="K40" s="109">
        <v>29700.0</v>
      </c>
      <c r="L40" s="108">
        <v>32.0</v>
      </c>
      <c r="M40" s="110" t="s">
        <v>2210</v>
      </c>
    </row>
    <row r="41">
      <c r="A41" s="104" t="s">
        <v>269</v>
      </c>
      <c r="B41" s="105">
        <v>173.0</v>
      </c>
      <c r="C41" s="153">
        <v>1.8120070107445E13</v>
      </c>
      <c r="D41" s="105" t="s">
        <v>144</v>
      </c>
      <c r="E41" s="106">
        <v>44459.0</v>
      </c>
      <c r="F41" s="107">
        <v>610.28</v>
      </c>
      <c r="G41" s="106">
        <v>44421.0</v>
      </c>
      <c r="H41" s="106">
        <v>44455.0</v>
      </c>
      <c r="I41" s="108">
        <v>34.0</v>
      </c>
      <c r="J41" s="107">
        <v>610.28</v>
      </c>
      <c r="K41" s="109">
        <v>55200.0</v>
      </c>
      <c r="L41" s="108">
        <v>32.0</v>
      </c>
      <c r="M41" s="110" t="s">
        <v>2211</v>
      </c>
    </row>
    <row r="42">
      <c r="A42" s="104" t="s">
        <v>269</v>
      </c>
      <c r="B42" s="105">
        <v>173.0</v>
      </c>
      <c r="C42" s="153">
        <v>1.8120070117915E13</v>
      </c>
      <c r="D42" s="105" t="s">
        <v>144</v>
      </c>
      <c r="E42" s="106">
        <v>44459.0</v>
      </c>
      <c r="F42" s="107">
        <v>1013.93</v>
      </c>
      <c r="G42" s="106">
        <v>44421.0</v>
      </c>
      <c r="H42" s="106">
        <v>44455.0</v>
      </c>
      <c r="I42" s="108">
        <v>34.0</v>
      </c>
      <c r="J42" s="107">
        <v>1013.93</v>
      </c>
      <c r="K42" s="109">
        <v>91600.0</v>
      </c>
      <c r="L42" s="108">
        <v>32.0</v>
      </c>
      <c r="M42" s="110" t="s">
        <v>2212</v>
      </c>
    </row>
    <row r="43">
      <c r="A43" s="104" t="s">
        <v>269</v>
      </c>
      <c r="B43" s="105">
        <v>173.0</v>
      </c>
      <c r="C43" s="153">
        <v>1.8120070107446E13</v>
      </c>
      <c r="D43" s="105" t="s">
        <v>144</v>
      </c>
      <c r="E43" s="106">
        <v>44459.0</v>
      </c>
      <c r="F43" s="107">
        <v>209.91</v>
      </c>
      <c r="G43" s="106">
        <v>44421.0</v>
      </c>
      <c r="H43" s="106">
        <v>44455.0</v>
      </c>
      <c r="I43" s="108">
        <v>34.0</v>
      </c>
      <c r="J43" s="107">
        <v>209.91</v>
      </c>
      <c r="K43" s="109">
        <v>14800.0</v>
      </c>
      <c r="L43" s="108">
        <v>32.0</v>
      </c>
      <c r="M43" s="110" t="s">
        <v>2213</v>
      </c>
    </row>
    <row r="44">
      <c r="A44" s="104" t="s">
        <v>274</v>
      </c>
      <c r="B44" s="105">
        <v>175.0</v>
      </c>
      <c r="C44" s="153">
        <v>2.1150240349266E13</v>
      </c>
      <c r="D44" s="105" t="s">
        <v>144</v>
      </c>
      <c r="E44" s="106">
        <v>44483.0</v>
      </c>
      <c r="F44" s="107">
        <v>22430.63</v>
      </c>
      <c r="G44" s="106">
        <v>44453.0</v>
      </c>
      <c r="H44" s="106">
        <v>44481.0</v>
      </c>
      <c r="I44" s="108">
        <v>28.0</v>
      </c>
      <c r="J44" s="107">
        <v>9635.34</v>
      </c>
      <c r="K44" s="109">
        <v>1039200.0</v>
      </c>
      <c r="L44" s="108">
        <v>1112.0</v>
      </c>
      <c r="M44" s="110" t="s">
        <v>2214</v>
      </c>
    </row>
    <row r="45">
      <c r="A45" s="104" t="s">
        <v>274</v>
      </c>
      <c r="B45" s="105">
        <v>175.0</v>
      </c>
      <c r="C45" s="153">
        <v>2.1150240390743E13</v>
      </c>
      <c r="D45" s="105" t="s">
        <v>144</v>
      </c>
      <c r="E45" s="106">
        <v>44483.0</v>
      </c>
      <c r="F45" s="107">
        <v>220.04</v>
      </c>
      <c r="G45" s="106">
        <v>44453.0</v>
      </c>
      <c r="H45" s="106">
        <v>44481.0</v>
      </c>
      <c r="I45" s="108">
        <v>28.0</v>
      </c>
      <c r="J45" s="107">
        <v>220.04</v>
      </c>
      <c r="K45" s="108">
        <v>0.0</v>
      </c>
      <c r="L45" s="108">
        <v>1112.0</v>
      </c>
      <c r="M45" s="110" t="s">
        <v>2215</v>
      </c>
    </row>
    <row r="46">
      <c r="A46" s="104" t="s">
        <v>274</v>
      </c>
      <c r="B46" s="105">
        <v>175.0</v>
      </c>
      <c r="C46" s="153">
        <v>2.1150240349268E13</v>
      </c>
      <c r="D46" s="105" t="s">
        <v>144</v>
      </c>
      <c r="E46" s="106">
        <v>44483.0</v>
      </c>
      <c r="F46" s="107">
        <v>23234.73</v>
      </c>
      <c r="G46" s="106">
        <v>44453.0</v>
      </c>
      <c r="H46" s="106">
        <v>44481.0</v>
      </c>
      <c r="I46" s="108">
        <v>28.0</v>
      </c>
      <c r="J46" s="107">
        <v>11156.94</v>
      </c>
      <c r="K46" s="109">
        <v>1219000.0</v>
      </c>
      <c r="L46" s="108">
        <v>1112.0</v>
      </c>
      <c r="M46" s="110" t="s">
        <v>2216</v>
      </c>
    </row>
    <row r="47">
      <c r="A47" s="104" t="s">
        <v>274</v>
      </c>
      <c r="B47" s="105">
        <v>175.0</v>
      </c>
      <c r="C47" s="153">
        <v>2.1150240128111E13</v>
      </c>
      <c r="D47" s="105" t="s">
        <v>144</v>
      </c>
      <c r="E47" s="106">
        <v>44483.0</v>
      </c>
      <c r="F47" s="107">
        <v>220.04</v>
      </c>
      <c r="G47" s="106">
        <v>44453.0</v>
      </c>
      <c r="H47" s="106">
        <v>44481.0</v>
      </c>
      <c r="I47" s="108">
        <v>28.0</v>
      </c>
      <c r="J47" s="107">
        <v>220.04</v>
      </c>
      <c r="K47" s="108">
        <v>0.0</v>
      </c>
      <c r="L47" s="108">
        <v>1112.0</v>
      </c>
      <c r="M47" s="110" t="s">
        <v>2217</v>
      </c>
    </row>
    <row r="48">
      <c r="A48" s="104" t="s">
        <v>274</v>
      </c>
      <c r="B48" s="105">
        <v>175.0</v>
      </c>
      <c r="C48" s="153">
        <v>2.1150240128113E13</v>
      </c>
      <c r="D48" s="105" t="s">
        <v>144</v>
      </c>
      <c r="E48" s="106">
        <v>44483.0</v>
      </c>
      <c r="F48" s="107">
        <v>390.57</v>
      </c>
      <c r="G48" s="106">
        <v>44453.0</v>
      </c>
      <c r="H48" s="106">
        <v>44481.0</v>
      </c>
      <c r="I48" s="108">
        <v>28.0</v>
      </c>
      <c r="J48" s="107">
        <v>390.57</v>
      </c>
      <c r="K48" s="108">
        <v>500.0</v>
      </c>
      <c r="L48" s="108">
        <v>1112.0</v>
      </c>
      <c r="M48" s="110" t="s">
        <v>2218</v>
      </c>
    </row>
    <row r="49">
      <c r="A49" s="104" t="s">
        <v>274</v>
      </c>
      <c r="B49" s="105">
        <v>175.0</v>
      </c>
      <c r="C49" s="153">
        <v>2.1150240390742E13</v>
      </c>
      <c r="D49" s="105" t="s">
        <v>144</v>
      </c>
      <c r="E49" s="106">
        <v>44483.0</v>
      </c>
      <c r="F49" s="107">
        <v>387.89</v>
      </c>
      <c r="G49" s="106">
        <v>44453.0</v>
      </c>
      <c r="H49" s="106">
        <v>44481.0</v>
      </c>
      <c r="I49" s="108">
        <v>28.0</v>
      </c>
      <c r="J49" s="107">
        <v>188.93</v>
      </c>
      <c r="K49" s="109">
        <v>2800.0</v>
      </c>
      <c r="L49" s="108">
        <v>1112.0</v>
      </c>
      <c r="M49" s="110" t="s">
        <v>2219</v>
      </c>
    </row>
    <row r="50">
      <c r="A50" s="104" t="s">
        <v>274</v>
      </c>
      <c r="B50" s="105">
        <v>175.0</v>
      </c>
      <c r="C50" s="153">
        <v>2.1150240349265E13</v>
      </c>
      <c r="D50" s="105" t="s">
        <v>144</v>
      </c>
      <c r="E50" s="106">
        <v>44483.0</v>
      </c>
      <c r="F50" s="107">
        <v>22805.27</v>
      </c>
      <c r="G50" s="106">
        <v>44453.0</v>
      </c>
      <c r="H50" s="106">
        <v>44481.0</v>
      </c>
      <c r="I50" s="108">
        <v>28.0</v>
      </c>
      <c r="J50" s="107">
        <v>11220.4</v>
      </c>
      <c r="K50" s="109">
        <v>1226500.0</v>
      </c>
      <c r="L50" s="108">
        <v>1112.0</v>
      </c>
      <c r="M50" s="110" t="s">
        <v>2220</v>
      </c>
    </row>
    <row r="51">
      <c r="A51" s="104" t="s">
        <v>274</v>
      </c>
      <c r="B51" s="105">
        <v>175.0</v>
      </c>
      <c r="C51" s="153">
        <v>2.1150240348703E13</v>
      </c>
      <c r="D51" s="105" t="s">
        <v>144</v>
      </c>
      <c r="E51" s="106">
        <v>44470.0</v>
      </c>
      <c r="F51" s="107">
        <v>144.35</v>
      </c>
      <c r="G51" s="106">
        <v>44439.0</v>
      </c>
      <c r="H51" s="106">
        <v>44469.0</v>
      </c>
      <c r="I51" s="108">
        <v>30.0</v>
      </c>
      <c r="J51" s="107">
        <v>144.35</v>
      </c>
      <c r="K51" s="108">
        <v>0.0</v>
      </c>
      <c r="L51" s="108">
        <v>1112.0</v>
      </c>
      <c r="M51" s="110" t="s">
        <v>2221</v>
      </c>
    </row>
    <row r="52">
      <c r="A52" s="104" t="s">
        <v>274</v>
      </c>
      <c r="B52" s="105">
        <v>175.0</v>
      </c>
      <c r="C52" s="153">
        <v>2.1150240128117E13</v>
      </c>
      <c r="D52" s="105" t="s">
        <v>144</v>
      </c>
      <c r="E52" s="106">
        <v>44483.0</v>
      </c>
      <c r="F52" s="107">
        <v>383.9</v>
      </c>
      <c r="G52" s="106">
        <v>44453.0</v>
      </c>
      <c r="H52" s="106">
        <v>44481.0</v>
      </c>
      <c r="I52" s="108">
        <v>28.0</v>
      </c>
      <c r="J52" s="107">
        <v>383.9</v>
      </c>
      <c r="K52" s="108">
        <v>0.0</v>
      </c>
      <c r="L52" s="108">
        <v>1112.0</v>
      </c>
      <c r="M52" s="110" t="s">
        <v>2222</v>
      </c>
    </row>
    <row r="53">
      <c r="A53" s="104" t="s">
        <v>2051</v>
      </c>
      <c r="B53" s="105">
        <v>181.0</v>
      </c>
      <c r="C53" s="153">
        <v>6.3414000630001E13</v>
      </c>
      <c r="D53" s="105" t="s">
        <v>151</v>
      </c>
      <c r="E53" s="106">
        <v>44478.0</v>
      </c>
      <c r="F53" s="107">
        <v>6708.24</v>
      </c>
      <c r="G53" s="106">
        <v>44445.0</v>
      </c>
      <c r="H53" s="106">
        <v>44475.0</v>
      </c>
      <c r="I53" s="108">
        <v>30.0</v>
      </c>
      <c r="J53" s="107">
        <v>6270.12</v>
      </c>
      <c r="K53" s="109">
        <v>605880.0</v>
      </c>
      <c r="L53" s="108">
        <v>60.0</v>
      </c>
      <c r="M53" s="110" t="s">
        <v>2223</v>
      </c>
    </row>
    <row r="54">
      <c r="A54" s="104" t="s">
        <v>438</v>
      </c>
      <c r="B54" s="105">
        <v>188.0</v>
      </c>
      <c r="C54" s="193">
        <v>5.29457135776E11</v>
      </c>
      <c r="D54" s="105" t="s">
        <v>439</v>
      </c>
      <c r="E54" s="106">
        <v>44459.0</v>
      </c>
      <c r="F54" s="107">
        <v>9271.13</v>
      </c>
      <c r="G54" s="106">
        <v>44400.0</v>
      </c>
      <c r="H54" s="106">
        <v>44432.0</v>
      </c>
      <c r="I54" s="108">
        <v>32.0</v>
      </c>
      <c r="J54" s="107">
        <v>3176.19</v>
      </c>
      <c r="K54" s="109">
        <v>590994.8</v>
      </c>
      <c r="L54" s="108">
        <v>149.0</v>
      </c>
      <c r="M54" s="110" t="s">
        <v>2224</v>
      </c>
    </row>
    <row r="55">
      <c r="A55" s="104" t="s">
        <v>297</v>
      </c>
      <c r="B55" s="105">
        <v>190.0</v>
      </c>
      <c r="C55" s="153">
        <v>4.8799006301001E13</v>
      </c>
      <c r="D55" s="105" t="s">
        <v>151</v>
      </c>
      <c r="E55" s="106">
        <v>44475.0</v>
      </c>
      <c r="F55" s="107">
        <v>3641.7</v>
      </c>
      <c r="G55" s="106">
        <v>44444.0</v>
      </c>
      <c r="H55" s="106">
        <v>44475.0</v>
      </c>
      <c r="I55" s="108">
        <v>31.0</v>
      </c>
      <c r="J55" s="107">
        <v>3498.55</v>
      </c>
      <c r="K55" s="109">
        <v>332112.0</v>
      </c>
      <c r="L55" s="108">
        <v>93.0</v>
      </c>
      <c r="M55" s="110" t="s">
        <v>2225</v>
      </c>
    </row>
    <row r="56">
      <c r="A56" s="104" t="s">
        <v>297</v>
      </c>
      <c r="B56" s="105">
        <v>190.0</v>
      </c>
      <c r="C56" s="153">
        <v>4.8799006301002E13</v>
      </c>
      <c r="D56" s="105" t="s">
        <v>151</v>
      </c>
      <c r="E56" s="106">
        <v>44475.0</v>
      </c>
      <c r="F56" s="107">
        <v>1034.31</v>
      </c>
      <c r="G56" s="106">
        <v>44442.0</v>
      </c>
      <c r="H56" s="106">
        <v>44469.0</v>
      </c>
      <c r="I56" s="108">
        <v>27.0</v>
      </c>
      <c r="J56" s="107">
        <v>891.16</v>
      </c>
      <c r="K56" s="109">
        <v>83028.0</v>
      </c>
      <c r="L56" s="108">
        <v>93.0</v>
      </c>
      <c r="M56" s="110" t="s">
        <v>2226</v>
      </c>
    </row>
    <row r="57">
      <c r="A57" s="104" t="s">
        <v>300</v>
      </c>
      <c r="B57" s="105">
        <v>191.0</v>
      </c>
      <c r="C57" s="153">
        <v>1.02421003367439E15</v>
      </c>
      <c r="D57" s="105" t="s">
        <v>301</v>
      </c>
      <c r="E57" s="106">
        <v>44487.0</v>
      </c>
      <c r="F57" s="107">
        <v>5846.15</v>
      </c>
      <c r="G57" s="106">
        <v>44449.0</v>
      </c>
      <c r="H57" s="106">
        <v>44477.0</v>
      </c>
      <c r="I57" s="108">
        <v>28.0</v>
      </c>
      <c r="J57" s="107">
        <v>5846.15</v>
      </c>
      <c r="K57" s="109">
        <v>585500.0</v>
      </c>
      <c r="L57" s="108">
        <v>196.0</v>
      </c>
      <c r="M57" s="110" t="s">
        <v>2227</v>
      </c>
    </row>
    <row r="58">
      <c r="A58" s="104" t="s">
        <v>300</v>
      </c>
      <c r="B58" s="105">
        <v>191.0</v>
      </c>
      <c r="C58" s="153">
        <v>1.02421003367459E15</v>
      </c>
      <c r="D58" s="105" t="s">
        <v>301</v>
      </c>
      <c r="E58" s="106">
        <v>44480.0</v>
      </c>
      <c r="F58" s="107">
        <v>1877.76</v>
      </c>
      <c r="G58" s="106">
        <v>44449.0</v>
      </c>
      <c r="H58" s="106">
        <v>44477.0</v>
      </c>
      <c r="I58" s="108">
        <v>28.0</v>
      </c>
      <c r="J58" s="107">
        <v>1877.76</v>
      </c>
      <c r="K58" s="109">
        <v>165500.0</v>
      </c>
      <c r="L58" s="108">
        <v>196.0</v>
      </c>
      <c r="M58" s="110" t="s">
        <v>2228</v>
      </c>
    </row>
    <row r="59">
      <c r="A59" s="104" t="s">
        <v>305</v>
      </c>
      <c r="B59" s="105">
        <v>192.0</v>
      </c>
      <c r="C59" s="153">
        <v>1.02421003530761E15</v>
      </c>
      <c r="D59" s="105" t="s">
        <v>301</v>
      </c>
      <c r="E59" s="106">
        <v>44484.0</v>
      </c>
      <c r="F59" s="107">
        <v>1732.94</v>
      </c>
      <c r="G59" s="106">
        <v>44454.0</v>
      </c>
      <c r="H59" s="106">
        <v>44483.0</v>
      </c>
      <c r="I59" s="108">
        <v>29.0</v>
      </c>
      <c r="J59" s="107">
        <v>1732.94</v>
      </c>
      <c r="K59" s="109">
        <v>165900.0</v>
      </c>
      <c r="L59" s="108">
        <v>49.0</v>
      </c>
      <c r="M59" s="110" t="s">
        <v>2229</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s>
  <drawing r:id="rId58"/>
</worksheet>
</file>

<file path=xl/worksheets/sheet4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3" width="12.0"/>
    <col customWidth="1" min="4" max="4" width="10.86"/>
    <col customWidth="1" min="5" max="5" width="18.71"/>
    <col customWidth="1" min="6" max="6" width="17.86"/>
    <col customWidth="1" min="7" max="7" width="22.0"/>
    <col customWidth="1" min="8" max="8" width="11.43"/>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c r="A2" s="43" t="s">
        <v>14</v>
      </c>
      <c r="B2" s="140">
        <v>1746.76</v>
      </c>
      <c r="C2" s="140">
        <v>530.0</v>
      </c>
      <c r="D2" s="142">
        <f t="shared" ref="D2:D3" si="1">C2-B2</f>
        <v>-1216.76</v>
      </c>
      <c r="E2" s="181">
        <v>2.220180222018E12</v>
      </c>
      <c r="F2" s="182">
        <v>1.8142067E7</v>
      </c>
      <c r="G2" s="58" t="s">
        <v>2230</v>
      </c>
      <c r="H2" s="147">
        <f>VLOOKUP(E2,'October Data'!C:K,9,FALSE)/'October Data'!I3</f>
        <v>4703.448276</v>
      </c>
      <c r="I2" s="45">
        <v>31.0</v>
      </c>
      <c r="J2" s="31">
        <f>H2/I2</f>
        <v>151.7241379</v>
      </c>
      <c r="K2" s="46">
        <f>125-J2</f>
        <v>-26.72413793</v>
      </c>
      <c r="L2" s="47">
        <f>(K2/125)*100</f>
        <v>-21.37931034</v>
      </c>
      <c r="M2" s="113"/>
      <c r="N2" s="33" t="s">
        <v>29</v>
      </c>
    </row>
    <row r="3">
      <c r="A3" s="49" t="s">
        <v>16</v>
      </c>
      <c r="B3" s="137">
        <v>7402.24</v>
      </c>
      <c r="C3" s="137">
        <v>6825.0</v>
      </c>
      <c r="D3" s="64">
        <f t="shared" si="1"/>
        <v>-577.24</v>
      </c>
      <c r="E3" s="27"/>
      <c r="F3" s="28"/>
      <c r="G3" s="28"/>
      <c r="H3" s="159"/>
      <c r="I3" s="30"/>
      <c r="J3" s="31"/>
      <c r="K3" s="22"/>
      <c r="L3" s="23"/>
      <c r="M3" s="94"/>
      <c r="N3" s="33" t="s">
        <v>17</v>
      </c>
      <c r="P3" s="34" t="s">
        <v>18</v>
      </c>
      <c r="Q3" s="35"/>
      <c r="R3" s="35"/>
      <c r="S3" s="35"/>
    </row>
    <row r="4">
      <c r="A4" s="14"/>
      <c r="B4" s="138"/>
      <c r="C4" s="138"/>
      <c r="D4" s="87"/>
      <c r="E4" s="36">
        <v>4.6130006907001E13</v>
      </c>
      <c r="F4" s="37" t="s">
        <v>19</v>
      </c>
      <c r="G4" s="29" t="s">
        <v>2231</v>
      </c>
      <c r="H4" s="85">
        <f>VLOOKUP(E4,'October Data'!C:K,9,FALSE)/'October Data'!I7</f>
        <v>7239.571429</v>
      </c>
      <c r="I4" s="21">
        <v>59.0</v>
      </c>
      <c r="J4" s="22">
        <f t="shared" ref="J4:J9" si="2">H4/I4</f>
        <v>122.7046005</v>
      </c>
      <c r="K4" s="22">
        <f t="shared" ref="K4:K9" si="3">125-J4</f>
        <v>2.295399516</v>
      </c>
      <c r="L4" s="23">
        <f t="shared" ref="L4:L9" si="4">(K4/125)*100</f>
        <v>1.836319613</v>
      </c>
      <c r="M4" s="71"/>
      <c r="N4" s="33"/>
    </row>
    <row r="5">
      <c r="A5" s="14"/>
      <c r="B5" s="138"/>
      <c r="C5" s="138"/>
      <c r="D5" s="87"/>
      <c r="E5" s="36">
        <v>4.6130006907002E13</v>
      </c>
      <c r="F5" s="37" t="s">
        <v>20</v>
      </c>
      <c r="G5" s="29" t="s">
        <v>2231</v>
      </c>
      <c r="H5" s="85">
        <f>VLOOKUP(E5,'October Data'!C:K,9,FALSE)/'October Data'!I8</f>
        <v>5823.714286</v>
      </c>
      <c r="I5" s="21">
        <v>59.0</v>
      </c>
      <c r="J5" s="22">
        <f t="shared" si="2"/>
        <v>98.70702179</v>
      </c>
      <c r="K5" s="22">
        <f t="shared" si="3"/>
        <v>26.29297821</v>
      </c>
      <c r="L5" s="23">
        <f t="shared" si="4"/>
        <v>21.03438257</v>
      </c>
      <c r="M5" s="114"/>
      <c r="N5" s="33"/>
    </row>
    <row r="6">
      <c r="A6" s="14"/>
      <c r="B6" s="138"/>
      <c r="C6" s="138"/>
      <c r="D6" s="138"/>
      <c r="E6" s="36">
        <v>4.6130006907004E13</v>
      </c>
      <c r="F6" s="37" t="s">
        <v>21</v>
      </c>
      <c r="G6" s="29" t="s">
        <v>2232</v>
      </c>
      <c r="H6" s="85">
        <f>VLOOKUP(E6,'October Data'!C:K,9,FALSE)/'October Data'!I5</f>
        <v>5408.615385</v>
      </c>
      <c r="I6" s="21">
        <v>46.0</v>
      </c>
      <c r="J6" s="22">
        <f t="shared" si="2"/>
        <v>117.5785953</v>
      </c>
      <c r="K6" s="22">
        <f t="shared" si="3"/>
        <v>7.421404682</v>
      </c>
      <c r="L6" s="23">
        <f t="shared" si="4"/>
        <v>5.937123746</v>
      </c>
      <c r="M6" s="114"/>
      <c r="N6" s="33"/>
    </row>
    <row r="7">
      <c r="A7" s="61"/>
      <c r="B7" s="139"/>
      <c r="C7" s="139"/>
      <c r="D7" s="139"/>
      <c r="E7" s="36">
        <v>4.6130006907003E13</v>
      </c>
      <c r="F7" s="42" t="s">
        <v>22</v>
      </c>
      <c r="G7" s="29" t="s">
        <v>2233</v>
      </c>
      <c r="H7" s="20">
        <f>VLOOKUP(E7,'October Data'!C:K,9,FALSE)/'October Data'!I6</f>
        <v>5694.451613</v>
      </c>
      <c r="I7" s="62">
        <v>46.0</v>
      </c>
      <c r="J7" s="22">
        <f t="shared" si="2"/>
        <v>123.7924264</v>
      </c>
      <c r="K7" s="52">
        <f t="shared" si="3"/>
        <v>1.207573633</v>
      </c>
      <c r="L7" s="53">
        <f t="shared" si="4"/>
        <v>0.966058906</v>
      </c>
      <c r="M7" s="71"/>
      <c r="N7" s="33"/>
    </row>
    <row r="8">
      <c r="A8" s="43" t="s">
        <v>23</v>
      </c>
      <c r="B8" s="140">
        <v>9743.62</v>
      </c>
      <c r="C8" s="140">
        <v>7166.0</v>
      </c>
      <c r="D8" s="142">
        <f t="shared" ref="D8:D10" si="5">C8-B8</f>
        <v>-2577.62</v>
      </c>
      <c r="E8" s="183">
        <v>5.96922007400001E14</v>
      </c>
      <c r="F8" s="17" t="s">
        <v>24</v>
      </c>
      <c r="G8" s="58" t="s">
        <v>2234</v>
      </c>
      <c r="H8" s="147">
        <f>VLOOKUP(E8,'October Data'!C:K,9,FALSE)/'October Data'!I9</f>
        <v>29670.66667</v>
      </c>
      <c r="I8" s="45">
        <v>196.0</v>
      </c>
      <c r="J8" s="46">
        <f t="shared" si="2"/>
        <v>151.3809524</v>
      </c>
      <c r="K8" s="46">
        <f t="shared" si="3"/>
        <v>-26.38095238</v>
      </c>
      <c r="L8" s="47">
        <f t="shared" si="4"/>
        <v>-21.1047619</v>
      </c>
      <c r="M8" s="94"/>
      <c r="N8" s="33" t="s">
        <v>25</v>
      </c>
    </row>
    <row r="9" ht="27.0" customHeight="1">
      <c r="A9" s="43" t="s">
        <v>26</v>
      </c>
      <c r="B9" s="140">
        <v>2464.25</v>
      </c>
      <c r="C9" s="140">
        <v>1150.0</v>
      </c>
      <c r="D9" s="142">
        <f t="shared" si="5"/>
        <v>-1314.25</v>
      </c>
      <c r="E9" s="183">
        <v>4.8795006344001E13</v>
      </c>
      <c r="F9" s="182" t="s">
        <v>27</v>
      </c>
      <c r="G9" s="143" t="s">
        <v>2235</v>
      </c>
      <c r="H9" s="147">
        <f>VLOOKUP(E9,'October Data'!C:K,9,FALSE)/'October Data'!I10</f>
        <v>5379.846154</v>
      </c>
      <c r="I9" s="45">
        <v>43.0</v>
      </c>
      <c r="J9" s="46">
        <f t="shared" si="2"/>
        <v>125.1127013</v>
      </c>
      <c r="K9" s="46">
        <f t="shared" si="3"/>
        <v>-0.1127012522</v>
      </c>
      <c r="L9" s="47">
        <f t="shared" si="4"/>
        <v>-0.09016100179</v>
      </c>
      <c r="M9" s="118" t="s">
        <v>2236</v>
      </c>
      <c r="N9" s="33" t="s">
        <v>17</v>
      </c>
    </row>
    <row r="10">
      <c r="A10" s="14" t="s">
        <v>28</v>
      </c>
      <c r="B10" s="15">
        <v>-193.46</v>
      </c>
      <c r="C10" s="15">
        <v>2916.67</v>
      </c>
      <c r="D10" s="64">
        <f t="shared" si="5"/>
        <v>3110.13</v>
      </c>
      <c r="E10" s="54"/>
      <c r="F10" s="64"/>
      <c r="G10" s="64"/>
      <c r="H10" s="159"/>
      <c r="I10" s="21"/>
      <c r="J10" s="22"/>
      <c r="K10" s="22"/>
      <c r="L10" s="23"/>
      <c r="M10" s="113" t="s">
        <v>925</v>
      </c>
      <c r="N10" s="33" t="s">
        <v>2066</v>
      </c>
    </row>
    <row r="11">
      <c r="A11" s="14"/>
      <c r="B11" s="138"/>
      <c r="C11" s="138"/>
      <c r="D11" s="138"/>
      <c r="E11" s="51">
        <v>9.005688331901E12</v>
      </c>
      <c r="F11" s="37" t="s">
        <v>30</v>
      </c>
      <c r="G11" s="141"/>
      <c r="H11" s="85" t="str">
        <f>VLOOKUP(E11,'October Data'!C:K,9,FALSE)/'October Data'!I12</f>
        <v>#N/A</v>
      </c>
      <c r="I11" s="21">
        <v>12.0</v>
      </c>
      <c r="J11" s="22" t="str">
        <f t="shared" ref="J11:J24" si="6">H11/I11</f>
        <v>#N/A</v>
      </c>
      <c r="K11" s="22" t="str">
        <f t="shared" ref="K11:K24" si="7">125-J11</f>
        <v>#N/A</v>
      </c>
      <c r="L11" s="23" t="str">
        <f t="shared" ref="L11:L24" si="8">(K11/125)*100</f>
        <v>#N/A</v>
      </c>
      <c r="M11" s="113"/>
      <c r="N11" s="33"/>
    </row>
    <row r="12">
      <c r="A12" s="14"/>
      <c r="B12" s="138"/>
      <c r="C12" s="138"/>
      <c r="D12" s="138"/>
      <c r="E12" s="51">
        <v>9.005688331902E12</v>
      </c>
      <c r="F12" s="37" t="s">
        <v>31</v>
      </c>
      <c r="G12" s="141"/>
      <c r="H12" s="85" t="str">
        <f>VLOOKUP(E12,'October Data'!C:K,9,FALSE)/'October Data'!I13</f>
        <v>#N/A</v>
      </c>
      <c r="I12" s="21">
        <v>12.0</v>
      </c>
      <c r="J12" s="22" t="str">
        <f t="shared" si="6"/>
        <v>#N/A</v>
      </c>
      <c r="K12" s="22" t="str">
        <f t="shared" si="7"/>
        <v>#N/A</v>
      </c>
      <c r="L12" s="23" t="str">
        <f t="shared" si="8"/>
        <v>#N/A</v>
      </c>
      <c r="M12" s="113"/>
      <c r="N12" s="33"/>
    </row>
    <row r="13">
      <c r="A13" s="14"/>
      <c r="B13" s="138"/>
      <c r="C13" s="138"/>
      <c r="D13" s="138"/>
      <c r="E13" s="51">
        <v>9.005688331903E12</v>
      </c>
      <c r="F13" s="37" t="s">
        <v>32</v>
      </c>
      <c r="G13" s="141"/>
      <c r="H13" s="85" t="str">
        <f>VLOOKUP(E13,'October Data'!C:K,9,FALSE)/'October Data'!I14</f>
        <v>#N/A</v>
      </c>
      <c r="I13" s="21">
        <v>24.0</v>
      </c>
      <c r="J13" s="22" t="str">
        <f t="shared" si="6"/>
        <v>#N/A</v>
      </c>
      <c r="K13" s="22" t="str">
        <f t="shared" si="7"/>
        <v>#N/A</v>
      </c>
      <c r="L13" s="23" t="str">
        <f t="shared" si="8"/>
        <v>#N/A</v>
      </c>
      <c r="M13" s="113"/>
      <c r="N13" s="33"/>
    </row>
    <row r="14">
      <c r="A14" s="14"/>
      <c r="B14" s="138"/>
      <c r="C14" s="138"/>
      <c r="D14" s="138"/>
      <c r="E14" s="51">
        <v>9.005688331904E12</v>
      </c>
      <c r="F14" s="37" t="s">
        <v>33</v>
      </c>
      <c r="G14" s="141"/>
      <c r="H14" s="85" t="str">
        <f>VLOOKUP(E14,'October Data'!C:K,9,FALSE)/'October Data'!I15</f>
        <v>#N/A</v>
      </c>
      <c r="I14" s="21">
        <v>24.0</v>
      </c>
      <c r="J14" s="22" t="str">
        <f t="shared" si="6"/>
        <v>#N/A</v>
      </c>
      <c r="K14" s="22" t="str">
        <f t="shared" si="7"/>
        <v>#N/A</v>
      </c>
      <c r="L14" s="23" t="str">
        <f t="shared" si="8"/>
        <v>#N/A</v>
      </c>
      <c r="M14" s="113"/>
      <c r="N14" s="33"/>
    </row>
    <row r="15">
      <c r="A15" s="14"/>
      <c r="B15" s="138"/>
      <c r="C15" s="138"/>
      <c r="D15" s="138"/>
      <c r="E15" s="51">
        <v>9.005688331905E12</v>
      </c>
      <c r="F15" s="37" t="s">
        <v>34</v>
      </c>
      <c r="G15" s="141"/>
      <c r="H15" s="85" t="str">
        <f>VLOOKUP(E15,'October Data'!C:K,9,FALSE)/'October Data'!I16</f>
        <v>#N/A</v>
      </c>
      <c r="I15" s="21">
        <v>12.0</v>
      </c>
      <c r="J15" s="22" t="str">
        <f t="shared" si="6"/>
        <v>#N/A</v>
      </c>
      <c r="K15" s="22" t="str">
        <f t="shared" si="7"/>
        <v>#N/A</v>
      </c>
      <c r="L15" s="23" t="str">
        <f t="shared" si="8"/>
        <v>#N/A</v>
      </c>
      <c r="M15" s="113"/>
      <c r="N15" s="33"/>
    </row>
    <row r="16">
      <c r="A16" s="14"/>
      <c r="B16" s="138"/>
      <c r="C16" s="138"/>
      <c r="D16" s="138"/>
      <c r="E16" s="51">
        <v>9.005688331906E12</v>
      </c>
      <c r="F16" s="37" t="s">
        <v>35</v>
      </c>
      <c r="G16" s="141"/>
      <c r="H16" s="85" t="str">
        <f>VLOOKUP(E16,'October Data'!C:K,9,FALSE)/'October Data'!I17</f>
        <v>#N/A</v>
      </c>
      <c r="I16" s="21">
        <v>12.0</v>
      </c>
      <c r="J16" s="22" t="str">
        <f t="shared" si="6"/>
        <v>#N/A</v>
      </c>
      <c r="K16" s="22" t="str">
        <f t="shared" si="7"/>
        <v>#N/A</v>
      </c>
      <c r="L16" s="23" t="str">
        <f t="shared" si="8"/>
        <v>#N/A</v>
      </c>
      <c r="M16" s="113"/>
      <c r="N16" s="33"/>
    </row>
    <row r="17">
      <c r="A17" s="14"/>
      <c r="B17" s="138"/>
      <c r="C17" s="138"/>
      <c r="D17" s="138"/>
      <c r="E17" s="51">
        <v>9.005688331907E12</v>
      </c>
      <c r="F17" s="37" t="s">
        <v>36</v>
      </c>
      <c r="G17" s="141"/>
      <c r="H17" s="85" t="str">
        <f>VLOOKUP(E17,'October Data'!C:K,9,FALSE)/'October Data'!I18</f>
        <v>#N/A</v>
      </c>
      <c r="I17" s="21">
        <v>24.0</v>
      </c>
      <c r="J17" s="22" t="str">
        <f t="shared" si="6"/>
        <v>#N/A</v>
      </c>
      <c r="K17" s="22" t="str">
        <f t="shared" si="7"/>
        <v>#N/A</v>
      </c>
      <c r="L17" s="23" t="str">
        <f t="shared" si="8"/>
        <v>#N/A</v>
      </c>
      <c r="M17" s="113"/>
      <c r="N17" s="33"/>
    </row>
    <row r="18">
      <c r="A18" s="14"/>
      <c r="B18" s="138"/>
      <c r="C18" s="138"/>
      <c r="D18" s="138"/>
      <c r="E18" s="51">
        <v>9.005688331908E12</v>
      </c>
      <c r="F18" s="37" t="s">
        <v>37</v>
      </c>
      <c r="G18" s="141"/>
      <c r="H18" s="85" t="str">
        <f>VLOOKUP(E18,'October Data'!C:K,9,FALSE)/'October Data'!I19</f>
        <v>#N/A</v>
      </c>
      <c r="I18" s="21">
        <v>12.0</v>
      </c>
      <c r="J18" s="22" t="str">
        <f t="shared" si="6"/>
        <v>#N/A</v>
      </c>
      <c r="K18" s="22" t="str">
        <f t="shared" si="7"/>
        <v>#N/A</v>
      </c>
      <c r="L18" s="23" t="str">
        <f t="shared" si="8"/>
        <v>#N/A</v>
      </c>
      <c r="M18" s="113"/>
      <c r="N18" s="33"/>
    </row>
    <row r="19">
      <c r="A19" s="14"/>
      <c r="B19" s="138"/>
      <c r="C19" s="138"/>
      <c r="D19" s="138"/>
      <c r="E19" s="51">
        <v>9.005688331909E12</v>
      </c>
      <c r="F19" s="37" t="s">
        <v>38</v>
      </c>
      <c r="G19" s="141"/>
      <c r="H19" s="85" t="str">
        <f>VLOOKUP(E19,'October Data'!C:K,9,FALSE)/'October Data'!I20</f>
        <v>#N/A</v>
      </c>
      <c r="I19" s="21">
        <v>24.0</v>
      </c>
      <c r="J19" s="22" t="str">
        <f t="shared" si="6"/>
        <v>#N/A</v>
      </c>
      <c r="K19" s="22" t="str">
        <f t="shared" si="7"/>
        <v>#N/A</v>
      </c>
      <c r="L19" s="23" t="str">
        <f t="shared" si="8"/>
        <v>#N/A</v>
      </c>
      <c r="M19" s="113"/>
      <c r="N19" s="33"/>
    </row>
    <row r="20">
      <c r="A20" s="14"/>
      <c r="B20" s="138"/>
      <c r="C20" s="138"/>
      <c r="D20" s="138"/>
      <c r="E20" s="51">
        <v>9.00568833191E12</v>
      </c>
      <c r="F20" s="37" t="s">
        <v>39</v>
      </c>
      <c r="G20" s="141"/>
      <c r="H20" s="85" t="str">
        <f>VLOOKUP(E20,'October Data'!C:K,9,FALSE)/'October Data'!I21</f>
        <v>#N/A</v>
      </c>
      <c r="I20" s="21">
        <v>13.0</v>
      </c>
      <c r="J20" s="22" t="str">
        <f t="shared" si="6"/>
        <v>#N/A</v>
      </c>
      <c r="K20" s="22" t="str">
        <f t="shared" si="7"/>
        <v>#N/A</v>
      </c>
      <c r="L20" s="23" t="str">
        <f t="shared" si="8"/>
        <v>#N/A</v>
      </c>
      <c r="M20" s="113"/>
      <c r="N20" s="33"/>
    </row>
    <row r="21">
      <c r="A21" s="14"/>
      <c r="B21" s="138"/>
      <c r="C21" s="138"/>
      <c r="D21" s="138"/>
      <c r="E21" s="51">
        <v>9.005688331911E12</v>
      </c>
      <c r="F21" s="37" t="s">
        <v>40</v>
      </c>
      <c r="G21" s="141"/>
      <c r="H21" s="85" t="str">
        <f>VLOOKUP(E21,'October Data'!C:K,9,FALSE)/'October Data'!I22</f>
        <v>#N/A</v>
      </c>
      <c r="I21" s="21">
        <v>24.0</v>
      </c>
      <c r="J21" s="22" t="str">
        <f t="shared" si="6"/>
        <v>#N/A</v>
      </c>
      <c r="K21" s="22" t="str">
        <f t="shared" si="7"/>
        <v>#N/A</v>
      </c>
      <c r="L21" s="23" t="str">
        <f t="shared" si="8"/>
        <v>#N/A</v>
      </c>
      <c r="M21" s="113"/>
      <c r="N21" s="33"/>
    </row>
    <row r="22">
      <c r="A22" s="14"/>
      <c r="B22" s="138"/>
      <c r="C22" s="138"/>
      <c r="D22" s="138"/>
      <c r="E22" s="51">
        <v>9.005688331912E12</v>
      </c>
      <c r="F22" s="37" t="s">
        <v>41</v>
      </c>
      <c r="G22" s="141"/>
      <c r="H22" s="85" t="str">
        <f>VLOOKUP(E22,'October Data'!C:K,9,FALSE)/'October Data'!I23</f>
        <v>#N/A</v>
      </c>
      <c r="I22" s="21">
        <v>12.0</v>
      </c>
      <c r="J22" s="22" t="str">
        <f t="shared" si="6"/>
        <v>#N/A</v>
      </c>
      <c r="K22" s="22" t="str">
        <f t="shared" si="7"/>
        <v>#N/A</v>
      </c>
      <c r="L22" s="23" t="str">
        <f t="shared" si="8"/>
        <v>#N/A</v>
      </c>
      <c r="M22" s="113"/>
      <c r="N22" s="33"/>
    </row>
    <row r="23">
      <c r="A23" s="14"/>
      <c r="B23" s="138"/>
      <c r="C23" s="138"/>
      <c r="D23" s="138"/>
      <c r="E23" s="51">
        <v>9.005688331914E12</v>
      </c>
      <c r="F23" s="37" t="s">
        <v>42</v>
      </c>
      <c r="G23" s="141"/>
      <c r="H23" s="85" t="str">
        <f>VLOOKUP(E23,'October Data'!C:K,9,FALSE)/'October Data'!I24</f>
        <v>#N/A</v>
      </c>
      <c r="I23" s="21">
        <v>12.0</v>
      </c>
      <c r="J23" s="22" t="str">
        <f t="shared" si="6"/>
        <v>#N/A</v>
      </c>
      <c r="K23" s="22" t="str">
        <f t="shared" si="7"/>
        <v>#N/A</v>
      </c>
      <c r="L23" s="23" t="str">
        <f t="shared" si="8"/>
        <v>#N/A</v>
      </c>
      <c r="M23" s="113"/>
      <c r="N23" s="33"/>
    </row>
    <row r="24">
      <c r="A24" s="14"/>
      <c r="B24" s="138"/>
      <c r="C24" s="138"/>
      <c r="D24" s="139"/>
      <c r="E24" s="51">
        <v>9.005688331915E12</v>
      </c>
      <c r="F24" s="37" t="s">
        <v>43</v>
      </c>
      <c r="G24" s="141"/>
      <c r="H24" s="20" t="str">
        <f>VLOOKUP(E24,'October Data'!C:K,9,FALSE)/'October Data'!I25</f>
        <v>#N/A</v>
      </c>
      <c r="I24" s="21">
        <v>12.0</v>
      </c>
      <c r="J24" s="52" t="str">
        <f t="shared" si="6"/>
        <v>#N/A</v>
      </c>
      <c r="K24" s="52" t="str">
        <f t="shared" si="7"/>
        <v>#N/A</v>
      </c>
      <c r="L24" s="53" t="str">
        <f t="shared" si="8"/>
        <v>#N/A</v>
      </c>
      <c r="M24" s="113"/>
      <c r="N24" s="33"/>
    </row>
    <row r="25">
      <c r="A25" s="49" t="s">
        <v>44</v>
      </c>
      <c r="B25" s="137">
        <v>4178.5</v>
      </c>
      <c r="C25" s="137">
        <v>2291.67</v>
      </c>
      <c r="D25" s="64">
        <f>C25-B25</f>
        <v>-1886.83</v>
      </c>
      <c r="E25" s="27"/>
      <c r="F25" s="28"/>
      <c r="G25" s="28"/>
      <c r="H25" s="159"/>
      <c r="I25" s="30"/>
      <c r="J25" s="22"/>
      <c r="K25" s="22"/>
      <c r="L25" s="23"/>
      <c r="M25" s="113"/>
      <c r="N25" s="33" t="s">
        <v>45</v>
      </c>
    </row>
    <row r="26">
      <c r="A26" s="14"/>
      <c r="B26" s="138"/>
      <c r="C26" s="138"/>
      <c r="D26" s="138"/>
      <c r="E26" s="54">
        <v>3.44620000900001E14</v>
      </c>
      <c r="F26" s="37" t="s">
        <v>46</v>
      </c>
      <c r="G26" s="29" t="s">
        <v>2237</v>
      </c>
      <c r="H26" s="85">
        <f>VLOOKUP(E26,'October Data'!C:K,9,FALSE)/'October Data'!I11</f>
        <v>3652</v>
      </c>
      <c r="I26" s="21">
        <v>22.0</v>
      </c>
      <c r="J26" s="22">
        <f t="shared" ref="J26:J28" si="9">H26/I26</f>
        <v>166</v>
      </c>
      <c r="K26" s="22">
        <f t="shared" ref="K26:K28" si="10">125-J26</f>
        <v>-41</v>
      </c>
      <c r="L26" s="23">
        <f t="shared" ref="L26:L28" si="11">(K26/125)*100</f>
        <v>-32.8</v>
      </c>
      <c r="M26" s="113"/>
      <c r="N26" s="33"/>
    </row>
    <row r="27">
      <c r="A27" s="14"/>
      <c r="B27" s="138"/>
      <c r="C27" s="138"/>
      <c r="D27" s="138"/>
      <c r="E27" s="54">
        <v>3.44620000900002E14</v>
      </c>
      <c r="F27" s="37" t="s">
        <v>47</v>
      </c>
      <c r="G27" s="29" t="s">
        <v>2237</v>
      </c>
      <c r="H27" s="85">
        <f>VLOOKUP(E27,'October Data'!C:K,9,FALSE)/'October Data'!I12</f>
        <v>5588</v>
      </c>
      <c r="I27" s="21">
        <v>22.0</v>
      </c>
      <c r="J27" s="22">
        <f t="shared" si="9"/>
        <v>254</v>
      </c>
      <c r="K27" s="22">
        <f t="shared" si="10"/>
        <v>-129</v>
      </c>
      <c r="L27" s="23">
        <f t="shared" si="11"/>
        <v>-103.2</v>
      </c>
      <c r="M27" s="113"/>
      <c r="N27" s="33"/>
    </row>
    <row r="28">
      <c r="A28" s="61"/>
      <c r="B28" s="139"/>
      <c r="C28" s="139"/>
      <c r="D28" s="139"/>
      <c r="E28" s="70">
        <v>3.44620000900003E14</v>
      </c>
      <c r="F28" s="42" t="s">
        <v>48</v>
      </c>
      <c r="G28" s="143" t="s">
        <v>2237</v>
      </c>
      <c r="H28" s="20">
        <f>VLOOKUP(E28,'October Data'!C:K,9,FALSE)/'October Data'!I13</f>
        <v>2178</v>
      </c>
      <c r="I28" s="62">
        <v>22.0</v>
      </c>
      <c r="J28" s="52">
        <f t="shared" si="9"/>
        <v>99</v>
      </c>
      <c r="K28" s="52">
        <f t="shared" si="10"/>
        <v>26</v>
      </c>
      <c r="L28" s="53">
        <f t="shared" si="11"/>
        <v>20.8</v>
      </c>
      <c r="M28" s="113"/>
      <c r="N28" s="33"/>
    </row>
    <row r="29">
      <c r="A29" s="40" t="s">
        <v>49</v>
      </c>
      <c r="B29" s="15">
        <v>-270.19</v>
      </c>
      <c r="C29" s="15">
        <v>2500.0</v>
      </c>
      <c r="D29" s="64">
        <f>C29-B29</f>
        <v>2770.19</v>
      </c>
      <c r="E29" s="54"/>
      <c r="F29" s="64"/>
      <c r="G29" s="64"/>
      <c r="H29" s="159"/>
      <c r="I29" s="21"/>
      <c r="J29" s="22"/>
      <c r="K29" s="22"/>
      <c r="L29" s="23"/>
      <c r="M29" s="94"/>
      <c r="N29" s="33" t="s">
        <v>45</v>
      </c>
    </row>
    <row r="30">
      <c r="A30" s="14"/>
      <c r="B30" s="138"/>
      <c r="C30" s="138"/>
      <c r="D30" s="138"/>
      <c r="E30" s="54">
        <v>4.45464006907001E14</v>
      </c>
      <c r="F30" s="37" t="s">
        <v>50</v>
      </c>
      <c r="G30" s="29" t="s">
        <v>2238</v>
      </c>
      <c r="H30" s="85">
        <f>VLOOKUP(E30,'October Data'!C:K,9,FALSE)/'October Data'!I15</f>
        <v>1325.028571</v>
      </c>
      <c r="I30" s="21">
        <v>38.0</v>
      </c>
      <c r="J30" s="22">
        <f t="shared" ref="J30:J33" si="12">H30/I30</f>
        <v>34.86917293</v>
      </c>
      <c r="K30" s="22">
        <f t="shared" ref="K30:K33" si="13">125-J30</f>
        <v>90.13082707</v>
      </c>
      <c r="L30" s="23">
        <f t="shared" ref="L30:L33" si="14">(K30/125)*100</f>
        <v>72.10466165</v>
      </c>
      <c r="M30" s="94"/>
      <c r="N30" s="33"/>
    </row>
    <row r="31">
      <c r="A31" s="61"/>
      <c r="B31" s="139"/>
      <c r="C31" s="139"/>
      <c r="D31" s="139"/>
      <c r="E31" s="70">
        <v>4.45464006907002E14</v>
      </c>
      <c r="F31" s="42" t="s">
        <v>51</v>
      </c>
      <c r="G31" s="29" t="s">
        <v>2238</v>
      </c>
      <c r="H31" s="20">
        <f>VLOOKUP(E31,'October Data'!C:K,9,FALSE)/'October Data'!I16</f>
        <v>3462.171429</v>
      </c>
      <c r="I31" s="62">
        <v>30.0</v>
      </c>
      <c r="J31" s="52">
        <f t="shared" si="12"/>
        <v>115.4057143</v>
      </c>
      <c r="K31" s="52">
        <f t="shared" si="13"/>
        <v>9.594285714</v>
      </c>
      <c r="L31" s="53">
        <f t="shared" si="14"/>
        <v>7.675428571</v>
      </c>
      <c r="M31" s="94"/>
      <c r="N31" s="33"/>
    </row>
    <row r="32">
      <c r="A32" s="170" t="s">
        <v>52</v>
      </c>
      <c r="B32" s="15">
        <v>4790.52</v>
      </c>
      <c r="C32" s="15">
        <v>530.0</v>
      </c>
      <c r="D32" s="75">
        <f t="shared" ref="D32:D34" si="15">C32-B32</f>
        <v>-4260.52</v>
      </c>
      <c r="E32" s="54"/>
      <c r="F32" s="17"/>
      <c r="G32" s="145"/>
      <c r="H32" s="147" t="str">
        <f>VLOOKUP(E32,'October Data'!C:K,9,FALSE)/'October Data'!I17</f>
        <v>#N/A</v>
      </c>
      <c r="I32" s="81">
        <v>18.0</v>
      </c>
      <c r="J32" s="52" t="str">
        <f t="shared" si="12"/>
        <v>#N/A</v>
      </c>
      <c r="K32" s="52" t="str">
        <f t="shared" si="13"/>
        <v>#N/A</v>
      </c>
      <c r="L32" s="53" t="str">
        <f t="shared" si="14"/>
        <v>#N/A</v>
      </c>
      <c r="M32" s="71" t="s">
        <v>925</v>
      </c>
      <c r="N32" s="25" t="s">
        <v>45</v>
      </c>
    </row>
    <row r="33">
      <c r="A33" s="49" t="s">
        <v>53</v>
      </c>
      <c r="B33" s="137">
        <v>2596.41</v>
      </c>
      <c r="C33" s="137">
        <v>2300.0</v>
      </c>
      <c r="D33" s="142">
        <f t="shared" si="15"/>
        <v>-296.41</v>
      </c>
      <c r="E33" s="27">
        <v>1.95740001133001E14</v>
      </c>
      <c r="F33" s="50" t="s">
        <v>54</v>
      </c>
      <c r="G33" s="145" t="s">
        <v>2239</v>
      </c>
      <c r="H33" s="147">
        <f>VLOOKUP(E33,'October Data'!C:K,9,FALSE)/'October Data'!I17</f>
        <v>6831.733333</v>
      </c>
      <c r="I33" s="30">
        <v>61.0</v>
      </c>
      <c r="J33" s="31">
        <f t="shared" si="12"/>
        <v>111.9956284</v>
      </c>
      <c r="K33" s="46">
        <f t="shared" si="13"/>
        <v>13.00437158</v>
      </c>
      <c r="L33" s="47">
        <f t="shared" si="14"/>
        <v>10.40349727</v>
      </c>
      <c r="M33" s="94"/>
      <c r="N33" s="33" t="s">
        <v>45</v>
      </c>
    </row>
    <row r="34">
      <c r="A34" s="49" t="s">
        <v>55</v>
      </c>
      <c r="B34" s="137">
        <v>6075.7</v>
      </c>
      <c r="C34" s="137">
        <v>4750.0</v>
      </c>
      <c r="D34" s="64">
        <f t="shared" si="15"/>
        <v>-1325.7</v>
      </c>
      <c r="E34" s="27"/>
      <c r="F34" s="28"/>
      <c r="G34" s="28"/>
      <c r="H34" s="159"/>
      <c r="I34" s="30"/>
      <c r="J34" s="31"/>
      <c r="K34" s="22"/>
      <c r="L34" s="23"/>
      <c r="M34" s="94"/>
      <c r="N34" s="33" t="s">
        <v>56</v>
      </c>
    </row>
    <row r="35">
      <c r="A35" s="14"/>
      <c r="B35" s="138"/>
      <c r="C35" s="138"/>
      <c r="D35" s="138"/>
      <c r="E35" s="54">
        <v>4.17234003900001E14</v>
      </c>
      <c r="F35" s="37" t="s">
        <v>57</v>
      </c>
      <c r="G35" s="29" t="s">
        <v>2240</v>
      </c>
      <c r="H35" s="85">
        <f>VLOOKUP(E35,'October Data'!C:K,9,FALSE)/'October Data'!I18</f>
        <v>149.6</v>
      </c>
      <c r="I35" s="21">
        <v>48.0</v>
      </c>
      <c r="J35" s="22">
        <f t="shared" ref="J35:J37" si="16">H35/I35</f>
        <v>3.116666667</v>
      </c>
      <c r="K35" s="22">
        <f t="shared" ref="K35:K37" si="17">125-J35</f>
        <v>121.8833333</v>
      </c>
      <c r="L35" s="23">
        <f t="shared" ref="L35:L37" si="18">(K35/125)*100</f>
        <v>97.50666667</v>
      </c>
      <c r="M35" s="114"/>
      <c r="N35" s="33"/>
    </row>
    <row r="36">
      <c r="A36" s="61"/>
      <c r="B36" s="139"/>
      <c r="C36" s="139"/>
      <c r="D36" s="139"/>
      <c r="E36" s="54">
        <v>4.17234003900002E14</v>
      </c>
      <c r="F36" s="42" t="s">
        <v>58</v>
      </c>
      <c r="G36" s="29" t="s">
        <v>2240</v>
      </c>
      <c r="H36" s="20">
        <f>VLOOKUP(E36,'October Data'!C:K,9,FALSE)/'October Data'!I19</f>
        <v>17097.14286</v>
      </c>
      <c r="I36" s="62">
        <v>168.0</v>
      </c>
      <c r="J36" s="52">
        <f t="shared" si="16"/>
        <v>101.7687075</v>
      </c>
      <c r="K36" s="52">
        <f t="shared" si="17"/>
        <v>23.23129252</v>
      </c>
      <c r="L36" s="53">
        <f t="shared" si="18"/>
        <v>18.58503401</v>
      </c>
      <c r="M36" s="114"/>
      <c r="N36" s="33"/>
    </row>
    <row r="37">
      <c r="A37" s="14" t="s">
        <v>59</v>
      </c>
      <c r="B37" s="15">
        <v>8686.29</v>
      </c>
      <c r="C37" s="15">
        <v>7700.0</v>
      </c>
      <c r="D37" s="75">
        <f t="shared" ref="D37:D38" si="19">C37-B37</f>
        <v>-986.29</v>
      </c>
      <c r="E37" s="63">
        <v>3.94124007400002E14</v>
      </c>
      <c r="F37" s="64" t="s">
        <v>60</v>
      </c>
      <c r="G37" s="58" t="s">
        <v>2241</v>
      </c>
      <c r="H37" s="147">
        <f>VLOOKUP(E37,'October Data'!C:K,9,FALSE)/'October Data'!I20</f>
        <v>26089.33333</v>
      </c>
      <c r="I37" s="21">
        <v>158.0</v>
      </c>
      <c r="J37" s="22">
        <f t="shared" si="16"/>
        <v>165.1223629</v>
      </c>
      <c r="K37" s="46">
        <f t="shared" si="17"/>
        <v>-40.12236287</v>
      </c>
      <c r="L37" s="47">
        <f t="shared" si="18"/>
        <v>-32.0978903</v>
      </c>
      <c r="M37" s="94"/>
      <c r="N37" s="33" t="s">
        <v>73</v>
      </c>
    </row>
    <row r="38">
      <c r="A38" s="49" t="s">
        <v>62</v>
      </c>
      <c r="B38" s="137">
        <v>8110.24</v>
      </c>
      <c r="C38" s="137">
        <v>5000.0</v>
      </c>
      <c r="D38" s="64">
        <f t="shared" si="19"/>
        <v>-3110.24</v>
      </c>
      <c r="E38" s="27"/>
      <c r="F38" s="28"/>
      <c r="G38" s="28"/>
      <c r="H38" s="159"/>
      <c r="I38" s="30"/>
      <c r="J38" s="31"/>
      <c r="K38" s="22"/>
      <c r="L38" s="23"/>
      <c r="M38" s="94"/>
      <c r="N38" s="33" t="s">
        <v>63</v>
      </c>
    </row>
    <row r="39">
      <c r="A39" s="14"/>
      <c r="B39" s="138"/>
      <c r="C39" s="138"/>
      <c r="D39" s="138"/>
      <c r="E39" s="54">
        <v>5.91698002370001E14</v>
      </c>
      <c r="F39" s="37" t="s">
        <v>64</v>
      </c>
      <c r="G39" s="29" t="s">
        <v>2242</v>
      </c>
      <c r="H39" s="85">
        <f>VLOOKUP(E39,'October Data'!C:K,9,FALSE)/'October Data'!I21</f>
        <v>4180</v>
      </c>
      <c r="I39" s="21">
        <v>37.0</v>
      </c>
      <c r="J39" s="22">
        <f t="shared" ref="J39:J41" si="20">H39/I39</f>
        <v>112.972973</v>
      </c>
      <c r="K39" s="22">
        <f t="shared" ref="K39:K41" si="21">125-J39</f>
        <v>12.02702703</v>
      </c>
      <c r="L39" s="23">
        <f t="shared" ref="L39:L41" si="22">(K39/125)*100</f>
        <v>9.621621622</v>
      </c>
      <c r="M39" s="94"/>
      <c r="N39" s="33"/>
    </row>
    <row r="40">
      <c r="A40" s="14"/>
      <c r="B40" s="138"/>
      <c r="C40" s="138"/>
      <c r="D40" s="138"/>
      <c r="E40" s="54">
        <v>5.91698002400001E14</v>
      </c>
      <c r="F40" s="37" t="s">
        <v>65</v>
      </c>
      <c r="G40" s="29" t="s">
        <v>2242</v>
      </c>
      <c r="H40" s="85">
        <f>VLOOKUP(E40,'October Data'!C:K,9,FALSE)/'October Data'!I22</f>
        <v>4400</v>
      </c>
      <c r="I40" s="21">
        <v>41.0</v>
      </c>
      <c r="J40" s="22">
        <f t="shared" si="20"/>
        <v>107.3170732</v>
      </c>
      <c r="K40" s="22">
        <f t="shared" si="21"/>
        <v>17.68292683</v>
      </c>
      <c r="L40" s="23">
        <f t="shared" si="22"/>
        <v>14.14634146</v>
      </c>
      <c r="M40" s="94"/>
      <c r="N40" s="33"/>
    </row>
    <row r="41">
      <c r="A41" s="61"/>
      <c r="B41" s="139"/>
      <c r="C41" s="139"/>
      <c r="D41" s="139"/>
      <c r="E41" s="54">
        <v>5.91698002371001E14</v>
      </c>
      <c r="F41" s="37" t="s">
        <v>66</v>
      </c>
      <c r="G41" s="29" t="s">
        <v>2242</v>
      </c>
      <c r="H41" s="20">
        <f>VLOOKUP(E41,'October Data'!C:K,9,FALSE)/'October Data'!I23</f>
        <v>13002</v>
      </c>
      <c r="I41" s="21">
        <v>41.0</v>
      </c>
      <c r="J41" s="52">
        <f t="shared" si="20"/>
        <v>317.1219512</v>
      </c>
      <c r="K41" s="52">
        <f t="shared" si="21"/>
        <v>-192.1219512</v>
      </c>
      <c r="L41" s="53">
        <f t="shared" si="22"/>
        <v>-153.697561</v>
      </c>
      <c r="M41" s="94"/>
      <c r="N41" s="33"/>
      <c r="Q41" s="65"/>
      <c r="R41" s="66"/>
      <c r="S41" s="67"/>
      <c r="T41" s="68"/>
    </row>
    <row r="42">
      <c r="A42" s="49" t="s">
        <v>67</v>
      </c>
      <c r="B42" s="137">
        <v>11760.02</v>
      </c>
      <c r="C42" s="137">
        <v>13000.0</v>
      </c>
      <c r="D42" s="64">
        <f>C42-B42</f>
        <v>1239.98</v>
      </c>
      <c r="E42" s="27"/>
      <c r="F42" s="28"/>
      <c r="G42" s="28"/>
      <c r="H42" s="85"/>
      <c r="I42" s="30"/>
      <c r="J42" s="31"/>
      <c r="K42" s="22"/>
      <c r="L42" s="23"/>
      <c r="M42" s="94"/>
      <c r="N42" s="33" t="s">
        <v>56</v>
      </c>
      <c r="Q42" s="65"/>
      <c r="R42" s="66"/>
      <c r="S42" s="67"/>
      <c r="T42" s="68"/>
    </row>
    <row r="43">
      <c r="A43" s="14"/>
      <c r="B43" s="138"/>
      <c r="C43" s="138"/>
      <c r="D43" s="138"/>
      <c r="E43" s="54">
        <v>4.17234003600001E14</v>
      </c>
      <c r="F43" s="37" t="s">
        <v>68</v>
      </c>
      <c r="G43" s="29" t="s">
        <v>2240</v>
      </c>
      <c r="H43" s="85">
        <f>VLOOKUP(E43,'October Data'!C:K,9,FALSE)/'October Data'!I24</f>
        <v>11198.62857</v>
      </c>
      <c r="I43" s="21">
        <v>150.0</v>
      </c>
      <c r="J43" s="22">
        <f t="shared" ref="J43:J58" si="23">H43/I43</f>
        <v>74.65752381</v>
      </c>
      <c r="K43" s="22">
        <f t="shared" ref="K43:K58" si="24">125-J43</f>
        <v>50.34247619</v>
      </c>
      <c r="L43" s="23">
        <f t="shared" ref="L43:L58" si="25">(K43/125)*100</f>
        <v>40.27398095</v>
      </c>
      <c r="M43" s="94"/>
      <c r="N43" s="33"/>
      <c r="Q43" s="65"/>
      <c r="R43" s="66"/>
      <c r="S43" s="67"/>
      <c r="T43" s="68"/>
    </row>
    <row r="44">
      <c r="A44" s="14"/>
      <c r="B44" s="138"/>
      <c r="C44" s="138"/>
      <c r="D44" s="138"/>
      <c r="E44" s="54">
        <v>4.17234003700001E14</v>
      </c>
      <c r="F44" s="37" t="s">
        <v>69</v>
      </c>
      <c r="G44" s="29" t="s">
        <v>2240</v>
      </c>
      <c r="H44" s="85">
        <f>VLOOKUP(E44,'October Data'!C:K,9,FALSE)/'October Data'!I25</f>
        <v>15900.34286</v>
      </c>
      <c r="I44" s="21">
        <v>147.0</v>
      </c>
      <c r="J44" s="22">
        <f t="shared" si="23"/>
        <v>108.1655977</v>
      </c>
      <c r="K44" s="22">
        <f t="shared" si="24"/>
        <v>16.83440233</v>
      </c>
      <c r="L44" s="23">
        <f t="shared" si="25"/>
        <v>13.46752187</v>
      </c>
      <c r="M44" s="94"/>
      <c r="N44" s="33"/>
    </row>
    <row r="45">
      <c r="A45" s="61"/>
      <c r="B45" s="139"/>
      <c r="C45" s="139"/>
      <c r="D45" s="139"/>
      <c r="E45" s="70">
        <v>4.17234003800001E14</v>
      </c>
      <c r="F45" s="42" t="s">
        <v>70</v>
      </c>
      <c r="G45" s="29" t="s">
        <v>2240</v>
      </c>
      <c r="H45" s="20">
        <f>VLOOKUP(E45,'October Data'!C:K,9,FALSE)/'October Data'!I26</f>
        <v>6774.742857</v>
      </c>
      <c r="I45" s="62">
        <v>100.0</v>
      </c>
      <c r="J45" s="52">
        <f t="shared" si="23"/>
        <v>67.74742857</v>
      </c>
      <c r="K45" s="52">
        <f t="shared" si="24"/>
        <v>57.25257143</v>
      </c>
      <c r="L45" s="53">
        <f t="shared" si="25"/>
        <v>45.80205714</v>
      </c>
      <c r="M45" s="94"/>
      <c r="N45" s="33"/>
    </row>
    <row r="46">
      <c r="A46" s="43" t="s">
        <v>71</v>
      </c>
      <c r="B46" s="140">
        <v>8070.0</v>
      </c>
      <c r="C46" s="140">
        <v>7333.33</v>
      </c>
      <c r="D46" s="142">
        <f t="shared" ref="D46:D52" si="26">C46-B46</f>
        <v>-736.67</v>
      </c>
      <c r="E46" s="183">
        <v>6.7334001320001E13</v>
      </c>
      <c r="F46" s="142" t="s">
        <v>72</v>
      </c>
      <c r="G46" s="58" t="s">
        <v>2158</v>
      </c>
      <c r="H46" s="20">
        <f>VLOOKUP(E46,'October Data'!C:K,9,FALSE)/'October Data'!I28</f>
        <v>25232.53333</v>
      </c>
      <c r="I46" s="45">
        <v>224.0</v>
      </c>
      <c r="J46" s="46">
        <f t="shared" si="23"/>
        <v>112.6452381</v>
      </c>
      <c r="K46" s="46">
        <f t="shared" si="24"/>
        <v>12.3547619</v>
      </c>
      <c r="L46" s="47">
        <f t="shared" si="25"/>
        <v>9.883809524</v>
      </c>
      <c r="M46" s="114"/>
      <c r="N46" s="33" t="s">
        <v>61</v>
      </c>
    </row>
    <row r="47">
      <c r="A47" s="49" t="s">
        <v>74</v>
      </c>
      <c r="B47" s="137">
        <v>11095.52</v>
      </c>
      <c r="C47" s="137">
        <v>8583.33</v>
      </c>
      <c r="D47" s="28">
        <f t="shared" si="26"/>
        <v>-2512.19</v>
      </c>
      <c r="E47" s="44">
        <v>6.6130005325001E13</v>
      </c>
      <c r="F47" s="28" t="s">
        <v>75</v>
      </c>
      <c r="G47" s="58" t="s">
        <v>2158</v>
      </c>
      <c r="H47" s="20">
        <f>VLOOKUP(E47,'October Data'!C:K,9,FALSE)/'October Data'!I29</f>
        <v>40491.73333</v>
      </c>
      <c r="I47" s="30">
        <v>210.0</v>
      </c>
      <c r="J47" s="31">
        <f t="shared" si="23"/>
        <v>192.8177778</v>
      </c>
      <c r="K47" s="31">
        <f t="shared" si="24"/>
        <v>-67.81777778</v>
      </c>
      <c r="L47" s="32">
        <f t="shared" si="25"/>
        <v>-54.25422222</v>
      </c>
      <c r="N47" s="33" t="s">
        <v>76</v>
      </c>
    </row>
    <row r="48">
      <c r="A48" s="26" t="s">
        <v>77</v>
      </c>
      <c r="B48" s="137">
        <v>13169.14</v>
      </c>
      <c r="C48" s="137">
        <v>11083.33</v>
      </c>
      <c r="D48" s="28">
        <f t="shared" si="26"/>
        <v>-2085.81</v>
      </c>
      <c r="E48" s="44">
        <v>3.28224002607001E14</v>
      </c>
      <c r="F48" s="28" t="s">
        <v>78</v>
      </c>
      <c r="G48" s="144" t="s">
        <v>2243</v>
      </c>
      <c r="H48" s="20">
        <f>VLOOKUP(E48,'October Data'!C:K,9,FALSE)/'October Data'!I30</f>
        <v>41754.42857</v>
      </c>
      <c r="I48" s="30">
        <v>312.0</v>
      </c>
      <c r="J48" s="31">
        <f t="shared" si="23"/>
        <v>133.8282967</v>
      </c>
      <c r="K48" s="31">
        <f t="shared" si="24"/>
        <v>-8.828296703</v>
      </c>
      <c r="L48" s="32">
        <f t="shared" si="25"/>
        <v>-7.062637363</v>
      </c>
      <c r="M48" s="113"/>
      <c r="N48" s="33" t="s">
        <v>25</v>
      </c>
    </row>
    <row r="49">
      <c r="A49" s="26" t="s">
        <v>79</v>
      </c>
      <c r="B49" s="137">
        <v>3397.2</v>
      </c>
      <c r="C49" s="137">
        <v>3500.0</v>
      </c>
      <c r="D49" s="28">
        <f t="shared" si="26"/>
        <v>102.8</v>
      </c>
      <c r="E49" s="44">
        <v>3.28224002901001E14</v>
      </c>
      <c r="F49" s="28" t="s">
        <v>80</v>
      </c>
      <c r="G49" s="144"/>
      <c r="H49" s="20" t="str">
        <f>VLOOKUP(E49,'October Data'!C:K,9,FALSE)/'October Data'!I31</f>
        <v>#N/A</v>
      </c>
      <c r="I49" s="30">
        <v>115.0</v>
      </c>
      <c r="J49" s="31" t="str">
        <f t="shared" si="23"/>
        <v>#N/A</v>
      </c>
      <c r="K49" s="31" t="str">
        <f t="shared" si="24"/>
        <v>#N/A</v>
      </c>
      <c r="L49" s="32" t="str">
        <f t="shared" si="25"/>
        <v>#N/A</v>
      </c>
      <c r="M49" s="113" t="s">
        <v>925</v>
      </c>
      <c r="N49" s="33"/>
    </row>
    <row r="50">
      <c r="A50" s="43" t="s">
        <v>81</v>
      </c>
      <c r="B50" s="140">
        <v>3355.01</v>
      </c>
      <c r="C50" s="140">
        <v>3000.0</v>
      </c>
      <c r="D50" s="142">
        <f t="shared" si="26"/>
        <v>-355.01</v>
      </c>
      <c r="E50" s="183">
        <v>4.3750001100001E13</v>
      </c>
      <c r="F50" s="142" t="s">
        <v>82</v>
      </c>
      <c r="G50" s="58" t="s">
        <v>2158</v>
      </c>
      <c r="H50" s="20">
        <f>VLOOKUP(E50,'October Data'!C:K,9,FALSE)/'October Data'!I31</f>
        <v>8003.6</v>
      </c>
      <c r="I50" s="45">
        <v>112.0</v>
      </c>
      <c r="J50" s="46">
        <f t="shared" si="23"/>
        <v>71.46071429</v>
      </c>
      <c r="K50" s="46">
        <f t="shared" si="24"/>
        <v>53.53928571</v>
      </c>
      <c r="L50" s="47">
        <f t="shared" si="25"/>
        <v>42.83142857</v>
      </c>
      <c r="M50" s="94"/>
      <c r="N50" s="33" t="s">
        <v>61</v>
      </c>
    </row>
    <row r="51">
      <c r="A51" s="14" t="s">
        <v>83</v>
      </c>
      <c r="B51" s="15">
        <v>3197.88</v>
      </c>
      <c r="C51" s="15">
        <v>2683.33</v>
      </c>
      <c r="D51" s="75">
        <f t="shared" si="26"/>
        <v>-514.55</v>
      </c>
      <c r="E51" s="36">
        <v>1.250110125011E12</v>
      </c>
      <c r="F51" s="64" t="s">
        <v>84</v>
      </c>
      <c r="G51" s="29"/>
      <c r="H51" s="20" t="str">
        <f>VLOOKUP(E51,'October Data'!C:K,9,FALSE)/'October Data'!I33</f>
        <v>#N/A</v>
      </c>
      <c r="I51" s="62">
        <v>77.0</v>
      </c>
      <c r="J51" s="22" t="str">
        <f t="shared" si="23"/>
        <v>#N/A</v>
      </c>
      <c r="K51" s="52" t="str">
        <f t="shared" si="24"/>
        <v>#N/A</v>
      </c>
      <c r="L51" s="53" t="str">
        <f t="shared" si="25"/>
        <v>#N/A</v>
      </c>
      <c r="M51" s="71" t="s">
        <v>925</v>
      </c>
      <c r="N51" s="33"/>
    </row>
    <row r="52">
      <c r="A52" s="49" t="s">
        <v>85</v>
      </c>
      <c r="B52" s="137">
        <v>26165.06</v>
      </c>
      <c r="C52" s="137">
        <v>21250.0</v>
      </c>
      <c r="D52" s="64">
        <f t="shared" si="26"/>
        <v>-4915.06</v>
      </c>
      <c r="E52" s="27"/>
      <c r="F52" s="28"/>
      <c r="G52" s="28"/>
      <c r="H52" s="85"/>
      <c r="I52" s="21">
        <v>534.0</v>
      </c>
      <c r="J52" s="31">
        <f t="shared" si="23"/>
        <v>0</v>
      </c>
      <c r="K52" s="22">
        <f t="shared" si="24"/>
        <v>125</v>
      </c>
      <c r="L52" s="23">
        <f t="shared" si="25"/>
        <v>100</v>
      </c>
      <c r="M52" s="191" t="s">
        <v>930</v>
      </c>
      <c r="N52" s="33" t="s">
        <v>450</v>
      </c>
    </row>
    <row r="53">
      <c r="A53" s="14" t="s">
        <v>87</v>
      </c>
      <c r="B53" s="138"/>
      <c r="C53" s="138"/>
      <c r="D53" s="138"/>
      <c r="E53" s="54">
        <v>1.9677290349306E13</v>
      </c>
      <c r="F53" s="64" t="s">
        <v>88</v>
      </c>
      <c r="G53" s="141" t="s">
        <v>2230</v>
      </c>
      <c r="H53" s="85">
        <f>VLOOKUP(E53,'October Data'!C:K,9,FALSE)/'October Data'!I32</f>
        <v>23189.65517</v>
      </c>
      <c r="I53" s="21"/>
      <c r="J53" s="22" t="str">
        <f t="shared" si="23"/>
        <v>#DIV/0!</v>
      </c>
      <c r="K53" s="22" t="str">
        <f t="shared" si="24"/>
        <v>#DIV/0!</v>
      </c>
      <c r="L53" s="23" t="str">
        <f t="shared" si="25"/>
        <v>#DIV/0!</v>
      </c>
      <c r="N53" s="33"/>
      <c r="O53" s="74" t="s">
        <v>89</v>
      </c>
    </row>
    <row r="54">
      <c r="A54" s="14"/>
      <c r="B54" s="138"/>
      <c r="C54" s="138"/>
      <c r="D54" s="138"/>
      <c r="E54" s="54">
        <v>1.9677290349307E13</v>
      </c>
      <c r="F54" s="64" t="s">
        <v>90</v>
      </c>
      <c r="G54" s="141" t="s">
        <v>2230</v>
      </c>
      <c r="H54" s="85">
        <f>VLOOKUP(E54,'October Data'!C:K,9,FALSE)/'October Data'!I38</f>
        <v>6465.517241</v>
      </c>
      <c r="I54" s="21"/>
      <c r="J54" s="22" t="str">
        <f t="shared" si="23"/>
        <v>#DIV/0!</v>
      </c>
      <c r="K54" s="22" t="str">
        <f t="shared" si="24"/>
        <v>#DIV/0!</v>
      </c>
      <c r="L54" s="23" t="str">
        <f t="shared" si="25"/>
        <v>#DIV/0!</v>
      </c>
      <c r="N54" s="33"/>
    </row>
    <row r="55">
      <c r="A55" s="14"/>
      <c r="B55" s="138"/>
      <c r="C55" s="138"/>
      <c r="D55" s="138"/>
      <c r="E55" s="54">
        <v>1.9677290349309E13</v>
      </c>
      <c r="F55" s="64" t="s">
        <v>91</v>
      </c>
      <c r="G55" s="141" t="s">
        <v>2230</v>
      </c>
      <c r="H55" s="85">
        <f>VLOOKUP(E55,'October Data'!C:K,9,FALSE)/'October Data'!I34</f>
        <v>6993.103448</v>
      </c>
      <c r="I55" s="21"/>
      <c r="J55" s="22" t="str">
        <f t="shared" si="23"/>
        <v>#DIV/0!</v>
      </c>
      <c r="K55" s="22" t="str">
        <f t="shared" si="24"/>
        <v>#DIV/0!</v>
      </c>
      <c r="L55" s="23" t="str">
        <f t="shared" si="25"/>
        <v>#DIV/0!</v>
      </c>
      <c r="N55" s="33"/>
    </row>
    <row r="56">
      <c r="A56" s="14"/>
      <c r="B56" s="138"/>
      <c r="C56" s="138"/>
      <c r="D56" s="138"/>
      <c r="E56" s="54">
        <v>1.9677290349308E13</v>
      </c>
      <c r="F56" s="64" t="s">
        <v>92</v>
      </c>
      <c r="G56" s="141" t="s">
        <v>2230</v>
      </c>
      <c r="H56" s="85">
        <f>VLOOKUP(E56,'October Data'!C:K,9,FALSE)/'October Data'!I37</f>
        <v>28772.41379</v>
      </c>
      <c r="I56" s="21"/>
      <c r="J56" s="22" t="str">
        <f t="shared" si="23"/>
        <v>#DIV/0!</v>
      </c>
      <c r="K56" s="22" t="str">
        <f t="shared" si="24"/>
        <v>#DIV/0!</v>
      </c>
      <c r="L56" s="23" t="str">
        <f t="shared" si="25"/>
        <v>#DIV/0!</v>
      </c>
      <c r="N56" s="33"/>
    </row>
    <row r="57">
      <c r="A57" s="61"/>
      <c r="B57" s="139"/>
      <c r="C57" s="139"/>
      <c r="D57" s="139"/>
      <c r="E57" s="70">
        <v>1.9677290349305E13</v>
      </c>
      <c r="F57" s="75" t="s">
        <v>93</v>
      </c>
      <c r="G57" s="146" t="s">
        <v>2230</v>
      </c>
      <c r="H57" s="20">
        <f>VLOOKUP(E57,'October Data'!C:K,9,FALSE)/'October Data'!I36</f>
        <v>17596.55172</v>
      </c>
      <c r="I57" s="62"/>
      <c r="J57" s="52" t="str">
        <f t="shared" si="23"/>
        <v>#DIV/0!</v>
      </c>
      <c r="K57" s="52" t="str">
        <f t="shared" si="24"/>
        <v>#DIV/0!</v>
      </c>
      <c r="L57" s="53" t="str">
        <f t="shared" si="25"/>
        <v>#DIV/0!</v>
      </c>
      <c r="N57" s="33"/>
    </row>
    <row r="58">
      <c r="A58" s="14" t="s">
        <v>94</v>
      </c>
      <c r="B58" s="15">
        <v>13353.29</v>
      </c>
      <c r="C58" s="15">
        <v>3466.67</v>
      </c>
      <c r="D58" s="75">
        <f t="shared" ref="D58:D59" si="27">C58-B58</f>
        <v>-9886.62</v>
      </c>
      <c r="E58" s="54">
        <v>1.95740001601001E14</v>
      </c>
      <c r="F58" s="64" t="s">
        <v>95</v>
      </c>
      <c r="G58" s="141" t="s">
        <v>2244</v>
      </c>
      <c r="H58" s="20">
        <f>VLOOKUP(E58,'October Data'!C:K,9,FALSE)/'October Data'!I39</f>
        <v>25592.28571</v>
      </c>
      <c r="I58" s="21">
        <v>100.0</v>
      </c>
      <c r="J58" s="22">
        <f t="shared" si="23"/>
        <v>255.9228571</v>
      </c>
      <c r="K58" s="46">
        <f t="shared" si="24"/>
        <v>-130.9228571</v>
      </c>
      <c r="L58" s="47">
        <f t="shared" si="25"/>
        <v>-104.7382857</v>
      </c>
      <c r="M58" s="114"/>
      <c r="N58" s="33" t="s">
        <v>45</v>
      </c>
    </row>
    <row r="59">
      <c r="A59" s="49" t="s">
        <v>96</v>
      </c>
      <c r="B59" s="137">
        <v>1663.2</v>
      </c>
      <c r="C59" s="137">
        <v>1200.0</v>
      </c>
      <c r="D59" s="64">
        <f t="shared" si="27"/>
        <v>-463.2</v>
      </c>
      <c r="E59" s="27"/>
      <c r="F59" s="28"/>
      <c r="G59" s="28"/>
      <c r="H59" s="85"/>
      <c r="I59" s="30"/>
      <c r="J59" s="31"/>
      <c r="K59" s="22"/>
      <c r="L59" s="23"/>
      <c r="N59" s="33" t="s">
        <v>29</v>
      </c>
    </row>
    <row r="60">
      <c r="A60" s="14"/>
      <c r="B60" s="138"/>
      <c r="C60" s="138"/>
      <c r="D60" s="138"/>
      <c r="E60" s="54">
        <v>1.8120070117915E13</v>
      </c>
      <c r="F60" s="37" t="s">
        <v>97</v>
      </c>
      <c r="G60" s="29" t="s">
        <v>2245</v>
      </c>
      <c r="H60" s="85">
        <f>VLOOKUP(E60,'October Data'!C:K,9,FALSE)/'October Data'!I42</f>
        <v>2694.117647</v>
      </c>
      <c r="I60" s="21">
        <v>20.0</v>
      </c>
      <c r="J60" s="22">
        <f t="shared" ref="J60:J63" si="28">H60/I60</f>
        <v>134.7058824</v>
      </c>
      <c r="K60" s="22">
        <f t="shared" ref="K60:K63" si="29">125-J60</f>
        <v>-9.705882353</v>
      </c>
      <c r="L60" s="23">
        <f t="shared" ref="L60:L63" si="30">(K60/125)*100</f>
        <v>-7.764705882</v>
      </c>
      <c r="M60" s="113"/>
      <c r="N60" s="33"/>
    </row>
    <row r="61">
      <c r="A61" s="14"/>
      <c r="B61" s="138"/>
      <c r="C61" s="138"/>
      <c r="D61" s="138"/>
      <c r="E61" s="54">
        <v>1.8120070107445E13</v>
      </c>
      <c r="F61" s="37" t="s">
        <v>98</v>
      </c>
      <c r="G61" s="29" t="s">
        <v>2245</v>
      </c>
      <c r="H61" s="85">
        <f>VLOOKUP(E61,'October Data'!C:K,9,FALSE)/'October Data'!I41</f>
        <v>1623.529412</v>
      </c>
      <c r="I61" s="21">
        <v>6.0</v>
      </c>
      <c r="J61" s="22">
        <f t="shared" si="28"/>
        <v>270.5882353</v>
      </c>
      <c r="K61" s="22">
        <f t="shared" si="29"/>
        <v>-145.5882353</v>
      </c>
      <c r="L61" s="23">
        <f t="shared" si="30"/>
        <v>-116.4705882</v>
      </c>
      <c r="M61" s="113"/>
      <c r="N61" s="33"/>
    </row>
    <row r="62">
      <c r="A62" s="14"/>
      <c r="B62" s="138"/>
      <c r="C62" s="138"/>
      <c r="D62" s="138"/>
      <c r="E62" s="54">
        <v>1.8120070107446E13</v>
      </c>
      <c r="F62" s="37" t="s">
        <v>99</v>
      </c>
      <c r="G62" s="29" t="s">
        <v>2245</v>
      </c>
      <c r="H62" s="85">
        <f>VLOOKUP(E62,'October Data'!C:K,9,FALSE)/'October Data'!I43</f>
        <v>435.2941176</v>
      </c>
      <c r="I62" s="21">
        <v>6.0</v>
      </c>
      <c r="J62" s="22">
        <f t="shared" si="28"/>
        <v>72.54901961</v>
      </c>
      <c r="K62" s="22">
        <f t="shared" si="29"/>
        <v>52.45098039</v>
      </c>
      <c r="L62" s="23">
        <f t="shared" si="30"/>
        <v>41.96078431</v>
      </c>
      <c r="M62" s="113"/>
      <c r="N62" s="33"/>
    </row>
    <row r="63">
      <c r="A63" s="14"/>
      <c r="B63" s="138"/>
      <c r="C63" s="138"/>
      <c r="D63" s="139"/>
      <c r="E63" s="70">
        <v>1.8120070107444E13</v>
      </c>
      <c r="F63" s="42" t="s">
        <v>100</v>
      </c>
      <c r="G63" s="143" t="s">
        <v>2245</v>
      </c>
      <c r="H63" s="20">
        <f>VLOOKUP(E63,'October Data'!C:K,9,FALSE)/'October Data'!I40</f>
        <v>873.5294118</v>
      </c>
      <c r="I63" s="62">
        <v>6.0</v>
      </c>
      <c r="J63" s="52">
        <f t="shared" si="28"/>
        <v>145.5882353</v>
      </c>
      <c r="K63" s="52">
        <f t="shared" si="29"/>
        <v>-20.58823529</v>
      </c>
      <c r="L63" s="53">
        <f t="shared" si="30"/>
        <v>-16.47058824</v>
      </c>
      <c r="M63" s="113"/>
      <c r="N63" s="33"/>
    </row>
    <row r="64">
      <c r="A64" s="49" t="s">
        <v>101</v>
      </c>
      <c r="B64" s="137">
        <v>37498.8</v>
      </c>
      <c r="C64" s="137">
        <v>32083.33</v>
      </c>
      <c r="D64" s="64">
        <f>C64-B64</f>
        <v>-5415.47</v>
      </c>
      <c r="E64" s="54"/>
      <c r="F64" s="64"/>
      <c r="G64" s="64"/>
      <c r="H64" s="85"/>
      <c r="I64" s="21"/>
      <c r="J64" s="22"/>
      <c r="K64" s="22"/>
      <c r="L64" s="23"/>
      <c r="M64" s="94"/>
      <c r="N64" s="33" t="s">
        <v>102</v>
      </c>
    </row>
    <row r="65">
      <c r="A65" s="14"/>
      <c r="B65" s="138"/>
      <c r="C65" s="138"/>
      <c r="D65" s="192"/>
      <c r="E65" s="78">
        <v>2.1150240349266E13</v>
      </c>
      <c r="F65" s="37" t="s">
        <v>103</v>
      </c>
      <c r="G65" s="148" t="s">
        <v>2246</v>
      </c>
      <c r="H65" s="85">
        <f>VLOOKUP(E65,'October Data'!C:K,9,FALSE)/'October Data'!I44</f>
        <v>37114.28571</v>
      </c>
      <c r="I65" s="21">
        <v>422.0</v>
      </c>
      <c r="J65" s="22">
        <f t="shared" ref="J65:J69" si="31">H65/I65</f>
        <v>87.94854435</v>
      </c>
      <c r="K65" s="22">
        <f t="shared" ref="K65:K69" si="32">125-J65</f>
        <v>37.05145565</v>
      </c>
      <c r="L65" s="23">
        <f t="shared" ref="L65:L69" si="33">(K65/125)*100</f>
        <v>29.64116452</v>
      </c>
      <c r="N65" s="33"/>
    </row>
    <row r="66">
      <c r="A66" s="14"/>
      <c r="B66" s="138"/>
      <c r="C66" s="138"/>
      <c r="D66" s="138"/>
      <c r="E66" s="54">
        <v>2.1150240349268E13</v>
      </c>
      <c r="F66" s="37" t="s">
        <v>104</v>
      </c>
      <c r="G66" s="148" t="s">
        <v>2246</v>
      </c>
      <c r="H66" s="85">
        <f>VLOOKUP(E66,'October Data'!C:K,9,FALSE)/'October Data'!I46</f>
        <v>43535.71429</v>
      </c>
      <c r="I66" s="21">
        <v>325.0</v>
      </c>
      <c r="J66" s="22">
        <f t="shared" si="31"/>
        <v>133.956044</v>
      </c>
      <c r="K66" s="22">
        <f t="shared" si="32"/>
        <v>-8.956043956</v>
      </c>
      <c r="L66" s="23">
        <f t="shared" si="33"/>
        <v>-7.164835165</v>
      </c>
      <c r="N66" s="33"/>
    </row>
    <row r="67">
      <c r="A67" s="61"/>
      <c r="B67" s="139"/>
      <c r="C67" s="139"/>
      <c r="D67" s="149"/>
      <c r="E67" s="80">
        <v>2.1150240349265E13</v>
      </c>
      <c r="F67" s="42" t="s">
        <v>105</v>
      </c>
      <c r="G67" s="148" t="s">
        <v>2246</v>
      </c>
      <c r="H67" s="20">
        <f>VLOOKUP(E67,'October Data'!C:K,9,FALSE)/'October Data'!I50</f>
        <v>43803.57143</v>
      </c>
      <c r="I67" s="62">
        <v>321.0</v>
      </c>
      <c r="J67" s="52">
        <f t="shared" si="31"/>
        <v>136.4597241</v>
      </c>
      <c r="K67" s="52">
        <f t="shared" si="32"/>
        <v>-11.45972408</v>
      </c>
      <c r="L67" s="53">
        <f t="shared" si="33"/>
        <v>-9.167779261</v>
      </c>
      <c r="N67" s="33"/>
    </row>
    <row r="68">
      <c r="A68" s="43" t="s">
        <v>2164</v>
      </c>
      <c r="B68" s="140">
        <v>5360.83</v>
      </c>
      <c r="C68" s="140">
        <v>2166.67</v>
      </c>
      <c r="D68" s="142">
        <f t="shared" ref="D68:D70" si="34">C68-B68</f>
        <v>-3194.16</v>
      </c>
      <c r="E68" s="63">
        <v>6.3414000630001E13</v>
      </c>
      <c r="F68" s="142" t="s">
        <v>2165</v>
      </c>
      <c r="G68" s="187" t="s">
        <v>2158</v>
      </c>
      <c r="H68" s="20">
        <f>VLOOKUP(E68,'October Data'!C:K,9,FALSE)/'October Data'!I53</f>
        <v>20196</v>
      </c>
      <c r="I68" s="45">
        <v>60.0</v>
      </c>
      <c r="J68" s="46">
        <f t="shared" si="31"/>
        <v>336.6</v>
      </c>
      <c r="K68" s="46">
        <f t="shared" si="32"/>
        <v>-211.6</v>
      </c>
      <c r="L68" s="47">
        <f t="shared" si="33"/>
        <v>-169.28</v>
      </c>
      <c r="M68" s="94"/>
      <c r="N68" s="33" t="s">
        <v>61</v>
      </c>
    </row>
    <row r="69">
      <c r="A69" s="14" t="s">
        <v>112</v>
      </c>
      <c r="B69" s="15">
        <v>3372.94</v>
      </c>
      <c r="C69" s="15">
        <v>2600.0</v>
      </c>
      <c r="D69" s="64">
        <f t="shared" si="34"/>
        <v>-772.94</v>
      </c>
      <c r="E69" s="69">
        <v>5.29457135776E11</v>
      </c>
      <c r="F69" s="17">
        <v>6.1064633E7</v>
      </c>
      <c r="G69" s="29" t="s">
        <v>2247</v>
      </c>
      <c r="H69" s="20">
        <f>VLOOKUP(E69,'October Data'!C:K,9,FALSE)/'October Data'!I54</f>
        <v>18468.5875</v>
      </c>
      <c r="I69" s="21">
        <v>149.0</v>
      </c>
      <c r="J69" s="166">
        <f t="shared" si="31"/>
        <v>123.9502517</v>
      </c>
      <c r="K69" s="22">
        <f t="shared" si="32"/>
        <v>1.049748322</v>
      </c>
      <c r="L69" s="23">
        <f t="shared" si="33"/>
        <v>0.8397986577</v>
      </c>
      <c r="M69" s="94"/>
      <c r="N69" s="33" t="s">
        <v>113</v>
      </c>
    </row>
    <row r="70">
      <c r="A70" s="49" t="s">
        <v>114</v>
      </c>
      <c r="B70" s="137">
        <v>4822.02</v>
      </c>
      <c r="C70" s="137">
        <v>3083.33</v>
      </c>
      <c r="D70" s="28">
        <f t="shared" si="34"/>
        <v>-1738.69</v>
      </c>
      <c r="E70" s="27"/>
      <c r="F70" s="28"/>
      <c r="G70" s="28"/>
      <c r="H70" s="85"/>
      <c r="I70" s="30"/>
      <c r="J70" s="31"/>
      <c r="K70" s="31"/>
      <c r="L70" s="32"/>
      <c r="M70" s="94"/>
      <c r="N70" s="33" t="s">
        <v>17</v>
      </c>
    </row>
    <row r="71">
      <c r="A71" s="14"/>
      <c r="B71" s="138"/>
      <c r="C71" s="138"/>
      <c r="D71" s="138"/>
      <c r="E71" s="54">
        <v>4.8799006301001E13</v>
      </c>
      <c r="F71" s="37" t="s">
        <v>115</v>
      </c>
      <c r="G71" s="148" t="s">
        <v>2233</v>
      </c>
      <c r="H71" s="85">
        <f>VLOOKUP(E71,'October Data'!C:K,9,FALSE)/'October Data'!I55</f>
        <v>10713.29032</v>
      </c>
      <c r="I71" s="21">
        <v>76.0</v>
      </c>
      <c r="J71" s="22">
        <f t="shared" ref="J71:J72" si="35">H71/I71</f>
        <v>140.9643463</v>
      </c>
      <c r="K71" s="22">
        <f t="shared" ref="K71:K72" si="36">125-J71</f>
        <v>-15.96434635</v>
      </c>
      <c r="L71" s="23">
        <f t="shared" ref="L71:L72" si="37">(K71/125)*100</f>
        <v>-12.77147708</v>
      </c>
      <c r="M71" s="118" t="s">
        <v>2248</v>
      </c>
      <c r="N71" s="33"/>
    </row>
    <row r="72">
      <c r="A72" s="61"/>
      <c r="B72" s="139"/>
      <c r="C72" s="139"/>
      <c r="D72" s="139"/>
      <c r="E72" s="54">
        <v>4.8799006301002E13</v>
      </c>
      <c r="F72" s="42" t="s">
        <v>116</v>
      </c>
      <c r="G72" s="150" t="s">
        <v>2249</v>
      </c>
      <c r="H72" s="20">
        <f>VLOOKUP(E72,'October Data'!C:K,9,FALSE)/'October Data'!I56</f>
        <v>3075.111111</v>
      </c>
      <c r="I72" s="62">
        <v>17.0</v>
      </c>
      <c r="J72" s="52">
        <f t="shared" si="35"/>
        <v>180.8888889</v>
      </c>
      <c r="K72" s="52">
        <f t="shared" si="36"/>
        <v>-55.88888889</v>
      </c>
      <c r="L72" s="53">
        <f t="shared" si="37"/>
        <v>-44.71111111</v>
      </c>
      <c r="M72" s="118" t="s">
        <v>2248</v>
      </c>
      <c r="N72" s="33"/>
    </row>
    <row r="73">
      <c r="A73" s="49" t="s">
        <v>117</v>
      </c>
      <c r="B73" s="137">
        <v>8228.51</v>
      </c>
      <c r="C73" s="137">
        <v>8416.67</v>
      </c>
      <c r="D73" s="64">
        <f>C73-B73</f>
        <v>188.16</v>
      </c>
      <c r="E73" s="27"/>
      <c r="F73" s="28"/>
      <c r="G73" s="28"/>
      <c r="H73" s="85"/>
      <c r="I73" s="30"/>
      <c r="J73" s="31"/>
      <c r="K73" s="22"/>
      <c r="L73" s="23"/>
      <c r="M73" s="94"/>
      <c r="N73" s="33" t="s">
        <v>1518</v>
      </c>
    </row>
    <row r="74">
      <c r="A74" s="14"/>
      <c r="B74" s="138"/>
      <c r="C74" s="138"/>
      <c r="D74" s="138"/>
      <c r="E74" s="84">
        <v>1.02421003367459E15</v>
      </c>
      <c r="F74" s="37" t="s">
        <v>119</v>
      </c>
      <c r="G74" s="148" t="s">
        <v>2250</v>
      </c>
      <c r="H74" s="85">
        <f>VLOOKUP(E74,'October Data'!C:K,9,FALSE)/'October Data'!I58</f>
        <v>5910.714286</v>
      </c>
      <c r="I74" s="21">
        <v>182.0</v>
      </c>
      <c r="J74" s="22">
        <f t="shared" ref="J74:J76" si="38">H74/I74</f>
        <v>32.47645212</v>
      </c>
      <c r="K74" s="22">
        <f t="shared" ref="K74:K76" si="39">125-J74</f>
        <v>92.52354788</v>
      </c>
      <c r="L74" s="23">
        <f t="shared" ref="L74:L76" si="40">(K74/125)*100</f>
        <v>74.0188383</v>
      </c>
      <c r="M74" s="113"/>
      <c r="N74" s="33"/>
    </row>
    <row r="75">
      <c r="A75" s="14"/>
      <c r="B75" s="138"/>
      <c r="C75" s="138"/>
      <c r="D75" s="138"/>
      <c r="E75" s="70">
        <v>1.02421003367439E15</v>
      </c>
      <c r="F75" s="42" t="s">
        <v>120</v>
      </c>
      <c r="G75" s="148" t="s">
        <v>2250</v>
      </c>
      <c r="H75" s="20">
        <f>VLOOKUP(E75,'October Data'!C:K,9,FALSE)/'October Data'!I59</f>
        <v>20189.65517</v>
      </c>
      <c r="I75" s="62">
        <v>123.0</v>
      </c>
      <c r="J75" s="52">
        <f t="shared" si="38"/>
        <v>164.143538</v>
      </c>
      <c r="K75" s="52">
        <f t="shared" si="39"/>
        <v>-39.14353799</v>
      </c>
      <c r="L75" s="53">
        <f t="shared" si="40"/>
        <v>-31.31483039</v>
      </c>
      <c r="M75" s="71"/>
      <c r="N75" s="33"/>
    </row>
    <row r="76">
      <c r="A76" s="49" t="s">
        <v>121</v>
      </c>
      <c r="B76" s="137">
        <v>1865.85</v>
      </c>
      <c r="C76" s="137">
        <v>1708.33</v>
      </c>
      <c r="D76" s="28">
        <f t="shared" ref="D76:D77" si="41">C76-B76</f>
        <v>-157.52</v>
      </c>
      <c r="E76" s="54">
        <v>1.02421003530761E15</v>
      </c>
      <c r="F76" s="64" t="s">
        <v>122</v>
      </c>
      <c r="G76" s="187" t="s">
        <v>2145</v>
      </c>
      <c r="H76" s="20">
        <f>VLOOKUP(E76,'October Data'!C:K,9,FALSE)/'October Data'!I59</f>
        <v>5720.689655</v>
      </c>
      <c r="I76" s="21">
        <v>49.0</v>
      </c>
      <c r="J76" s="31">
        <f t="shared" si="38"/>
        <v>116.7487685</v>
      </c>
      <c r="K76" s="22">
        <f t="shared" si="39"/>
        <v>8.251231527</v>
      </c>
      <c r="L76" s="23">
        <f t="shared" si="40"/>
        <v>6.600985222</v>
      </c>
      <c r="M76" s="94"/>
      <c r="N76" s="33" t="s">
        <v>1518</v>
      </c>
    </row>
    <row r="77">
      <c r="A77" s="49" t="s">
        <v>123</v>
      </c>
      <c r="B77" s="137">
        <v>3545.16</v>
      </c>
      <c r="C77" s="137">
        <v>2340.42</v>
      </c>
      <c r="D77" s="28">
        <f t="shared" si="41"/>
        <v>-1204.74</v>
      </c>
      <c r="E77" s="27"/>
      <c r="F77" s="28"/>
      <c r="G77" s="64"/>
      <c r="H77" s="85"/>
      <c r="I77" s="30"/>
      <c r="J77" s="31"/>
      <c r="K77" s="31"/>
      <c r="L77" s="32"/>
      <c r="M77" s="113" t="s">
        <v>925</v>
      </c>
      <c r="N77" s="33" t="s">
        <v>2066</v>
      </c>
    </row>
    <row r="78">
      <c r="A78" s="14"/>
      <c r="B78" s="138"/>
      <c r="C78" s="138"/>
      <c r="D78" s="138"/>
      <c r="E78" s="51">
        <v>9.005475438031E12</v>
      </c>
      <c r="F78" s="64" t="s">
        <v>124</v>
      </c>
      <c r="G78" s="141"/>
      <c r="H78" s="85" t="str">
        <f>VLOOKUP(E78,'October Data'!C:K,9,FALSE)/'October Data'!I62</f>
        <v>#N/A</v>
      </c>
      <c r="I78" s="21">
        <v>54.0</v>
      </c>
      <c r="J78" s="85" t="str">
        <f t="shared" ref="J78:J82" si="42">H78/I78</f>
        <v>#N/A</v>
      </c>
      <c r="K78" s="22" t="str">
        <f t="shared" ref="K78:K82" si="43">125-J78</f>
        <v>#N/A</v>
      </c>
      <c r="L78" s="23" t="str">
        <f t="shared" ref="L78:L82" si="44">(K78/125)*100</f>
        <v>#N/A</v>
      </c>
      <c r="M78" s="94"/>
      <c r="N78" s="33"/>
    </row>
    <row r="79">
      <c r="A79" s="14"/>
      <c r="B79" s="138"/>
      <c r="C79" s="138"/>
      <c r="D79" s="138"/>
      <c r="E79" s="51">
        <v>9.005475438032E12</v>
      </c>
      <c r="F79" s="64" t="s">
        <v>125</v>
      </c>
      <c r="G79" s="141"/>
      <c r="H79" s="85" t="str">
        <f>VLOOKUP(E79,'October Data'!C:K,9,FALSE)/'October Data'!I63</f>
        <v>#N/A</v>
      </c>
      <c r="I79" s="21">
        <v>54.0</v>
      </c>
      <c r="J79" s="85" t="str">
        <f t="shared" si="42"/>
        <v>#N/A</v>
      </c>
      <c r="K79" s="22" t="str">
        <f t="shared" si="43"/>
        <v>#N/A</v>
      </c>
      <c r="L79" s="23" t="str">
        <f t="shared" si="44"/>
        <v>#N/A</v>
      </c>
      <c r="M79" s="94"/>
      <c r="N79" s="33"/>
    </row>
    <row r="80">
      <c r="A80" s="14"/>
      <c r="B80" s="138"/>
      <c r="C80" s="138"/>
      <c r="D80" s="138"/>
      <c r="E80" s="51">
        <v>9.005475438033E12</v>
      </c>
      <c r="F80" s="64" t="s">
        <v>126</v>
      </c>
      <c r="G80" s="141"/>
      <c r="H80" s="85" t="str">
        <f>VLOOKUP(E80,'October Data'!C:K,9,FALSE)/'October Data'!I64</f>
        <v>#N/A</v>
      </c>
      <c r="I80" s="21">
        <v>54.0</v>
      </c>
      <c r="J80" s="85" t="str">
        <f t="shared" si="42"/>
        <v>#N/A</v>
      </c>
      <c r="K80" s="22" t="str">
        <f t="shared" si="43"/>
        <v>#N/A</v>
      </c>
      <c r="L80" s="23" t="str">
        <f t="shared" si="44"/>
        <v>#N/A</v>
      </c>
      <c r="M80" s="94"/>
      <c r="N80" s="33"/>
    </row>
    <row r="81">
      <c r="A81" s="14"/>
      <c r="B81" s="138"/>
      <c r="C81" s="138"/>
      <c r="D81" s="138"/>
      <c r="E81" s="51">
        <v>9.005475438034E12</v>
      </c>
      <c r="F81" s="64" t="s">
        <v>127</v>
      </c>
      <c r="G81" s="141"/>
      <c r="H81" s="85" t="str">
        <f>VLOOKUP(E81,'October Data'!C:K,9,FALSE)/'October Data'!I65</f>
        <v>#N/A</v>
      </c>
      <c r="I81" s="21">
        <v>54.0</v>
      </c>
      <c r="J81" s="85" t="str">
        <f t="shared" si="42"/>
        <v>#N/A</v>
      </c>
      <c r="K81" s="22" t="str">
        <f t="shared" si="43"/>
        <v>#N/A</v>
      </c>
      <c r="L81" s="23" t="str">
        <f t="shared" si="44"/>
        <v>#N/A</v>
      </c>
      <c r="M81" s="94"/>
      <c r="N81" s="33"/>
    </row>
    <row r="82">
      <c r="A82" s="61"/>
      <c r="B82" s="139"/>
      <c r="C82" s="139"/>
      <c r="D82" s="139"/>
      <c r="E82" s="86">
        <v>9.005475438035E12</v>
      </c>
      <c r="F82" s="75" t="s">
        <v>128</v>
      </c>
      <c r="G82" s="146"/>
      <c r="H82" s="20" t="str">
        <f>VLOOKUP(E82,'October Data'!C:K,9,FALSE)/'October Data'!I66</f>
        <v>#N/A</v>
      </c>
      <c r="I82" s="62">
        <v>54.0</v>
      </c>
      <c r="J82" s="20" t="str">
        <f t="shared" si="42"/>
        <v>#N/A</v>
      </c>
      <c r="K82" s="52" t="str">
        <f t="shared" si="43"/>
        <v>#N/A</v>
      </c>
      <c r="L82" s="53" t="str">
        <f t="shared" si="44"/>
        <v>#N/A</v>
      </c>
      <c r="M82" s="94"/>
      <c r="N82" s="33"/>
    </row>
    <row r="83">
      <c r="A83" s="87"/>
      <c r="B83" s="119">
        <f t="shared" ref="B83:C83" si="45">SUM(B2:B77)</f>
        <v>215251.31</v>
      </c>
      <c r="C83" s="119">
        <f t="shared" si="45"/>
        <v>171158.08</v>
      </c>
      <c r="D83" s="119">
        <f>B83-C83</f>
        <v>44093.23</v>
      </c>
      <c r="E83" s="88"/>
      <c r="F83" s="89"/>
      <c r="G83" s="89"/>
      <c r="H83" s="85"/>
      <c r="I83" s="21"/>
      <c r="J83" s="87"/>
      <c r="K83" s="87"/>
      <c r="L83" s="87"/>
      <c r="N83" s="33"/>
    </row>
    <row r="84">
      <c r="A84" s="90"/>
      <c r="E84" s="91"/>
      <c r="F84" s="92"/>
      <c r="G84" s="92"/>
      <c r="H84" s="93"/>
      <c r="I84" s="68"/>
      <c r="N84" s="33"/>
    </row>
    <row r="85">
      <c r="E85" s="91"/>
      <c r="F85" s="92"/>
      <c r="G85" s="92"/>
      <c r="H85" s="93"/>
      <c r="I85" s="68"/>
      <c r="N85" s="33"/>
    </row>
    <row r="86">
      <c r="E86" s="91"/>
      <c r="F86" s="92"/>
      <c r="G86" s="92"/>
      <c r="H86" s="93"/>
      <c r="I86" s="68"/>
      <c r="N86" s="33"/>
    </row>
    <row r="87">
      <c r="A87" s="94"/>
      <c r="E87" s="91"/>
      <c r="F87" s="92"/>
      <c r="G87" s="92"/>
      <c r="H87" s="93"/>
      <c r="I87" s="68"/>
      <c r="N87" s="33"/>
    </row>
    <row r="88">
      <c r="E88" s="91"/>
      <c r="F88" s="92"/>
      <c r="G88" s="92"/>
      <c r="H88" s="93"/>
      <c r="I88" s="68"/>
      <c r="N88" s="33"/>
    </row>
    <row r="89">
      <c r="E89" s="91"/>
      <c r="F89" s="92"/>
      <c r="G89" s="92"/>
      <c r="H89" s="93"/>
      <c r="I89" s="68"/>
      <c r="N89" s="33"/>
    </row>
    <row r="90">
      <c r="E90" s="91"/>
      <c r="F90" s="92"/>
      <c r="G90" s="92"/>
      <c r="H90" s="93"/>
      <c r="I90" s="68"/>
      <c r="N90" s="33"/>
    </row>
    <row r="91">
      <c r="E91" s="91"/>
      <c r="F91" s="92"/>
      <c r="G91" s="92"/>
      <c r="H91" s="93"/>
      <c r="I91" s="68"/>
      <c r="N91" s="33"/>
    </row>
    <row r="92">
      <c r="E92" s="91"/>
      <c r="F92" s="92"/>
      <c r="G92" s="92"/>
      <c r="H92" s="93"/>
      <c r="I92" s="68"/>
      <c r="N92" s="33"/>
    </row>
    <row r="93">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sheetData>
  <mergeCells count="1">
    <mergeCell ref="P1:T1"/>
  </mergeCells>
  <conditionalFormatting sqref="J2 J10:J37 J46:J57 J59:J82">
    <cfRule type="cellIs" dxfId="0" priority="1" operator="greaterThan">
      <formula>125</formula>
    </cfRule>
  </conditionalFormatting>
  <conditionalFormatting sqref="J3:J7">
    <cfRule type="cellIs" dxfId="0" priority="2" operator="greaterThan">
      <formula>125</formula>
    </cfRule>
  </conditionalFormatting>
  <conditionalFormatting sqref="J8:J9">
    <cfRule type="cellIs" dxfId="0" priority="3" operator="greaterThan">
      <formula>125</formula>
    </cfRule>
  </conditionalFormatting>
  <conditionalFormatting sqref="J38:J45">
    <cfRule type="cellIs" dxfId="0" priority="4" operator="greaterThan">
      <formula>125</formula>
    </cfRule>
  </conditionalFormatting>
  <conditionalFormatting sqref="J58">
    <cfRule type="cellIs" dxfId="0" priority="5" operator="greaterThan">
      <formula>125</formula>
    </cfRule>
  </conditionalFormatting>
  <drawing r:id="rId1"/>
</worksheet>
</file>

<file path=xl/worksheets/sheet4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28.14"/>
    <col customWidth="1" min="2" max="2" width="13.71"/>
    <col customWidth="1" min="3" max="3" width="17.71"/>
    <col customWidth="1" min="4" max="4" width="24.86"/>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29"/>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147</v>
      </c>
      <c r="B3" s="99">
        <v>107.0</v>
      </c>
      <c r="C3" s="152">
        <v>2.255730225573E12</v>
      </c>
      <c r="D3" s="99" t="s">
        <v>144</v>
      </c>
      <c r="E3" s="100">
        <v>44452.0</v>
      </c>
      <c r="F3" s="101">
        <v>14.43</v>
      </c>
      <c r="G3" s="100">
        <v>44417.0</v>
      </c>
      <c r="H3" s="100">
        <v>44448.0</v>
      </c>
      <c r="I3" s="102">
        <v>31.0</v>
      </c>
      <c r="J3" s="101">
        <v>14.43</v>
      </c>
      <c r="K3" s="102">
        <v>0.0</v>
      </c>
      <c r="L3" s="102">
        <v>31.0</v>
      </c>
      <c r="M3" s="103" t="s">
        <v>2251</v>
      </c>
    </row>
    <row r="4">
      <c r="A4" s="104" t="s">
        <v>147</v>
      </c>
      <c r="B4" s="105">
        <v>107.0</v>
      </c>
      <c r="C4" s="153">
        <v>2.220180222018E12</v>
      </c>
      <c r="D4" s="105" t="s">
        <v>144</v>
      </c>
      <c r="E4" s="106">
        <v>44452.0</v>
      </c>
      <c r="F4" s="107">
        <v>1277.92</v>
      </c>
      <c r="G4" s="106">
        <v>44417.0</v>
      </c>
      <c r="H4" s="106">
        <v>44448.0</v>
      </c>
      <c r="I4" s="108">
        <v>31.0</v>
      </c>
      <c r="J4" s="107">
        <v>1277.92</v>
      </c>
      <c r="K4" s="109">
        <v>120700.0</v>
      </c>
      <c r="L4" s="108">
        <v>31.0</v>
      </c>
      <c r="M4" s="172" t="s">
        <v>2252</v>
      </c>
    </row>
    <row r="5">
      <c r="A5" s="104" t="s">
        <v>150</v>
      </c>
      <c r="B5" s="105">
        <v>113.0</v>
      </c>
      <c r="C5" s="153">
        <v>4.6130006907004E13</v>
      </c>
      <c r="D5" s="105" t="s">
        <v>151</v>
      </c>
      <c r="E5" s="106">
        <v>44447.0</v>
      </c>
      <c r="F5" s="107">
        <v>1768.59</v>
      </c>
      <c r="G5" s="106">
        <v>44413.0</v>
      </c>
      <c r="H5" s="106">
        <v>44444.0</v>
      </c>
      <c r="I5" s="108">
        <v>31.0</v>
      </c>
      <c r="J5" s="107">
        <v>1593.05</v>
      </c>
      <c r="K5" s="109">
        <v>160820.0</v>
      </c>
      <c r="L5" s="108">
        <v>210.0</v>
      </c>
      <c r="M5" s="110" t="s">
        <v>2253</v>
      </c>
    </row>
    <row r="6">
      <c r="A6" s="104" t="s">
        <v>150</v>
      </c>
      <c r="B6" s="105">
        <v>113.0</v>
      </c>
      <c r="C6" s="153">
        <v>4.6130006907003E13</v>
      </c>
      <c r="D6" s="105" t="s">
        <v>151</v>
      </c>
      <c r="E6" s="106">
        <v>44447.0</v>
      </c>
      <c r="F6" s="107">
        <v>2162.88</v>
      </c>
      <c r="G6" s="106">
        <v>44413.0</v>
      </c>
      <c r="H6" s="106">
        <v>44444.0</v>
      </c>
      <c r="I6" s="108">
        <v>31.0</v>
      </c>
      <c r="J6" s="107">
        <v>1949.75</v>
      </c>
      <c r="K6" s="109">
        <v>198220.0</v>
      </c>
      <c r="L6" s="108">
        <v>210.0</v>
      </c>
      <c r="M6" s="110" t="s">
        <v>2254</v>
      </c>
    </row>
    <row r="7">
      <c r="A7" s="104" t="s">
        <v>150</v>
      </c>
      <c r="B7" s="105">
        <v>113.0</v>
      </c>
      <c r="C7" s="153">
        <v>4.6130006907002E13</v>
      </c>
      <c r="D7" s="105" t="s">
        <v>151</v>
      </c>
      <c r="E7" s="106">
        <v>44447.0</v>
      </c>
      <c r="F7" s="107">
        <v>1709.53</v>
      </c>
      <c r="G7" s="106">
        <v>44413.0</v>
      </c>
      <c r="H7" s="106">
        <v>44442.0</v>
      </c>
      <c r="I7" s="108">
        <v>29.0</v>
      </c>
      <c r="J7" s="107">
        <v>1508.92</v>
      </c>
      <c r="K7" s="109">
        <v>152592.0</v>
      </c>
      <c r="L7" s="108">
        <v>210.0</v>
      </c>
      <c r="M7" s="110" t="s">
        <v>2255</v>
      </c>
    </row>
    <row r="8">
      <c r="A8" s="104" t="s">
        <v>156</v>
      </c>
      <c r="B8" s="105">
        <v>114.0</v>
      </c>
      <c r="C8" s="153">
        <v>5.96922007400001E14</v>
      </c>
      <c r="D8" s="105" t="s">
        <v>151</v>
      </c>
      <c r="E8" s="106">
        <v>44434.0</v>
      </c>
      <c r="F8" s="107">
        <v>9654.61</v>
      </c>
      <c r="G8" s="106">
        <v>44398.0</v>
      </c>
      <c r="H8" s="106">
        <v>44428.0</v>
      </c>
      <c r="I8" s="108">
        <v>30.0</v>
      </c>
      <c r="J8" s="107">
        <v>8211.42</v>
      </c>
      <c r="K8" s="109">
        <v>867680.0</v>
      </c>
      <c r="L8" s="108">
        <v>43.0</v>
      </c>
      <c r="M8" s="110" t="s">
        <v>2256</v>
      </c>
    </row>
    <row r="9">
      <c r="A9" s="104" t="s">
        <v>158</v>
      </c>
      <c r="B9" s="105">
        <v>116.0</v>
      </c>
      <c r="C9" s="153">
        <v>4.8795006344001E13</v>
      </c>
      <c r="D9" s="105" t="s">
        <v>151</v>
      </c>
      <c r="E9" s="106">
        <v>44447.0</v>
      </c>
      <c r="F9" s="107">
        <v>1241.63</v>
      </c>
      <c r="G9" s="106">
        <v>44413.0</v>
      </c>
      <c r="H9" s="106">
        <v>44443.0</v>
      </c>
      <c r="I9" s="108">
        <v>30.0</v>
      </c>
      <c r="J9" s="107">
        <v>924.07</v>
      </c>
      <c r="K9" s="109">
        <v>89760.0</v>
      </c>
      <c r="L9" s="108">
        <v>43.0</v>
      </c>
      <c r="M9" s="110" t="s">
        <v>2257</v>
      </c>
    </row>
    <row r="10">
      <c r="A10" s="104" t="s">
        <v>461</v>
      </c>
      <c r="B10" s="105">
        <v>117.0</v>
      </c>
      <c r="C10" s="153">
        <v>9.005688331912E12</v>
      </c>
      <c r="D10" s="105" t="s">
        <v>462</v>
      </c>
      <c r="E10" s="106">
        <v>44453.0</v>
      </c>
      <c r="F10" s="107">
        <v>477.6</v>
      </c>
      <c r="G10" s="106">
        <v>44349.0</v>
      </c>
      <c r="H10" s="106">
        <v>44440.0</v>
      </c>
      <c r="I10" s="108">
        <v>91.0</v>
      </c>
      <c r="J10" s="107">
        <v>477.6</v>
      </c>
      <c r="K10" s="109">
        <v>116000.0</v>
      </c>
      <c r="L10" s="108">
        <v>215.0</v>
      </c>
      <c r="M10" s="110" t="s">
        <v>2258</v>
      </c>
    </row>
    <row r="11">
      <c r="A11" s="104" t="s">
        <v>461</v>
      </c>
      <c r="B11" s="105">
        <v>117.0</v>
      </c>
      <c r="C11" s="153">
        <v>9.005688331902E12</v>
      </c>
      <c r="D11" s="105" t="s">
        <v>462</v>
      </c>
      <c r="E11" s="106">
        <v>44453.0</v>
      </c>
      <c r="F11" s="107">
        <v>373.2</v>
      </c>
      <c r="G11" s="106">
        <v>44349.0</v>
      </c>
      <c r="H11" s="106">
        <v>44440.0</v>
      </c>
      <c r="I11" s="108">
        <v>91.0</v>
      </c>
      <c r="J11" s="107">
        <v>373.2</v>
      </c>
      <c r="K11" s="109">
        <v>87000.0</v>
      </c>
      <c r="L11" s="108">
        <v>215.0</v>
      </c>
      <c r="M11" s="110" t="s">
        <v>2259</v>
      </c>
    </row>
    <row r="12">
      <c r="A12" s="104" t="s">
        <v>461</v>
      </c>
      <c r="B12" s="105">
        <v>117.0</v>
      </c>
      <c r="C12" s="153">
        <v>9.005688331907E12</v>
      </c>
      <c r="D12" s="105" t="s">
        <v>462</v>
      </c>
      <c r="E12" s="106">
        <v>44453.0</v>
      </c>
      <c r="F12" s="107">
        <v>846.4</v>
      </c>
      <c r="G12" s="106">
        <v>44349.0</v>
      </c>
      <c r="H12" s="106">
        <v>44440.0</v>
      </c>
      <c r="I12" s="108">
        <v>91.0</v>
      </c>
      <c r="J12" s="107">
        <v>846.4</v>
      </c>
      <c r="K12" s="109">
        <v>148000.0</v>
      </c>
      <c r="L12" s="108">
        <v>215.0</v>
      </c>
      <c r="M12" s="110" t="s">
        <v>2260</v>
      </c>
    </row>
    <row r="13">
      <c r="A13" s="104" t="s">
        <v>461</v>
      </c>
      <c r="B13" s="105">
        <v>117.0</v>
      </c>
      <c r="C13" s="153">
        <v>9.00568833191E12</v>
      </c>
      <c r="D13" s="105" t="s">
        <v>462</v>
      </c>
      <c r="E13" s="106">
        <v>44453.0</v>
      </c>
      <c r="F13" s="107">
        <v>654.0</v>
      </c>
      <c r="G13" s="106">
        <v>44349.0</v>
      </c>
      <c r="H13" s="106">
        <v>44440.0</v>
      </c>
      <c r="I13" s="108">
        <v>91.0</v>
      </c>
      <c r="J13" s="107">
        <v>654.0</v>
      </c>
      <c r="K13" s="109">
        <v>155000.0</v>
      </c>
      <c r="L13" s="108">
        <v>215.0</v>
      </c>
      <c r="M13" s="110" t="s">
        <v>2261</v>
      </c>
    </row>
    <row r="14">
      <c r="A14" s="104" t="s">
        <v>461</v>
      </c>
      <c r="B14" s="105">
        <v>117.0</v>
      </c>
      <c r="C14" s="153">
        <v>9.005688331915E12</v>
      </c>
      <c r="D14" s="105" t="s">
        <v>462</v>
      </c>
      <c r="E14" s="106">
        <v>44453.0</v>
      </c>
      <c r="F14" s="107">
        <v>1210.4</v>
      </c>
      <c r="G14" s="106">
        <v>44349.0</v>
      </c>
      <c r="H14" s="106">
        <v>44440.0</v>
      </c>
      <c r="I14" s="108">
        <v>91.0</v>
      </c>
      <c r="J14" s="107">
        <v>1210.4</v>
      </c>
      <c r="K14" s="109">
        <v>278000.0</v>
      </c>
      <c r="L14" s="108">
        <v>215.0</v>
      </c>
      <c r="M14" s="110" t="s">
        <v>2262</v>
      </c>
    </row>
    <row r="15">
      <c r="A15" s="104" t="s">
        <v>461</v>
      </c>
      <c r="B15" s="105">
        <v>117.0</v>
      </c>
      <c r="C15" s="153">
        <v>9.005688331904E12</v>
      </c>
      <c r="D15" s="105" t="s">
        <v>462</v>
      </c>
      <c r="E15" s="106">
        <v>44453.0</v>
      </c>
      <c r="F15" s="107">
        <v>772.8</v>
      </c>
      <c r="G15" s="106">
        <v>44349.0</v>
      </c>
      <c r="H15" s="106">
        <v>44440.0</v>
      </c>
      <c r="I15" s="108">
        <v>91.0</v>
      </c>
      <c r="J15" s="107">
        <v>772.8</v>
      </c>
      <c r="K15" s="109">
        <v>198000.0</v>
      </c>
      <c r="L15" s="108">
        <v>215.0</v>
      </c>
      <c r="M15" s="110" t="s">
        <v>2263</v>
      </c>
    </row>
    <row r="16">
      <c r="A16" s="104" t="s">
        <v>461</v>
      </c>
      <c r="B16" s="105">
        <v>117.0</v>
      </c>
      <c r="C16" s="153">
        <v>9.005688331911E12</v>
      </c>
      <c r="D16" s="105" t="s">
        <v>462</v>
      </c>
      <c r="E16" s="106">
        <v>44453.0</v>
      </c>
      <c r="F16" s="107">
        <v>1032.0</v>
      </c>
      <c r="G16" s="106">
        <v>44350.0</v>
      </c>
      <c r="H16" s="106">
        <v>44442.0</v>
      </c>
      <c r="I16" s="108">
        <v>92.0</v>
      </c>
      <c r="J16" s="107">
        <v>1032.0</v>
      </c>
      <c r="K16" s="109">
        <v>260000.0</v>
      </c>
      <c r="L16" s="108">
        <v>215.0</v>
      </c>
      <c r="M16" s="110" t="s">
        <v>2264</v>
      </c>
    </row>
    <row r="17">
      <c r="A17" s="104" t="s">
        <v>461</v>
      </c>
      <c r="B17" s="105">
        <v>117.0</v>
      </c>
      <c r="C17" s="153">
        <v>9.005688331905E12</v>
      </c>
      <c r="D17" s="105" t="s">
        <v>462</v>
      </c>
      <c r="E17" s="106">
        <v>44453.0</v>
      </c>
      <c r="F17" s="107">
        <v>261.6</v>
      </c>
      <c r="G17" s="106">
        <v>44349.0</v>
      </c>
      <c r="H17" s="106">
        <v>44440.0</v>
      </c>
      <c r="I17" s="108">
        <v>91.0</v>
      </c>
      <c r="J17" s="107">
        <v>261.6</v>
      </c>
      <c r="K17" s="109">
        <v>56000.0</v>
      </c>
      <c r="L17" s="108">
        <v>215.0</v>
      </c>
      <c r="M17" s="110" t="s">
        <v>2265</v>
      </c>
    </row>
    <row r="18">
      <c r="A18" s="104" t="s">
        <v>461</v>
      </c>
      <c r="B18" s="105">
        <v>117.0</v>
      </c>
      <c r="C18" s="153">
        <v>9.005688331906E12</v>
      </c>
      <c r="D18" s="105" t="s">
        <v>462</v>
      </c>
      <c r="E18" s="106">
        <v>44453.0</v>
      </c>
      <c r="F18" s="107">
        <v>265.2</v>
      </c>
      <c r="G18" s="106">
        <v>44349.0</v>
      </c>
      <c r="H18" s="106">
        <v>44440.0</v>
      </c>
      <c r="I18" s="108">
        <v>91.0</v>
      </c>
      <c r="J18" s="107">
        <v>265.2</v>
      </c>
      <c r="K18" s="109">
        <v>47000.0</v>
      </c>
      <c r="L18" s="108">
        <v>215.0</v>
      </c>
      <c r="M18" s="110" t="s">
        <v>2266</v>
      </c>
    </row>
    <row r="19">
      <c r="A19" s="104" t="s">
        <v>461</v>
      </c>
      <c r="B19" s="105">
        <v>117.0</v>
      </c>
      <c r="C19" s="153">
        <v>9.005688331908E12</v>
      </c>
      <c r="D19" s="105" t="s">
        <v>462</v>
      </c>
      <c r="E19" s="106">
        <v>44453.0</v>
      </c>
      <c r="F19" s="107">
        <v>858.4</v>
      </c>
      <c r="G19" s="106">
        <v>44349.0</v>
      </c>
      <c r="H19" s="106">
        <v>44440.0</v>
      </c>
      <c r="I19" s="108">
        <v>91.0</v>
      </c>
      <c r="J19" s="107">
        <v>858.4</v>
      </c>
      <c r="K19" s="109">
        <v>178000.0</v>
      </c>
      <c r="L19" s="108">
        <v>215.0</v>
      </c>
      <c r="M19" s="110" t="s">
        <v>2267</v>
      </c>
    </row>
    <row r="20">
      <c r="A20" s="104" t="s">
        <v>461</v>
      </c>
      <c r="B20" s="105">
        <v>117.0</v>
      </c>
      <c r="C20" s="153">
        <v>9.005688331901E12</v>
      </c>
      <c r="D20" s="105" t="s">
        <v>462</v>
      </c>
      <c r="E20" s="106">
        <v>44453.0</v>
      </c>
      <c r="F20" s="107">
        <v>1297.2</v>
      </c>
      <c r="G20" s="106">
        <v>44349.0</v>
      </c>
      <c r="H20" s="106">
        <v>44440.0</v>
      </c>
      <c r="I20" s="108">
        <v>91.0</v>
      </c>
      <c r="J20" s="107">
        <v>1297.2</v>
      </c>
      <c r="K20" s="109">
        <v>277000.0</v>
      </c>
      <c r="L20" s="108">
        <v>215.0</v>
      </c>
      <c r="M20" s="110" t="s">
        <v>2268</v>
      </c>
    </row>
    <row r="21">
      <c r="A21" s="104" t="s">
        <v>461</v>
      </c>
      <c r="B21" s="105">
        <v>117.0</v>
      </c>
      <c r="C21" s="153">
        <v>9.005688331913E12</v>
      </c>
      <c r="D21" s="105" t="s">
        <v>462</v>
      </c>
      <c r="E21" s="106">
        <v>44453.0</v>
      </c>
      <c r="F21" s="107">
        <v>-406.9</v>
      </c>
      <c r="G21" s="106">
        <v>44349.0</v>
      </c>
      <c r="H21" s="106">
        <v>44440.0</v>
      </c>
      <c r="I21" s="108">
        <v>91.0</v>
      </c>
      <c r="J21" s="107">
        <v>200.4</v>
      </c>
      <c r="K21" s="109">
        <v>0.0</v>
      </c>
      <c r="L21" s="108">
        <v>215.0</v>
      </c>
      <c r="M21" s="110" t="s">
        <v>2269</v>
      </c>
    </row>
    <row r="22">
      <c r="A22" s="104" t="s">
        <v>461</v>
      </c>
      <c r="B22" s="105">
        <v>117.0</v>
      </c>
      <c r="C22" s="153">
        <v>9.005688331914E12</v>
      </c>
      <c r="D22" s="105" t="s">
        <v>462</v>
      </c>
      <c r="E22" s="106">
        <v>44453.0</v>
      </c>
      <c r="F22" s="107">
        <v>355.2</v>
      </c>
      <c r="G22" s="106">
        <v>44349.0</v>
      </c>
      <c r="H22" s="106">
        <v>44440.0</v>
      </c>
      <c r="I22" s="108">
        <v>91.0</v>
      </c>
      <c r="J22" s="107">
        <v>355.2</v>
      </c>
      <c r="K22" s="109">
        <v>82000.0</v>
      </c>
      <c r="L22" s="108">
        <v>215.0</v>
      </c>
      <c r="M22" s="110" t="s">
        <v>2270</v>
      </c>
    </row>
    <row r="23">
      <c r="A23" s="104" t="s">
        <v>461</v>
      </c>
      <c r="B23" s="105">
        <v>117.0</v>
      </c>
      <c r="C23" s="153">
        <v>9.005688331903E12</v>
      </c>
      <c r="D23" s="105" t="s">
        <v>462</v>
      </c>
      <c r="E23" s="106">
        <v>44453.0</v>
      </c>
      <c r="F23" s="107">
        <v>582.0</v>
      </c>
      <c r="G23" s="106">
        <v>44349.0</v>
      </c>
      <c r="H23" s="106">
        <v>44440.0</v>
      </c>
      <c r="I23" s="108">
        <v>91.0</v>
      </c>
      <c r="J23" s="107">
        <v>582.0</v>
      </c>
      <c r="K23" s="109">
        <v>145000.0</v>
      </c>
      <c r="L23" s="108">
        <v>215.0</v>
      </c>
      <c r="M23" s="110" t="s">
        <v>2271</v>
      </c>
    </row>
    <row r="24">
      <c r="A24" s="104" t="s">
        <v>461</v>
      </c>
      <c r="B24" s="105">
        <v>117.0</v>
      </c>
      <c r="C24" s="153">
        <v>9.005688331909E12</v>
      </c>
      <c r="D24" s="105" t="s">
        <v>462</v>
      </c>
      <c r="E24" s="106">
        <v>44453.0</v>
      </c>
      <c r="F24" s="107">
        <v>-19.3</v>
      </c>
      <c r="G24" s="106">
        <v>44349.0</v>
      </c>
      <c r="H24" s="106">
        <v>44440.0</v>
      </c>
      <c r="I24" s="108">
        <v>91.0</v>
      </c>
      <c r="J24" s="107">
        <v>121.2</v>
      </c>
      <c r="K24" s="109">
        <v>17000.0</v>
      </c>
      <c r="L24" s="108">
        <v>215.0</v>
      </c>
      <c r="M24" s="110" t="s">
        <v>2272</v>
      </c>
    </row>
    <row r="25">
      <c r="A25" s="104" t="s">
        <v>165</v>
      </c>
      <c r="B25" s="105">
        <v>122.0</v>
      </c>
      <c r="C25" s="153">
        <v>4.45464006905001E14</v>
      </c>
      <c r="D25" s="105" t="s">
        <v>151</v>
      </c>
      <c r="E25" s="106">
        <v>44447.0</v>
      </c>
      <c r="F25" s="107">
        <v>59.82</v>
      </c>
      <c r="G25" s="106">
        <v>44408.0</v>
      </c>
      <c r="H25" s="106">
        <v>44438.0</v>
      </c>
      <c r="I25" s="108">
        <v>30.0</v>
      </c>
      <c r="J25" s="107">
        <v>43.15</v>
      </c>
      <c r="K25" s="109">
        <v>2992.0</v>
      </c>
      <c r="L25" s="108">
        <v>67.0</v>
      </c>
      <c r="M25" s="110" t="s">
        <v>2273</v>
      </c>
    </row>
    <row r="26">
      <c r="A26" s="104" t="s">
        <v>165</v>
      </c>
      <c r="B26" s="105">
        <v>122.0</v>
      </c>
      <c r="C26" s="153">
        <v>4.45464006907001E14</v>
      </c>
      <c r="D26" s="105" t="s">
        <v>151</v>
      </c>
      <c r="E26" s="106">
        <v>44447.0</v>
      </c>
      <c r="F26" s="107">
        <v>627.72</v>
      </c>
      <c r="G26" s="106">
        <v>44408.0</v>
      </c>
      <c r="H26" s="106">
        <v>44438.0</v>
      </c>
      <c r="I26" s="108">
        <v>30.0</v>
      </c>
      <c r="J26" s="107">
        <v>437.87</v>
      </c>
      <c r="K26" s="109">
        <v>42636.0</v>
      </c>
      <c r="L26" s="108">
        <v>67.0</v>
      </c>
      <c r="M26" s="110" t="s">
        <v>2274</v>
      </c>
    </row>
    <row r="27">
      <c r="A27" s="104" t="s">
        <v>165</v>
      </c>
      <c r="B27" s="105">
        <v>122.0</v>
      </c>
      <c r="C27" s="153">
        <v>4.45464006907002E14</v>
      </c>
      <c r="D27" s="105" t="s">
        <v>151</v>
      </c>
      <c r="E27" s="106">
        <v>44447.0</v>
      </c>
      <c r="F27" s="107">
        <v>1061.79</v>
      </c>
      <c r="G27" s="106">
        <v>44408.0</v>
      </c>
      <c r="H27" s="106">
        <v>44438.0</v>
      </c>
      <c r="I27" s="108">
        <v>30.0</v>
      </c>
      <c r="J27" s="107">
        <v>871.94</v>
      </c>
      <c r="K27" s="109">
        <v>88264.0</v>
      </c>
      <c r="L27" s="108">
        <v>67.0</v>
      </c>
      <c r="M27" s="110" t="s">
        <v>2275</v>
      </c>
    </row>
    <row r="28">
      <c r="A28" s="104" t="s">
        <v>171</v>
      </c>
      <c r="B28" s="105">
        <v>125.0</v>
      </c>
      <c r="C28" s="153">
        <v>1.95740001133001E14</v>
      </c>
      <c r="D28" s="105" t="s">
        <v>151</v>
      </c>
      <c r="E28" s="106">
        <v>44434.0</v>
      </c>
      <c r="F28" s="107">
        <v>2353.79</v>
      </c>
      <c r="G28" s="106">
        <v>44399.0</v>
      </c>
      <c r="H28" s="106">
        <v>44432.0</v>
      </c>
      <c r="I28" s="108">
        <v>33.0</v>
      </c>
      <c r="J28" s="107">
        <v>1944.3</v>
      </c>
      <c r="K28" s="109">
        <v>199716.0</v>
      </c>
      <c r="L28" s="108">
        <v>63.0</v>
      </c>
      <c r="M28" s="110" t="s">
        <v>2276</v>
      </c>
    </row>
    <row r="29">
      <c r="A29" s="104" t="s">
        <v>175</v>
      </c>
      <c r="B29" s="105">
        <v>129.0</v>
      </c>
      <c r="C29" s="153">
        <v>4.17234003900002E14</v>
      </c>
      <c r="D29" s="105" t="s">
        <v>151</v>
      </c>
      <c r="E29" s="106">
        <v>44440.0</v>
      </c>
      <c r="F29" s="107">
        <v>6123.62</v>
      </c>
      <c r="G29" s="106">
        <v>44404.0</v>
      </c>
      <c r="H29" s="106">
        <v>44433.0</v>
      </c>
      <c r="I29" s="108">
        <v>29.0</v>
      </c>
      <c r="J29" s="107">
        <v>4675.28</v>
      </c>
      <c r="K29" s="109">
        <v>474980.0</v>
      </c>
      <c r="L29" s="108">
        <v>216.0</v>
      </c>
      <c r="M29" s="110" t="s">
        <v>2277</v>
      </c>
    </row>
    <row r="30">
      <c r="A30" s="104" t="s">
        <v>175</v>
      </c>
      <c r="B30" s="105">
        <v>129.0</v>
      </c>
      <c r="C30" s="153">
        <v>4.17234003900001E14</v>
      </c>
      <c r="D30" s="105" t="s">
        <v>151</v>
      </c>
      <c r="E30" s="106">
        <v>44440.0</v>
      </c>
      <c r="F30" s="107">
        <v>399.99</v>
      </c>
      <c r="G30" s="106">
        <v>44410.0</v>
      </c>
      <c r="H30" s="106">
        <v>44433.0</v>
      </c>
      <c r="I30" s="108">
        <v>23.0</v>
      </c>
      <c r="J30" s="107">
        <v>97.35</v>
      </c>
      <c r="K30" s="109">
        <v>8228.0</v>
      </c>
      <c r="L30" s="108">
        <v>216.0</v>
      </c>
      <c r="M30" s="110" t="s">
        <v>2278</v>
      </c>
    </row>
    <row r="31">
      <c r="A31" s="104" t="s">
        <v>180</v>
      </c>
      <c r="B31" s="105">
        <v>131.0</v>
      </c>
      <c r="C31" s="153">
        <v>3.94124007400002E14</v>
      </c>
      <c r="D31" s="105" t="s">
        <v>151</v>
      </c>
      <c r="E31" s="106">
        <v>44434.0</v>
      </c>
      <c r="F31" s="107">
        <v>8615.46</v>
      </c>
      <c r="G31" s="106">
        <v>44405.0</v>
      </c>
      <c r="H31" s="106">
        <v>44434.0</v>
      </c>
      <c r="I31" s="108">
        <v>29.0</v>
      </c>
      <c r="J31" s="107">
        <v>7297.35</v>
      </c>
      <c r="K31" s="109">
        <v>750992.0</v>
      </c>
      <c r="L31" s="108">
        <v>159.0</v>
      </c>
      <c r="M31" s="110" t="s">
        <v>2279</v>
      </c>
    </row>
    <row r="32">
      <c r="A32" s="104" t="s">
        <v>182</v>
      </c>
      <c r="B32" s="105">
        <v>135.0</v>
      </c>
      <c r="C32" s="153">
        <v>5.91698002371001E14</v>
      </c>
      <c r="D32" s="105" t="s">
        <v>151</v>
      </c>
      <c r="E32" s="106">
        <v>44434.0</v>
      </c>
      <c r="F32" s="107">
        <v>2999.45</v>
      </c>
      <c r="G32" s="106">
        <v>44398.0</v>
      </c>
      <c r="H32" s="106">
        <v>44427.0</v>
      </c>
      <c r="I32" s="108">
        <v>29.0</v>
      </c>
      <c r="J32" s="107">
        <v>2842.57</v>
      </c>
      <c r="K32" s="109">
        <v>292468.0</v>
      </c>
      <c r="L32" s="108">
        <v>120.0</v>
      </c>
      <c r="M32" s="110" t="s">
        <v>2280</v>
      </c>
    </row>
    <row r="33">
      <c r="A33" s="104" t="s">
        <v>182</v>
      </c>
      <c r="B33" s="105">
        <v>135.0</v>
      </c>
      <c r="C33" s="153">
        <v>5.91698002370001E14</v>
      </c>
      <c r="D33" s="105" t="s">
        <v>151</v>
      </c>
      <c r="E33" s="106">
        <v>44434.0</v>
      </c>
      <c r="F33" s="107">
        <v>1448.17</v>
      </c>
      <c r="G33" s="106">
        <v>44398.0</v>
      </c>
      <c r="H33" s="106">
        <v>44427.0</v>
      </c>
      <c r="I33" s="108">
        <v>29.0</v>
      </c>
      <c r="J33" s="107">
        <v>1291.29</v>
      </c>
      <c r="K33" s="109">
        <v>129404.0</v>
      </c>
      <c r="L33" s="108">
        <v>120.0</v>
      </c>
      <c r="M33" s="110" t="s">
        <v>2281</v>
      </c>
    </row>
    <row r="34">
      <c r="A34" s="104" t="s">
        <v>182</v>
      </c>
      <c r="B34" s="105">
        <v>135.0</v>
      </c>
      <c r="C34" s="153">
        <v>5.91698002400001E14</v>
      </c>
      <c r="D34" s="105" t="s">
        <v>151</v>
      </c>
      <c r="E34" s="106">
        <v>44434.0</v>
      </c>
      <c r="F34" s="107">
        <v>2054.73</v>
      </c>
      <c r="G34" s="106">
        <v>44398.0</v>
      </c>
      <c r="H34" s="106">
        <v>44427.0</v>
      </c>
      <c r="I34" s="108">
        <v>29.0</v>
      </c>
      <c r="J34" s="107">
        <v>1390.91</v>
      </c>
      <c r="K34" s="109">
        <v>139876.0</v>
      </c>
      <c r="L34" s="108">
        <v>120.0</v>
      </c>
      <c r="M34" s="110" t="s">
        <v>2282</v>
      </c>
    </row>
    <row r="35">
      <c r="A35" s="104" t="s">
        <v>186</v>
      </c>
      <c r="B35" s="105">
        <v>136.0</v>
      </c>
      <c r="C35" s="153">
        <v>4.17234003600001E14</v>
      </c>
      <c r="D35" s="105" t="s">
        <v>151</v>
      </c>
      <c r="E35" s="106">
        <v>44440.0</v>
      </c>
      <c r="F35" s="107">
        <v>4123.88</v>
      </c>
      <c r="G35" s="106">
        <v>44404.0</v>
      </c>
      <c r="H35" s="106">
        <v>44433.0</v>
      </c>
      <c r="I35" s="108">
        <v>29.0</v>
      </c>
      <c r="J35" s="107">
        <v>3191.37</v>
      </c>
      <c r="K35" s="109">
        <v>325380.0</v>
      </c>
      <c r="L35" s="108">
        <v>402.0</v>
      </c>
      <c r="M35" s="110" t="s">
        <v>2283</v>
      </c>
    </row>
    <row r="36">
      <c r="A36" s="104" t="s">
        <v>186</v>
      </c>
      <c r="B36" s="105">
        <v>136.0</v>
      </c>
      <c r="C36" s="153">
        <v>4.17234003700001E14</v>
      </c>
      <c r="D36" s="105" t="s">
        <v>151</v>
      </c>
      <c r="E36" s="106">
        <v>44440.0</v>
      </c>
      <c r="F36" s="107">
        <v>5107.51</v>
      </c>
      <c r="G36" s="106">
        <v>44404.0</v>
      </c>
      <c r="H36" s="106">
        <v>44433.0</v>
      </c>
      <c r="I36" s="108">
        <v>29.0</v>
      </c>
      <c r="J36" s="107">
        <v>4201.83</v>
      </c>
      <c r="K36" s="109">
        <v>431596.0</v>
      </c>
      <c r="L36" s="108">
        <v>402.0</v>
      </c>
      <c r="M36" s="110" t="s">
        <v>2284</v>
      </c>
    </row>
    <row r="37">
      <c r="A37" s="104" t="s">
        <v>186</v>
      </c>
      <c r="B37" s="105">
        <v>136.0</v>
      </c>
      <c r="C37" s="153">
        <v>4.17234003800001E14</v>
      </c>
      <c r="D37" s="105" t="s">
        <v>151</v>
      </c>
      <c r="E37" s="106">
        <v>44440.0</v>
      </c>
      <c r="F37" s="107">
        <v>2885.7</v>
      </c>
      <c r="G37" s="106">
        <v>44404.0</v>
      </c>
      <c r="H37" s="106">
        <v>44433.0</v>
      </c>
      <c r="I37" s="108">
        <v>29.0</v>
      </c>
      <c r="J37" s="107">
        <v>2088.38</v>
      </c>
      <c r="K37" s="109">
        <v>209440.0</v>
      </c>
      <c r="L37" s="108">
        <v>402.0</v>
      </c>
      <c r="M37" s="110" t="s">
        <v>2285</v>
      </c>
    </row>
    <row r="38">
      <c r="A38" s="104" t="s">
        <v>244</v>
      </c>
      <c r="B38" s="105">
        <v>141.0</v>
      </c>
      <c r="C38" s="153">
        <v>6.7334001320001E13</v>
      </c>
      <c r="D38" s="105" t="s">
        <v>151</v>
      </c>
      <c r="E38" s="106">
        <v>44448.0</v>
      </c>
      <c r="F38" s="107">
        <v>9546.88</v>
      </c>
      <c r="G38" s="106">
        <v>44411.0</v>
      </c>
      <c r="H38" s="106">
        <v>44445.0</v>
      </c>
      <c r="I38" s="108">
        <v>34.0</v>
      </c>
      <c r="J38" s="107">
        <v>8813.68</v>
      </c>
      <c r="K38" s="109">
        <v>918544.0</v>
      </c>
      <c r="L38" s="108">
        <v>222.0</v>
      </c>
      <c r="M38" s="110" t="s">
        <v>2286</v>
      </c>
    </row>
    <row r="39">
      <c r="A39" s="104" t="s">
        <v>244</v>
      </c>
      <c r="B39" s="105">
        <v>141.0</v>
      </c>
      <c r="C39" s="153" t="s">
        <v>245</v>
      </c>
      <c r="D39" s="105" t="s">
        <v>151</v>
      </c>
      <c r="E39" s="106">
        <v>44440.0</v>
      </c>
      <c r="F39" s="107">
        <v>50.41</v>
      </c>
      <c r="G39" s="106">
        <v>44410.0</v>
      </c>
      <c r="H39" s="106">
        <v>44440.0</v>
      </c>
      <c r="I39" s="108">
        <v>30.0</v>
      </c>
      <c r="J39" s="107">
        <v>50.41</v>
      </c>
      <c r="K39" s="108">
        <v>0.0</v>
      </c>
      <c r="L39" s="108">
        <v>222.0</v>
      </c>
      <c r="M39" s="110" t="s">
        <v>2287</v>
      </c>
    </row>
    <row r="40">
      <c r="A40" s="104" t="s">
        <v>248</v>
      </c>
      <c r="B40" s="105">
        <v>142.0</v>
      </c>
      <c r="C40" s="153">
        <v>6.6130005325001E13</v>
      </c>
      <c r="D40" s="105" t="s">
        <v>151</v>
      </c>
      <c r="E40" s="106">
        <v>44448.0</v>
      </c>
      <c r="F40" s="107">
        <v>12825.36</v>
      </c>
      <c r="G40" s="106">
        <v>44411.0</v>
      </c>
      <c r="H40" s="106">
        <v>44445.0</v>
      </c>
      <c r="I40" s="108">
        <v>34.0</v>
      </c>
      <c r="J40" s="107">
        <v>12169.29</v>
      </c>
      <c r="K40" s="109">
        <v>1314984.0</v>
      </c>
      <c r="L40" s="108">
        <v>203.0</v>
      </c>
      <c r="M40" s="110" t="s">
        <v>2288</v>
      </c>
    </row>
    <row r="41">
      <c r="A41" s="104" t="s">
        <v>253</v>
      </c>
      <c r="B41" s="105">
        <v>147.0</v>
      </c>
      <c r="C41" s="153">
        <v>3.28224002901001E14</v>
      </c>
      <c r="D41" s="105" t="s">
        <v>151</v>
      </c>
      <c r="E41" s="106">
        <v>44456.0</v>
      </c>
      <c r="F41" s="107">
        <v>4888.37</v>
      </c>
      <c r="G41" s="106">
        <v>44418.0</v>
      </c>
      <c r="H41" s="106">
        <v>44449.0</v>
      </c>
      <c r="I41" s="108">
        <v>31.0</v>
      </c>
      <c r="J41" s="107">
        <v>3846.0</v>
      </c>
      <c r="K41" s="109">
        <v>388960.0</v>
      </c>
      <c r="L41" s="108">
        <v>115.0</v>
      </c>
      <c r="M41" s="110" t="s">
        <v>2289</v>
      </c>
    </row>
    <row r="42">
      <c r="A42" s="104" t="s">
        <v>255</v>
      </c>
      <c r="B42" s="105">
        <v>152.0</v>
      </c>
      <c r="C42" s="153">
        <v>4.3750001100001E13</v>
      </c>
      <c r="D42" s="105" t="s">
        <v>151</v>
      </c>
      <c r="E42" s="106">
        <v>44447.0</v>
      </c>
      <c r="F42" s="107">
        <v>2263.99</v>
      </c>
      <c r="G42" s="106">
        <v>44412.0</v>
      </c>
      <c r="H42" s="106">
        <v>44445.0</v>
      </c>
      <c r="I42" s="108">
        <v>33.0</v>
      </c>
      <c r="J42" s="107">
        <v>1827.21</v>
      </c>
      <c r="K42" s="109">
        <v>179520.0</v>
      </c>
      <c r="L42" s="108">
        <v>111.0</v>
      </c>
      <c r="M42" s="110" t="s">
        <v>2290</v>
      </c>
    </row>
    <row r="43">
      <c r="A43" s="104" t="s">
        <v>257</v>
      </c>
      <c r="B43" s="105">
        <v>155.0</v>
      </c>
      <c r="C43" s="153">
        <v>1.250110125011E12</v>
      </c>
      <c r="D43" s="105" t="s">
        <v>144</v>
      </c>
      <c r="E43" s="106">
        <v>44456.0</v>
      </c>
      <c r="F43" s="107">
        <v>3551.96</v>
      </c>
      <c r="G43" s="106">
        <v>44420.0</v>
      </c>
      <c r="H43" s="106">
        <v>44454.0</v>
      </c>
      <c r="I43" s="108">
        <v>34.0</v>
      </c>
      <c r="J43" s="107">
        <v>3551.96</v>
      </c>
      <c r="K43" s="109">
        <v>369500.0</v>
      </c>
      <c r="L43" s="108">
        <v>77.0</v>
      </c>
      <c r="M43" s="172" t="s">
        <v>2291</v>
      </c>
    </row>
    <row r="44">
      <c r="A44" s="104" t="s">
        <v>259</v>
      </c>
      <c r="B44" s="105">
        <v>157.0</v>
      </c>
      <c r="C44" s="153">
        <v>1.9677290349306E13</v>
      </c>
      <c r="D44" s="105" t="s">
        <v>144</v>
      </c>
      <c r="E44" s="106">
        <v>44452.0</v>
      </c>
      <c r="F44" s="107">
        <v>6536.95</v>
      </c>
      <c r="G44" s="106">
        <v>44417.0</v>
      </c>
      <c r="H44" s="106">
        <v>44448.0</v>
      </c>
      <c r="I44" s="108">
        <v>31.0</v>
      </c>
      <c r="J44" s="107">
        <v>6536.95</v>
      </c>
      <c r="K44" s="109">
        <v>729000.0</v>
      </c>
      <c r="L44" s="108">
        <v>534.0</v>
      </c>
      <c r="M44" s="110" t="s">
        <v>2292</v>
      </c>
    </row>
    <row r="45">
      <c r="A45" s="104" t="s">
        <v>259</v>
      </c>
      <c r="B45" s="105">
        <v>157.0</v>
      </c>
      <c r="C45" s="153">
        <v>1.9677290349305E13</v>
      </c>
      <c r="D45" s="105" t="s">
        <v>144</v>
      </c>
      <c r="E45" s="106">
        <v>44452.0</v>
      </c>
      <c r="F45" s="107">
        <v>5346.12</v>
      </c>
      <c r="G45" s="106">
        <v>44417.0</v>
      </c>
      <c r="H45" s="106">
        <v>44448.0</v>
      </c>
      <c r="I45" s="108">
        <v>31.0</v>
      </c>
      <c r="J45" s="107">
        <v>5346.12</v>
      </c>
      <c r="K45" s="109">
        <v>544500.0</v>
      </c>
      <c r="L45" s="108">
        <v>534.0</v>
      </c>
      <c r="M45" s="110" t="s">
        <v>2293</v>
      </c>
    </row>
    <row r="46">
      <c r="A46" s="104" t="s">
        <v>259</v>
      </c>
      <c r="B46" s="105">
        <v>157.0</v>
      </c>
      <c r="C46" s="153">
        <v>1.9677290348716E13</v>
      </c>
      <c r="D46" s="105" t="s">
        <v>144</v>
      </c>
      <c r="E46" s="106">
        <v>44440.0</v>
      </c>
      <c r="F46" s="107">
        <v>336.81</v>
      </c>
      <c r="G46" s="106">
        <v>44407.0</v>
      </c>
      <c r="H46" s="106">
        <v>44439.0</v>
      </c>
      <c r="I46" s="108">
        <v>32.0</v>
      </c>
      <c r="J46" s="107">
        <v>336.81</v>
      </c>
      <c r="K46" s="109">
        <v>0.0</v>
      </c>
      <c r="L46" s="108">
        <v>534.0</v>
      </c>
      <c r="M46" s="110" t="s">
        <v>2294</v>
      </c>
    </row>
    <row r="47">
      <c r="A47" s="104" t="s">
        <v>259</v>
      </c>
      <c r="B47" s="105">
        <v>157.0</v>
      </c>
      <c r="C47" s="153">
        <v>1.9677290349307E13</v>
      </c>
      <c r="D47" s="105" t="s">
        <v>144</v>
      </c>
      <c r="E47" s="106">
        <v>44452.0</v>
      </c>
      <c r="F47" s="107">
        <v>2076.84</v>
      </c>
      <c r="G47" s="106">
        <v>44417.0</v>
      </c>
      <c r="H47" s="106">
        <v>44448.0</v>
      </c>
      <c r="I47" s="108">
        <v>31.0</v>
      </c>
      <c r="J47" s="107">
        <v>2076.84</v>
      </c>
      <c r="K47" s="109">
        <v>187100.0</v>
      </c>
      <c r="L47" s="108">
        <v>534.0</v>
      </c>
      <c r="M47" s="110" t="s">
        <v>2295</v>
      </c>
    </row>
    <row r="48">
      <c r="A48" s="104" t="s">
        <v>259</v>
      </c>
      <c r="B48" s="105">
        <v>157.0</v>
      </c>
      <c r="C48" s="153">
        <v>1.9677290117812E13</v>
      </c>
      <c r="D48" s="105" t="s">
        <v>144</v>
      </c>
      <c r="E48" s="106">
        <v>44452.0</v>
      </c>
      <c r="F48" s="107">
        <v>18.83</v>
      </c>
      <c r="G48" s="106">
        <v>44417.0</v>
      </c>
      <c r="H48" s="106">
        <v>44448.0</v>
      </c>
      <c r="I48" s="108">
        <v>31.0</v>
      </c>
      <c r="J48" s="107">
        <v>18.83</v>
      </c>
      <c r="K48" s="109">
        <v>0.0</v>
      </c>
      <c r="L48" s="108">
        <v>534.0</v>
      </c>
      <c r="M48" s="110" t="s">
        <v>2296</v>
      </c>
    </row>
    <row r="49">
      <c r="A49" s="104" t="s">
        <v>259</v>
      </c>
      <c r="B49" s="105">
        <v>157.0</v>
      </c>
      <c r="C49" s="153">
        <v>1.9677290349309E13</v>
      </c>
      <c r="D49" s="105" t="s">
        <v>144</v>
      </c>
      <c r="E49" s="106">
        <v>44452.0</v>
      </c>
      <c r="F49" s="107">
        <v>2148.5</v>
      </c>
      <c r="G49" s="106">
        <v>44417.0</v>
      </c>
      <c r="H49" s="106">
        <v>44448.0</v>
      </c>
      <c r="I49" s="108">
        <v>31.0</v>
      </c>
      <c r="J49" s="107">
        <v>2148.5</v>
      </c>
      <c r="K49" s="109">
        <v>195000.0</v>
      </c>
      <c r="L49" s="108">
        <v>534.0</v>
      </c>
      <c r="M49" s="110" t="s">
        <v>2297</v>
      </c>
    </row>
    <row r="50">
      <c r="A50" s="104" t="s">
        <v>259</v>
      </c>
      <c r="B50" s="105">
        <v>157.0</v>
      </c>
      <c r="C50" s="153">
        <v>1.9677290349308E13</v>
      </c>
      <c r="D50" s="105" t="s">
        <v>144</v>
      </c>
      <c r="E50" s="106">
        <v>44452.0</v>
      </c>
      <c r="F50" s="107">
        <v>7876.07</v>
      </c>
      <c r="G50" s="106">
        <v>44417.0</v>
      </c>
      <c r="H50" s="106">
        <v>44448.0</v>
      </c>
      <c r="I50" s="108">
        <v>31.0</v>
      </c>
      <c r="J50" s="107">
        <v>7876.07</v>
      </c>
      <c r="K50" s="109">
        <v>872000.0</v>
      </c>
      <c r="L50" s="108">
        <v>534.0</v>
      </c>
      <c r="M50" s="110" t="s">
        <v>2298</v>
      </c>
    </row>
    <row r="51">
      <c r="A51" s="104" t="s">
        <v>267</v>
      </c>
      <c r="B51" s="105">
        <v>170.0</v>
      </c>
      <c r="C51" s="153">
        <v>1.95740001601001E14</v>
      </c>
      <c r="D51" s="105" t="s">
        <v>151</v>
      </c>
      <c r="E51" s="106">
        <v>44434.0</v>
      </c>
      <c r="F51" s="107">
        <v>3940.04</v>
      </c>
      <c r="G51" s="106">
        <v>44399.0</v>
      </c>
      <c r="H51" s="106">
        <v>44434.0</v>
      </c>
      <c r="I51" s="108">
        <v>35.0</v>
      </c>
      <c r="J51" s="107">
        <v>3627.15</v>
      </c>
      <c r="K51" s="109">
        <v>371008.0</v>
      </c>
      <c r="L51" s="108">
        <v>100.0</v>
      </c>
      <c r="M51" s="110" t="s">
        <v>2299</v>
      </c>
    </row>
    <row r="52">
      <c r="A52" s="104" t="s">
        <v>274</v>
      </c>
      <c r="B52" s="105">
        <v>175.0</v>
      </c>
      <c r="C52" s="153">
        <v>2.1150240128117E13</v>
      </c>
      <c r="D52" s="105" t="s">
        <v>144</v>
      </c>
      <c r="E52" s="106">
        <v>44455.0</v>
      </c>
      <c r="F52" s="107">
        <v>376.66</v>
      </c>
      <c r="G52" s="106">
        <v>44419.0</v>
      </c>
      <c r="H52" s="106">
        <v>44453.0</v>
      </c>
      <c r="I52" s="108">
        <v>34.0</v>
      </c>
      <c r="J52" s="107">
        <v>376.66</v>
      </c>
      <c r="K52" s="109">
        <v>0.0</v>
      </c>
      <c r="L52" s="108">
        <v>1112.0</v>
      </c>
      <c r="M52" s="110" t="s">
        <v>2300</v>
      </c>
    </row>
    <row r="53">
      <c r="A53" s="104" t="s">
        <v>274</v>
      </c>
      <c r="B53" s="105">
        <v>175.0</v>
      </c>
      <c r="C53" s="153">
        <v>2.1150240348703E13</v>
      </c>
      <c r="D53" s="105" t="s">
        <v>144</v>
      </c>
      <c r="E53" s="106">
        <v>44440.0</v>
      </c>
      <c r="F53" s="107">
        <v>144.35</v>
      </c>
      <c r="G53" s="106">
        <v>44407.0</v>
      </c>
      <c r="H53" s="106">
        <v>44439.0</v>
      </c>
      <c r="I53" s="108">
        <v>32.0</v>
      </c>
      <c r="J53" s="107">
        <v>144.35</v>
      </c>
      <c r="K53" s="108">
        <v>0.0</v>
      </c>
      <c r="L53" s="108">
        <v>1112.0</v>
      </c>
      <c r="M53" s="110" t="s">
        <v>2301</v>
      </c>
    </row>
    <row r="54">
      <c r="A54" s="104" t="s">
        <v>274</v>
      </c>
      <c r="B54" s="105">
        <v>175.0</v>
      </c>
      <c r="C54" s="153">
        <v>2.1150240349268E13</v>
      </c>
      <c r="D54" s="105" t="s">
        <v>144</v>
      </c>
      <c r="E54" s="106">
        <v>44455.0</v>
      </c>
      <c r="F54" s="107">
        <v>25967.74</v>
      </c>
      <c r="G54" s="106">
        <v>44419.0</v>
      </c>
      <c r="H54" s="106">
        <v>44453.0</v>
      </c>
      <c r="I54" s="108">
        <v>34.0</v>
      </c>
      <c r="J54" s="107">
        <v>12947.64</v>
      </c>
      <c r="K54" s="109">
        <v>1460000.0</v>
      </c>
      <c r="L54" s="108">
        <v>1112.0</v>
      </c>
      <c r="M54" s="110" t="s">
        <v>2302</v>
      </c>
    </row>
    <row r="55">
      <c r="A55" s="104" t="s">
        <v>274</v>
      </c>
      <c r="B55" s="105">
        <v>175.0</v>
      </c>
      <c r="C55" s="153">
        <v>2.1150240349266E13</v>
      </c>
      <c r="D55" s="105" t="s">
        <v>144</v>
      </c>
      <c r="E55" s="106">
        <v>44455.0</v>
      </c>
      <c r="F55" s="107">
        <v>26273.21</v>
      </c>
      <c r="G55" s="106">
        <v>44419.0</v>
      </c>
      <c r="H55" s="106">
        <v>44453.0</v>
      </c>
      <c r="I55" s="108">
        <v>34.0</v>
      </c>
      <c r="J55" s="107">
        <v>12189.57</v>
      </c>
      <c r="K55" s="109">
        <v>1368700.0</v>
      </c>
      <c r="L55" s="108">
        <v>1112.0</v>
      </c>
      <c r="M55" s="110" t="s">
        <v>2303</v>
      </c>
    </row>
    <row r="56">
      <c r="A56" s="104" t="s">
        <v>274</v>
      </c>
      <c r="B56" s="105">
        <v>175.0</v>
      </c>
      <c r="C56" s="153">
        <v>2.1150240349265E13</v>
      </c>
      <c r="D56" s="105" t="s">
        <v>144</v>
      </c>
      <c r="E56" s="106">
        <v>44455.0</v>
      </c>
      <c r="F56" s="107">
        <v>25991.42</v>
      </c>
      <c r="G56" s="106">
        <v>44419.0</v>
      </c>
      <c r="H56" s="106">
        <v>44453.0</v>
      </c>
      <c r="I56" s="108">
        <v>34.0</v>
      </c>
      <c r="J56" s="107">
        <v>13318.79</v>
      </c>
      <c r="K56" s="109">
        <v>1504700.0</v>
      </c>
      <c r="L56" s="108">
        <v>1112.0</v>
      </c>
      <c r="M56" s="110" t="s">
        <v>2304</v>
      </c>
    </row>
    <row r="57">
      <c r="A57" s="104" t="s">
        <v>274</v>
      </c>
      <c r="B57" s="105">
        <v>175.0</v>
      </c>
      <c r="C57" s="153">
        <v>2.1150240128111E13</v>
      </c>
      <c r="D57" s="105" t="s">
        <v>144</v>
      </c>
      <c r="E57" s="106">
        <v>44455.0</v>
      </c>
      <c r="F57" s="107">
        <v>215.89</v>
      </c>
      <c r="G57" s="106">
        <v>44419.0</v>
      </c>
      <c r="H57" s="106">
        <v>44453.0</v>
      </c>
      <c r="I57" s="108">
        <v>34.0</v>
      </c>
      <c r="J57" s="107">
        <v>215.89</v>
      </c>
      <c r="K57" s="108">
        <v>0.0</v>
      </c>
      <c r="L57" s="108">
        <v>1112.0</v>
      </c>
      <c r="M57" s="110" t="s">
        <v>2305</v>
      </c>
    </row>
    <row r="58">
      <c r="A58" s="104" t="s">
        <v>274</v>
      </c>
      <c r="B58" s="105">
        <v>175.0</v>
      </c>
      <c r="C58" s="153">
        <v>2.1150240390742E13</v>
      </c>
      <c r="D58" s="105" t="s">
        <v>144</v>
      </c>
      <c r="E58" s="106">
        <v>44455.0</v>
      </c>
      <c r="F58" s="107">
        <v>400.69</v>
      </c>
      <c r="G58" s="106">
        <v>44419.0</v>
      </c>
      <c r="H58" s="106">
        <v>44453.0</v>
      </c>
      <c r="I58" s="108">
        <v>34.0</v>
      </c>
      <c r="J58" s="107">
        <v>197.82</v>
      </c>
      <c r="K58" s="109">
        <v>3800.0</v>
      </c>
      <c r="L58" s="108">
        <v>1112.0</v>
      </c>
      <c r="M58" s="110" t="s">
        <v>2306</v>
      </c>
    </row>
    <row r="59">
      <c r="A59" s="104" t="s">
        <v>274</v>
      </c>
      <c r="B59" s="105">
        <v>175.0</v>
      </c>
      <c r="C59" s="153">
        <v>2.1150240390743E13</v>
      </c>
      <c r="D59" s="105" t="s">
        <v>144</v>
      </c>
      <c r="E59" s="106">
        <v>44455.0</v>
      </c>
      <c r="F59" s="107">
        <v>215.89</v>
      </c>
      <c r="G59" s="106">
        <v>44419.0</v>
      </c>
      <c r="H59" s="106">
        <v>44453.0</v>
      </c>
      <c r="I59" s="108">
        <v>34.0</v>
      </c>
      <c r="J59" s="107">
        <v>215.89</v>
      </c>
      <c r="K59" s="109">
        <v>0.0</v>
      </c>
      <c r="L59" s="108">
        <v>1112.0</v>
      </c>
      <c r="M59" s="110" t="s">
        <v>2307</v>
      </c>
    </row>
    <row r="60">
      <c r="A60" s="104" t="s">
        <v>274</v>
      </c>
      <c r="B60" s="105">
        <v>175.0</v>
      </c>
      <c r="C60" s="194">
        <v>2.1150240128113E13</v>
      </c>
      <c r="D60" s="105" t="s">
        <v>144</v>
      </c>
      <c r="E60" s="106">
        <v>44455.0</v>
      </c>
      <c r="F60" s="107">
        <v>383.2</v>
      </c>
      <c r="G60" s="106">
        <v>44419.0</v>
      </c>
      <c r="H60" s="106">
        <v>44453.0</v>
      </c>
      <c r="I60" s="108">
        <v>34.0</v>
      </c>
      <c r="J60" s="107">
        <v>383.2</v>
      </c>
      <c r="K60" s="109">
        <v>500.0</v>
      </c>
      <c r="L60" s="108">
        <v>1112.0</v>
      </c>
      <c r="M60" s="110" t="s">
        <v>2308</v>
      </c>
    </row>
    <row r="61">
      <c r="A61" s="104" t="s">
        <v>2051</v>
      </c>
      <c r="B61" s="105">
        <v>181.0</v>
      </c>
      <c r="C61" s="153">
        <v>6.3414000630001E13</v>
      </c>
      <c r="D61" s="105" t="s">
        <v>151</v>
      </c>
      <c r="E61" s="106">
        <v>44448.0</v>
      </c>
      <c r="F61" s="107">
        <v>5284.11</v>
      </c>
      <c r="G61" s="106">
        <v>44417.0</v>
      </c>
      <c r="H61" s="106">
        <v>44445.0</v>
      </c>
      <c r="I61" s="108">
        <v>28.0</v>
      </c>
      <c r="J61" s="107">
        <v>4842.08</v>
      </c>
      <c r="K61" s="109">
        <v>494428.0</v>
      </c>
      <c r="L61" s="108">
        <v>60.0</v>
      </c>
      <c r="M61" s="110" t="s">
        <v>2309</v>
      </c>
    </row>
    <row r="62">
      <c r="A62" s="104" t="s">
        <v>438</v>
      </c>
      <c r="B62" s="105">
        <v>188.0</v>
      </c>
      <c r="C62" s="153">
        <v>5.29457135776E11</v>
      </c>
      <c r="D62" s="105" t="s">
        <v>439</v>
      </c>
      <c r="E62" s="106">
        <v>44428.0</v>
      </c>
      <c r="F62" s="107">
        <v>8765.95</v>
      </c>
      <c r="G62" s="106">
        <v>44369.0</v>
      </c>
      <c r="H62" s="106">
        <v>44400.0</v>
      </c>
      <c r="I62" s="108">
        <v>31.0</v>
      </c>
      <c r="J62" s="107">
        <v>2944.19</v>
      </c>
      <c r="K62" s="109">
        <v>547610.8</v>
      </c>
      <c r="L62" s="108">
        <v>149.0</v>
      </c>
      <c r="M62" s="110" t="s">
        <v>2310</v>
      </c>
    </row>
    <row r="63">
      <c r="A63" s="104" t="s">
        <v>297</v>
      </c>
      <c r="B63" s="105">
        <v>190.0</v>
      </c>
      <c r="C63" s="194">
        <v>4.8799006301002E13</v>
      </c>
      <c r="D63" s="105" t="s">
        <v>151</v>
      </c>
      <c r="E63" s="106">
        <v>44447.0</v>
      </c>
      <c r="F63" s="107">
        <v>1033.15</v>
      </c>
      <c r="G63" s="106">
        <v>44407.0</v>
      </c>
      <c r="H63" s="106">
        <v>44442.0</v>
      </c>
      <c r="I63" s="108">
        <v>35.0</v>
      </c>
      <c r="J63" s="107">
        <v>883.87</v>
      </c>
      <c r="K63" s="109">
        <v>87516.0</v>
      </c>
      <c r="L63" s="108">
        <v>93.0</v>
      </c>
      <c r="M63" s="110" t="s">
        <v>2311</v>
      </c>
    </row>
    <row r="64">
      <c r="A64" s="104" t="s">
        <v>297</v>
      </c>
      <c r="B64" s="105">
        <v>190.0</v>
      </c>
      <c r="C64" s="153">
        <v>4.8799006301001E13</v>
      </c>
      <c r="D64" s="105" t="s">
        <v>151</v>
      </c>
      <c r="E64" s="106">
        <v>44447.0</v>
      </c>
      <c r="F64" s="107">
        <v>3630.59</v>
      </c>
      <c r="G64" s="106">
        <v>44412.0</v>
      </c>
      <c r="H64" s="106">
        <v>44444.0</v>
      </c>
      <c r="I64" s="108">
        <v>32.0</v>
      </c>
      <c r="J64" s="107">
        <v>3495.22</v>
      </c>
      <c r="K64" s="109">
        <v>353056.0</v>
      </c>
      <c r="L64" s="108">
        <v>93.0</v>
      </c>
      <c r="M64" s="110" t="s">
        <v>2312</v>
      </c>
    </row>
    <row r="65">
      <c r="A65" s="104" t="s">
        <v>300</v>
      </c>
      <c r="B65" s="105">
        <v>191.0</v>
      </c>
      <c r="C65" s="153" t="s">
        <v>303</v>
      </c>
      <c r="D65" s="105" t="s">
        <v>301</v>
      </c>
      <c r="E65" s="106">
        <v>44449.0</v>
      </c>
      <c r="F65" s="107">
        <v>2581.67</v>
      </c>
      <c r="G65" s="106">
        <v>44418.0</v>
      </c>
      <c r="H65" s="106">
        <v>44448.0</v>
      </c>
      <c r="I65" s="108">
        <v>30.0</v>
      </c>
      <c r="J65" s="107">
        <v>2581.67</v>
      </c>
      <c r="K65" s="109">
        <v>240000.0</v>
      </c>
      <c r="L65" s="108">
        <v>196.0</v>
      </c>
      <c r="M65" s="110" t="s">
        <v>2313</v>
      </c>
    </row>
    <row r="66">
      <c r="A66" s="104" t="s">
        <v>300</v>
      </c>
      <c r="B66" s="105">
        <v>191.0</v>
      </c>
      <c r="C66" s="194">
        <v>1.02421003367439E15</v>
      </c>
      <c r="D66" s="105" t="s">
        <v>301</v>
      </c>
      <c r="E66" s="106">
        <v>44455.0</v>
      </c>
      <c r="F66" s="107">
        <v>5862.21</v>
      </c>
      <c r="G66" s="106">
        <v>44418.0</v>
      </c>
      <c r="H66" s="106">
        <v>44448.0</v>
      </c>
      <c r="I66" s="108">
        <v>30.0</v>
      </c>
      <c r="J66" s="107">
        <v>5862.21</v>
      </c>
      <c r="K66" s="109">
        <v>587200.0</v>
      </c>
      <c r="L66" s="108">
        <v>196.0</v>
      </c>
      <c r="M66" s="110" t="s">
        <v>2314</v>
      </c>
    </row>
    <row r="67">
      <c r="A67" s="104" t="s">
        <v>305</v>
      </c>
      <c r="B67" s="105">
        <v>192.0</v>
      </c>
      <c r="C67" s="153">
        <v>1.02421003530761E15</v>
      </c>
      <c r="D67" s="105" t="s">
        <v>301</v>
      </c>
      <c r="E67" s="106">
        <v>44454.0</v>
      </c>
      <c r="F67" s="107">
        <v>1783.0</v>
      </c>
      <c r="G67" s="106">
        <v>44421.0</v>
      </c>
      <c r="H67" s="106">
        <v>44453.0</v>
      </c>
      <c r="I67" s="108">
        <v>32.0</v>
      </c>
      <c r="J67" s="107">
        <v>1783.0</v>
      </c>
      <c r="K67" s="109">
        <v>171200.0</v>
      </c>
      <c r="L67" s="108">
        <v>49.0</v>
      </c>
      <c r="M67" s="110" t="s">
        <v>2315</v>
      </c>
    </row>
    <row r="68">
      <c r="A68" s="104" t="s">
        <v>531</v>
      </c>
      <c r="B68" s="105">
        <v>193.0</v>
      </c>
      <c r="C68" s="105">
        <v>9.00547543803E12</v>
      </c>
      <c r="D68" s="105" t="s">
        <v>462</v>
      </c>
      <c r="E68" s="106">
        <v>44453.0</v>
      </c>
      <c r="F68" s="107">
        <v>1204.8</v>
      </c>
      <c r="G68" s="106">
        <v>44349.0</v>
      </c>
      <c r="H68" s="106">
        <v>44440.0</v>
      </c>
      <c r="I68" s="108">
        <v>91.0</v>
      </c>
      <c r="J68" s="107">
        <v>1204.8</v>
      </c>
      <c r="K68" s="109">
        <v>318000.0</v>
      </c>
      <c r="L68" s="108">
        <v>270.0</v>
      </c>
      <c r="M68" s="110" t="s">
        <v>2316</v>
      </c>
    </row>
    <row r="69">
      <c r="A69" s="104" t="s">
        <v>531</v>
      </c>
      <c r="B69" s="105">
        <v>193.0</v>
      </c>
      <c r="C69" s="105">
        <v>9.005475438031E12</v>
      </c>
      <c r="D69" s="105" t="s">
        <v>462</v>
      </c>
      <c r="E69" s="106">
        <v>44453.0</v>
      </c>
      <c r="F69" s="107">
        <v>2094.0</v>
      </c>
      <c r="G69" s="106">
        <v>44349.0</v>
      </c>
      <c r="H69" s="106">
        <v>44440.0</v>
      </c>
      <c r="I69" s="108">
        <v>91.0</v>
      </c>
      <c r="J69" s="107">
        <v>2094.0</v>
      </c>
      <c r="K69" s="109">
        <v>555000.0</v>
      </c>
      <c r="L69" s="108">
        <v>270.0</v>
      </c>
      <c r="M69" s="110" t="s">
        <v>2316</v>
      </c>
    </row>
    <row r="70">
      <c r="A70" s="104" t="s">
        <v>531</v>
      </c>
      <c r="B70" s="105">
        <v>193.0</v>
      </c>
      <c r="C70" s="105">
        <v>9.005475438032E12</v>
      </c>
      <c r="D70" s="105" t="s">
        <v>462</v>
      </c>
      <c r="E70" s="106">
        <v>44453.0</v>
      </c>
      <c r="F70" s="107">
        <v>1950.0</v>
      </c>
      <c r="G70" s="106">
        <v>44349.0</v>
      </c>
      <c r="H70" s="106">
        <v>44440.0</v>
      </c>
      <c r="I70" s="108">
        <v>91.0</v>
      </c>
      <c r="J70" s="107">
        <v>1950.0</v>
      </c>
      <c r="K70" s="109">
        <v>515000.0</v>
      </c>
      <c r="L70" s="108">
        <v>270.0</v>
      </c>
      <c r="M70" s="110" t="s">
        <v>2316</v>
      </c>
    </row>
    <row r="71">
      <c r="A71" s="104" t="s">
        <v>531</v>
      </c>
      <c r="B71" s="105">
        <v>193.0</v>
      </c>
      <c r="C71" s="105">
        <v>9.005475438035E12</v>
      </c>
      <c r="D71" s="105" t="s">
        <v>462</v>
      </c>
      <c r="E71" s="106">
        <v>44453.0</v>
      </c>
      <c r="F71" s="107">
        <v>2048.4</v>
      </c>
      <c r="G71" s="106">
        <v>44349.0</v>
      </c>
      <c r="H71" s="106">
        <v>44440.0</v>
      </c>
      <c r="I71" s="108">
        <v>91.0</v>
      </c>
      <c r="J71" s="107">
        <v>2048.4</v>
      </c>
      <c r="K71" s="109">
        <v>509000.0</v>
      </c>
      <c r="L71" s="108">
        <v>270.0</v>
      </c>
      <c r="M71" s="110" t="s">
        <v>2316</v>
      </c>
    </row>
    <row r="72">
      <c r="A72" s="104" t="s">
        <v>531</v>
      </c>
      <c r="B72" s="105">
        <v>193.0</v>
      </c>
      <c r="C72" s="105">
        <v>9.005475438033E12</v>
      </c>
      <c r="D72" s="105" t="s">
        <v>462</v>
      </c>
      <c r="E72" s="106">
        <v>44453.0</v>
      </c>
      <c r="F72" s="107">
        <v>1442.4</v>
      </c>
      <c r="G72" s="106">
        <v>44349.0</v>
      </c>
      <c r="H72" s="106">
        <v>44440.0</v>
      </c>
      <c r="I72" s="108">
        <v>91.0</v>
      </c>
      <c r="J72" s="107">
        <v>1442.4</v>
      </c>
      <c r="K72" s="109">
        <v>374000.0</v>
      </c>
      <c r="L72" s="108">
        <v>270.0</v>
      </c>
      <c r="M72" s="110" t="s">
        <v>2316</v>
      </c>
    </row>
    <row r="73">
      <c r="A73" s="104" t="s">
        <v>531</v>
      </c>
      <c r="B73" s="105">
        <v>193.0</v>
      </c>
      <c r="C73" s="105">
        <v>9.005475438034E12</v>
      </c>
      <c r="D73" s="105" t="s">
        <v>462</v>
      </c>
      <c r="E73" s="106">
        <v>44453.0</v>
      </c>
      <c r="F73" s="107">
        <v>1666.8</v>
      </c>
      <c r="G73" s="106">
        <v>44349.0</v>
      </c>
      <c r="H73" s="106">
        <v>44440.0</v>
      </c>
      <c r="I73" s="108">
        <v>91.0</v>
      </c>
      <c r="J73" s="107">
        <v>1666.8</v>
      </c>
      <c r="K73" s="109">
        <v>403000.0</v>
      </c>
      <c r="L73" s="108">
        <v>270.0</v>
      </c>
      <c r="M73" s="110" t="s">
        <v>2316</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s>
  <drawing r:id="rId72"/>
</worksheet>
</file>

<file path=xl/worksheets/sheet4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3" width="12.0"/>
    <col customWidth="1" min="4" max="4" width="10.86"/>
    <col customWidth="1" min="5" max="5" width="18.71"/>
    <col customWidth="1" min="6" max="6" width="17.86"/>
    <col customWidth="1" min="7" max="7" width="22.0"/>
    <col customWidth="1" min="8" max="8" width="11.43"/>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c r="A2" s="43" t="s">
        <v>14</v>
      </c>
      <c r="B2" s="140">
        <v>-342.83</v>
      </c>
      <c r="C2" s="140">
        <v>525.0</v>
      </c>
      <c r="D2" s="142">
        <f t="shared" ref="D2:D3" si="1">C2-B2</f>
        <v>867.83</v>
      </c>
      <c r="E2" s="181">
        <v>2.220180222018E12</v>
      </c>
      <c r="F2" s="182">
        <v>1.8142067E7</v>
      </c>
      <c r="G2" s="58" t="s">
        <v>2317</v>
      </c>
      <c r="H2" s="147">
        <f>VLOOKUP(E2,'September Data'!C:K,9,FALSE)/'September Data'!I4</f>
        <v>3893.548387</v>
      </c>
      <c r="I2" s="45">
        <v>31.0</v>
      </c>
      <c r="J2" s="31">
        <f>H2/I2</f>
        <v>125.5983351</v>
      </c>
      <c r="K2" s="46">
        <f>125-J2</f>
        <v>-0.5983350676</v>
      </c>
      <c r="L2" s="47">
        <f>(K2/125)*100</f>
        <v>-0.4786680541</v>
      </c>
      <c r="M2" s="113" t="s">
        <v>2318</v>
      </c>
      <c r="N2" s="33" t="s">
        <v>29</v>
      </c>
    </row>
    <row r="3">
      <c r="A3" s="49" t="s">
        <v>16</v>
      </c>
      <c r="B3" s="137">
        <v>1308.92</v>
      </c>
      <c r="C3" s="137">
        <v>6825.0</v>
      </c>
      <c r="D3" s="64">
        <f t="shared" si="1"/>
        <v>5516.08</v>
      </c>
      <c r="E3" s="27"/>
      <c r="F3" s="28"/>
      <c r="G3" s="28"/>
      <c r="H3" s="159"/>
      <c r="I3" s="30"/>
      <c r="J3" s="31"/>
      <c r="K3" s="22"/>
      <c r="L3" s="23"/>
      <c r="M3" s="94"/>
      <c r="N3" s="33" t="s">
        <v>17</v>
      </c>
      <c r="P3" s="34" t="s">
        <v>18</v>
      </c>
      <c r="Q3" s="35"/>
      <c r="R3" s="35"/>
      <c r="S3" s="35"/>
    </row>
    <row r="4">
      <c r="A4" s="14"/>
      <c r="B4" s="138"/>
      <c r="C4" s="138"/>
      <c r="D4" s="87"/>
      <c r="E4" s="36">
        <v>4.6130006907001E13</v>
      </c>
      <c r="F4" s="37" t="s">
        <v>19</v>
      </c>
      <c r="G4" s="29"/>
      <c r="H4" s="85" t="str">
        <f>VLOOKUP(E4,'September Data'!C:K,9,FALSE)/'September Data'!I6</f>
        <v>#N/A</v>
      </c>
      <c r="I4" s="21">
        <v>59.0</v>
      </c>
      <c r="J4" s="22" t="str">
        <f t="shared" ref="J4:J9" si="2">H4/I4</f>
        <v>#N/A</v>
      </c>
      <c r="K4" s="22" t="str">
        <f t="shared" ref="K4:K9" si="3">125-J4</f>
        <v>#N/A</v>
      </c>
      <c r="L4" s="23" t="str">
        <f t="shared" ref="L4:L9" si="4">(K4/125)*100</f>
        <v>#N/A</v>
      </c>
      <c r="M4" s="71" t="s">
        <v>925</v>
      </c>
      <c r="N4" s="33"/>
    </row>
    <row r="5">
      <c r="A5" s="14"/>
      <c r="B5" s="138"/>
      <c r="C5" s="138"/>
      <c r="D5" s="87"/>
      <c r="E5" s="36">
        <v>4.6130006907002E13</v>
      </c>
      <c r="F5" s="37" t="s">
        <v>20</v>
      </c>
      <c r="G5" s="29" t="s">
        <v>2319</v>
      </c>
      <c r="H5" s="85">
        <f>VLOOKUP(E5,'September Data'!C:K,9,FALSE)/'September Data'!I7</f>
        <v>5261.793103</v>
      </c>
      <c r="I5" s="21">
        <v>59.0</v>
      </c>
      <c r="J5" s="22">
        <f t="shared" si="2"/>
        <v>89.18293396</v>
      </c>
      <c r="K5" s="22">
        <f t="shared" si="3"/>
        <v>35.81706604</v>
      </c>
      <c r="L5" s="23">
        <f t="shared" si="4"/>
        <v>28.65365283</v>
      </c>
      <c r="M5" s="114"/>
      <c r="N5" s="33"/>
    </row>
    <row r="6">
      <c r="A6" s="14"/>
      <c r="B6" s="138"/>
      <c r="C6" s="138"/>
      <c r="D6" s="138"/>
      <c r="E6" s="36">
        <v>4.6130006907004E13</v>
      </c>
      <c r="F6" s="37" t="s">
        <v>21</v>
      </c>
      <c r="G6" s="29" t="s">
        <v>2320</v>
      </c>
      <c r="H6" s="85">
        <f>VLOOKUP(E6,'September Data'!C:K,9,FALSE)/'September Data'!I5</f>
        <v>5187.741935</v>
      </c>
      <c r="I6" s="21">
        <v>46.0</v>
      </c>
      <c r="J6" s="22">
        <f t="shared" si="2"/>
        <v>112.7769986</v>
      </c>
      <c r="K6" s="22">
        <f t="shared" si="3"/>
        <v>12.2230014</v>
      </c>
      <c r="L6" s="23">
        <f t="shared" si="4"/>
        <v>9.778401122</v>
      </c>
      <c r="M6" s="114"/>
      <c r="N6" s="33"/>
    </row>
    <row r="7">
      <c r="A7" s="61"/>
      <c r="B7" s="139"/>
      <c r="C7" s="139"/>
      <c r="D7" s="139"/>
      <c r="E7" s="36">
        <v>4.6130006907003E13</v>
      </c>
      <c r="F7" s="42" t="s">
        <v>22</v>
      </c>
      <c r="G7" s="29" t="s">
        <v>2320</v>
      </c>
      <c r="H7" s="20">
        <f>VLOOKUP(E7,'September Data'!C:K,9,FALSE)/'September Data'!I6</f>
        <v>6394.193548</v>
      </c>
      <c r="I7" s="62">
        <v>46.0</v>
      </c>
      <c r="J7" s="22">
        <f t="shared" si="2"/>
        <v>139.0042076</v>
      </c>
      <c r="K7" s="52">
        <f t="shared" si="3"/>
        <v>-14.00420757</v>
      </c>
      <c r="L7" s="53">
        <f t="shared" si="4"/>
        <v>-11.20336606</v>
      </c>
      <c r="M7" s="71" t="s">
        <v>2321</v>
      </c>
      <c r="N7" s="33"/>
    </row>
    <row r="8">
      <c r="A8" s="43" t="s">
        <v>23</v>
      </c>
      <c r="B8" s="140">
        <v>2045.14</v>
      </c>
      <c r="C8" s="140">
        <v>7166.0</v>
      </c>
      <c r="D8" s="142">
        <f t="shared" ref="D8:D10" si="5">C8-B8</f>
        <v>5120.86</v>
      </c>
      <c r="E8" s="183">
        <v>5.96922007400001E14</v>
      </c>
      <c r="F8" s="17" t="s">
        <v>24</v>
      </c>
      <c r="G8" s="58" t="s">
        <v>2322</v>
      </c>
      <c r="H8" s="147">
        <f>VLOOKUP(E8,'September Data'!C:K,9,FALSE)/'September Data'!I8</f>
        <v>28922.66667</v>
      </c>
      <c r="I8" s="45">
        <v>196.0</v>
      </c>
      <c r="J8" s="46">
        <f t="shared" si="2"/>
        <v>147.5646259</v>
      </c>
      <c r="K8" s="46">
        <f t="shared" si="3"/>
        <v>-22.56462585</v>
      </c>
      <c r="L8" s="47">
        <f t="shared" si="4"/>
        <v>-18.05170068</v>
      </c>
      <c r="M8" s="94"/>
      <c r="N8" s="33" t="s">
        <v>25</v>
      </c>
    </row>
    <row r="9">
      <c r="A9" s="43" t="s">
        <v>26</v>
      </c>
      <c r="B9" s="140">
        <v>369.69</v>
      </c>
      <c r="C9" s="140">
        <v>1150.0</v>
      </c>
      <c r="D9" s="142">
        <f t="shared" si="5"/>
        <v>780.31</v>
      </c>
      <c r="E9" s="183">
        <v>4.8795006344001E13</v>
      </c>
      <c r="F9" s="182" t="s">
        <v>27</v>
      </c>
      <c r="G9" s="143" t="s">
        <v>2323</v>
      </c>
      <c r="H9" s="147">
        <f>VLOOKUP(E9,'September Data'!C:K,9,FALSE)/'September Data'!I9</f>
        <v>2992</v>
      </c>
      <c r="I9" s="45">
        <v>43.0</v>
      </c>
      <c r="J9" s="46">
        <f t="shared" si="2"/>
        <v>69.58139535</v>
      </c>
      <c r="K9" s="46">
        <f t="shared" si="3"/>
        <v>55.41860465</v>
      </c>
      <c r="L9" s="47">
        <f t="shared" si="4"/>
        <v>44.33488372</v>
      </c>
      <c r="M9" s="113"/>
      <c r="N9" s="33" t="s">
        <v>17</v>
      </c>
    </row>
    <row r="10">
      <c r="A10" s="14" t="s">
        <v>28</v>
      </c>
      <c r="B10" s="15">
        <v>11461.32</v>
      </c>
      <c r="C10" s="15">
        <v>2916.67</v>
      </c>
      <c r="D10" s="64">
        <f t="shared" si="5"/>
        <v>-8544.65</v>
      </c>
      <c r="E10" s="54"/>
      <c r="F10" s="64"/>
      <c r="G10" s="64"/>
      <c r="H10" s="159"/>
      <c r="I10" s="21"/>
      <c r="J10" s="22"/>
      <c r="K10" s="22"/>
      <c r="L10" s="23"/>
      <c r="M10" s="113"/>
      <c r="N10" s="33" t="s">
        <v>2066</v>
      </c>
    </row>
    <row r="11">
      <c r="A11" s="14"/>
      <c r="B11" s="138"/>
      <c r="C11" s="138"/>
      <c r="D11" s="138"/>
      <c r="E11" s="51">
        <v>9.005688331901E12</v>
      </c>
      <c r="F11" s="37" t="s">
        <v>30</v>
      </c>
      <c r="G11" s="141" t="s">
        <v>2324</v>
      </c>
      <c r="H11" s="85">
        <f>VLOOKUP(E11,'September Data'!C:K,9,FALSE)/'September Data'!I20</f>
        <v>3043.956044</v>
      </c>
      <c r="I11" s="21">
        <v>12.0</v>
      </c>
      <c r="J11" s="22">
        <f t="shared" ref="J11:J24" si="6">H11/I11</f>
        <v>253.6630037</v>
      </c>
      <c r="K11" s="22">
        <f t="shared" ref="K11:K24" si="7">125-J11</f>
        <v>-128.6630037</v>
      </c>
      <c r="L11" s="23">
        <f t="shared" ref="L11:L24" si="8">(K11/125)*100</f>
        <v>-102.9304029</v>
      </c>
      <c r="M11" s="113" t="s">
        <v>2325</v>
      </c>
      <c r="N11" s="33"/>
    </row>
    <row r="12">
      <c r="A12" s="14"/>
      <c r="B12" s="138"/>
      <c r="C12" s="138"/>
      <c r="D12" s="138"/>
      <c r="E12" s="51">
        <v>9.005688331902E12</v>
      </c>
      <c r="F12" s="37" t="s">
        <v>31</v>
      </c>
      <c r="G12" s="141" t="s">
        <v>2324</v>
      </c>
      <c r="H12" s="85">
        <f>VLOOKUP(E12,'September Data'!C:K,9,FALSE)/'September Data'!I11</f>
        <v>956.043956</v>
      </c>
      <c r="I12" s="21">
        <v>12.0</v>
      </c>
      <c r="J12" s="22">
        <f t="shared" si="6"/>
        <v>79.67032967</v>
      </c>
      <c r="K12" s="22">
        <f t="shared" si="7"/>
        <v>45.32967033</v>
      </c>
      <c r="L12" s="23">
        <f t="shared" si="8"/>
        <v>36.26373626</v>
      </c>
      <c r="M12" s="113"/>
      <c r="N12" s="33"/>
    </row>
    <row r="13">
      <c r="A13" s="14"/>
      <c r="B13" s="138"/>
      <c r="C13" s="138"/>
      <c r="D13" s="138"/>
      <c r="E13" s="51">
        <v>9.005688331903E12</v>
      </c>
      <c r="F13" s="37" t="s">
        <v>32</v>
      </c>
      <c r="G13" s="141" t="s">
        <v>2324</v>
      </c>
      <c r="H13" s="85">
        <f>VLOOKUP(E13,'September Data'!C:K,9,FALSE)/'September Data'!I23</f>
        <v>1593.406593</v>
      </c>
      <c r="I13" s="21">
        <v>24.0</v>
      </c>
      <c r="J13" s="22">
        <f t="shared" si="6"/>
        <v>66.39194139</v>
      </c>
      <c r="K13" s="22">
        <f t="shared" si="7"/>
        <v>58.60805861</v>
      </c>
      <c r="L13" s="23">
        <f t="shared" si="8"/>
        <v>46.88644689</v>
      </c>
      <c r="M13" s="113"/>
      <c r="N13" s="33"/>
    </row>
    <row r="14">
      <c r="A14" s="14"/>
      <c r="B14" s="138"/>
      <c r="C14" s="138"/>
      <c r="D14" s="138"/>
      <c r="E14" s="51">
        <v>9.005688331904E12</v>
      </c>
      <c r="F14" s="37" t="s">
        <v>33</v>
      </c>
      <c r="G14" s="141" t="s">
        <v>2324</v>
      </c>
      <c r="H14" s="85">
        <f>VLOOKUP(E14,'September Data'!C:K,9,FALSE)/'September Data'!I15</f>
        <v>2175.824176</v>
      </c>
      <c r="I14" s="21">
        <v>24.0</v>
      </c>
      <c r="J14" s="22">
        <f t="shared" si="6"/>
        <v>90.65934066</v>
      </c>
      <c r="K14" s="22">
        <f t="shared" si="7"/>
        <v>34.34065934</v>
      </c>
      <c r="L14" s="23">
        <f t="shared" si="8"/>
        <v>27.47252747</v>
      </c>
      <c r="M14" s="113"/>
      <c r="N14" s="33"/>
    </row>
    <row r="15">
      <c r="A15" s="14"/>
      <c r="B15" s="138"/>
      <c r="C15" s="138"/>
      <c r="D15" s="138"/>
      <c r="E15" s="51">
        <v>9.005688331905E12</v>
      </c>
      <c r="F15" s="37" t="s">
        <v>34</v>
      </c>
      <c r="G15" s="141" t="s">
        <v>2324</v>
      </c>
      <c r="H15" s="85">
        <f>VLOOKUP(E15,'September Data'!C:K,9,FALSE)/'September Data'!I17</f>
        <v>615.3846154</v>
      </c>
      <c r="I15" s="21">
        <v>12.0</v>
      </c>
      <c r="J15" s="22">
        <f t="shared" si="6"/>
        <v>51.28205128</v>
      </c>
      <c r="K15" s="22">
        <f t="shared" si="7"/>
        <v>73.71794872</v>
      </c>
      <c r="L15" s="23">
        <f t="shared" si="8"/>
        <v>58.97435897</v>
      </c>
      <c r="M15" s="113"/>
      <c r="N15" s="33"/>
    </row>
    <row r="16">
      <c r="A16" s="14"/>
      <c r="B16" s="138"/>
      <c r="C16" s="138"/>
      <c r="D16" s="138"/>
      <c r="E16" s="51">
        <v>9.005688331906E12</v>
      </c>
      <c r="F16" s="37" t="s">
        <v>35</v>
      </c>
      <c r="G16" s="141" t="s">
        <v>2324</v>
      </c>
      <c r="H16" s="85">
        <f>VLOOKUP(E16,'September Data'!C:K,9,FALSE)/'September Data'!I18</f>
        <v>516.4835165</v>
      </c>
      <c r="I16" s="21">
        <v>12.0</v>
      </c>
      <c r="J16" s="22">
        <f t="shared" si="6"/>
        <v>43.04029304</v>
      </c>
      <c r="K16" s="22">
        <f t="shared" si="7"/>
        <v>81.95970696</v>
      </c>
      <c r="L16" s="23">
        <f t="shared" si="8"/>
        <v>65.56776557</v>
      </c>
      <c r="M16" s="113"/>
      <c r="N16" s="33"/>
    </row>
    <row r="17">
      <c r="A17" s="14"/>
      <c r="B17" s="138"/>
      <c r="C17" s="138"/>
      <c r="D17" s="138"/>
      <c r="E17" s="51">
        <v>9.005688331907E12</v>
      </c>
      <c r="F17" s="37" t="s">
        <v>36</v>
      </c>
      <c r="G17" s="141" t="s">
        <v>2324</v>
      </c>
      <c r="H17" s="85">
        <f>VLOOKUP(E17,'September Data'!C:K,9,FALSE)/'September Data'!I12</f>
        <v>1626.373626</v>
      </c>
      <c r="I17" s="21">
        <v>24.0</v>
      </c>
      <c r="J17" s="22">
        <f t="shared" si="6"/>
        <v>67.76556777</v>
      </c>
      <c r="K17" s="22">
        <f t="shared" si="7"/>
        <v>57.23443223</v>
      </c>
      <c r="L17" s="23">
        <f t="shared" si="8"/>
        <v>45.78754579</v>
      </c>
      <c r="M17" s="113"/>
      <c r="N17" s="33"/>
    </row>
    <row r="18">
      <c r="A18" s="14"/>
      <c r="B18" s="138"/>
      <c r="C18" s="138"/>
      <c r="D18" s="138"/>
      <c r="E18" s="51">
        <v>9.005688331908E12</v>
      </c>
      <c r="F18" s="37" t="s">
        <v>37</v>
      </c>
      <c r="G18" s="141" t="s">
        <v>2324</v>
      </c>
      <c r="H18" s="85">
        <f>VLOOKUP(E18,'September Data'!C:K,9,FALSE)/'September Data'!I19</f>
        <v>1956.043956</v>
      </c>
      <c r="I18" s="21">
        <v>12.0</v>
      </c>
      <c r="J18" s="22">
        <f t="shared" si="6"/>
        <v>163.003663</v>
      </c>
      <c r="K18" s="22">
        <f t="shared" si="7"/>
        <v>-38.003663</v>
      </c>
      <c r="L18" s="23">
        <f t="shared" si="8"/>
        <v>-30.4029304</v>
      </c>
      <c r="M18" s="113"/>
      <c r="N18" s="33"/>
    </row>
    <row r="19">
      <c r="A19" s="14"/>
      <c r="B19" s="138"/>
      <c r="C19" s="138"/>
      <c r="D19" s="138"/>
      <c r="E19" s="51">
        <v>9.005688331909E12</v>
      </c>
      <c r="F19" s="37" t="s">
        <v>38</v>
      </c>
      <c r="G19" s="141" t="s">
        <v>2324</v>
      </c>
      <c r="H19" s="85">
        <f>VLOOKUP(E19,'September Data'!C:K,9,FALSE)/'September Data'!I24</f>
        <v>186.8131868</v>
      </c>
      <c r="I19" s="21">
        <v>24.0</v>
      </c>
      <c r="J19" s="22">
        <f t="shared" si="6"/>
        <v>7.783882784</v>
      </c>
      <c r="K19" s="22">
        <f t="shared" si="7"/>
        <v>117.2161172</v>
      </c>
      <c r="L19" s="23">
        <f t="shared" si="8"/>
        <v>93.77289377</v>
      </c>
      <c r="M19" s="113"/>
      <c r="N19" s="33"/>
    </row>
    <row r="20">
      <c r="A20" s="14"/>
      <c r="B20" s="138"/>
      <c r="C20" s="138"/>
      <c r="D20" s="138"/>
      <c r="E20" s="51">
        <v>9.00568833191E12</v>
      </c>
      <c r="F20" s="37" t="s">
        <v>39</v>
      </c>
      <c r="G20" s="141" t="s">
        <v>2324</v>
      </c>
      <c r="H20" s="85">
        <f>VLOOKUP(E20,'September Data'!C:K,9,FALSE)/'September Data'!I13</f>
        <v>1703.296703</v>
      </c>
      <c r="I20" s="21">
        <v>13.0</v>
      </c>
      <c r="J20" s="22">
        <f t="shared" si="6"/>
        <v>131.0228233</v>
      </c>
      <c r="K20" s="22">
        <f t="shared" si="7"/>
        <v>-6.022823331</v>
      </c>
      <c r="L20" s="23">
        <f t="shared" si="8"/>
        <v>-4.818258664</v>
      </c>
      <c r="M20" s="113"/>
      <c r="N20" s="33"/>
    </row>
    <row r="21">
      <c r="A21" s="14"/>
      <c r="B21" s="138"/>
      <c r="C21" s="138"/>
      <c r="D21" s="138"/>
      <c r="E21" s="51">
        <v>9.005688331911E12</v>
      </c>
      <c r="F21" s="37" t="s">
        <v>40</v>
      </c>
      <c r="G21" s="141" t="s">
        <v>2326</v>
      </c>
      <c r="H21" s="85">
        <f>VLOOKUP(E21,'September Data'!C:K,9,FALSE)/'September Data'!I16</f>
        <v>2826.086957</v>
      </c>
      <c r="I21" s="21">
        <v>24.0</v>
      </c>
      <c r="J21" s="22">
        <f t="shared" si="6"/>
        <v>117.7536232</v>
      </c>
      <c r="K21" s="22">
        <f t="shared" si="7"/>
        <v>7.246376812</v>
      </c>
      <c r="L21" s="23">
        <f t="shared" si="8"/>
        <v>5.797101449</v>
      </c>
      <c r="M21" s="113"/>
      <c r="N21" s="33"/>
    </row>
    <row r="22">
      <c r="A22" s="14"/>
      <c r="B22" s="138"/>
      <c r="C22" s="138"/>
      <c r="D22" s="138"/>
      <c r="E22" s="51">
        <v>9.005688331912E12</v>
      </c>
      <c r="F22" s="37" t="s">
        <v>41</v>
      </c>
      <c r="G22" s="141" t="s">
        <v>2324</v>
      </c>
      <c r="H22" s="85">
        <f>VLOOKUP(E22,'September Data'!C:K,9,FALSE)/'September Data'!I10</f>
        <v>1274.725275</v>
      </c>
      <c r="I22" s="21">
        <v>12.0</v>
      </c>
      <c r="J22" s="22">
        <f t="shared" si="6"/>
        <v>106.2271062</v>
      </c>
      <c r="K22" s="22">
        <f t="shared" si="7"/>
        <v>18.77289377</v>
      </c>
      <c r="L22" s="23">
        <f t="shared" si="8"/>
        <v>15.01831502</v>
      </c>
      <c r="M22" s="113"/>
      <c r="N22" s="33"/>
    </row>
    <row r="23">
      <c r="A23" s="14"/>
      <c r="B23" s="138"/>
      <c r="C23" s="138"/>
      <c r="D23" s="138"/>
      <c r="E23" s="51">
        <v>9.005688331914E12</v>
      </c>
      <c r="F23" s="37" t="s">
        <v>42</v>
      </c>
      <c r="G23" s="141" t="s">
        <v>2324</v>
      </c>
      <c r="H23" s="85">
        <f>VLOOKUP(E23,'September Data'!C:K,9,FALSE)/'September Data'!I22</f>
        <v>901.0989011</v>
      </c>
      <c r="I23" s="21">
        <v>12.0</v>
      </c>
      <c r="J23" s="22">
        <f t="shared" si="6"/>
        <v>75.09157509</v>
      </c>
      <c r="K23" s="22">
        <f t="shared" si="7"/>
        <v>49.90842491</v>
      </c>
      <c r="L23" s="23">
        <f t="shared" si="8"/>
        <v>39.92673993</v>
      </c>
      <c r="M23" s="113"/>
      <c r="N23" s="33"/>
    </row>
    <row r="24">
      <c r="A24" s="14"/>
      <c r="B24" s="138"/>
      <c r="C24" s="138"/>
      <c r="D24" s="139"/>
      <c r="E24" s="51">
        <v>9.005688331915E12</v>
      </c>
      <c r="F24" s="37" t="s">
        <v>43</v>
      </c>
      <c r="G24" s="141" t="s">
        <v>2324</v>
      </c>
      <c r="H24" s="20">
        <f>VLOOKUP(E24,'September Data'!C:K,9,FALSE)/'September Data'!I14</f>
        <v>3054.945055</v>
      </c>
      <c r="I24" s="21">
        <v>12.0</v>
      </c>
      <c r="J24" s="52">
        <f t="shared" si="6"/>
        <v>254.5787546</v>
      </c>
      <c r="K24" s="52">
        <f t="shared" si="7"/>
        <v>-129.5787546</v>
      </c>
      <c r="L24" s="53">
        <f t="shared" si="8"/>
        <v>-103.6630037</v>
      </c>
      <c r="M24" s="113" t="s">
        <v>2327</v>
      </c>
      <c r="N24" s="33"/>
    </row>
    <row r="25">
      <c r="A25" s="49" t="s">
        <v>44</v>
      </c>
      <c r="B25" s="137">
        <v>1577.85</v>
      </c>
      <c r="C25" s="137">
        <v>2291.67</v>
      </c>
      <c r="D25" s="64">
        <f>C25-B25</f>
        <v>713.82</v>
      </c>
      <c r="E25" s="27"/>
      <c r="F25" s="28"/>
      <c r="G25" s="28"/>
      <c r="H25" s="159"/>
      <c r="I25" s="30"/>
      <c r="J25" s="22"/>
      <c r="K25" s="22"/>
      <c r="L25" s="23"/>
      <c r="M25" s="113"/>
      <c r="N25" s="33" t="s">
        <v>45</v>
      </c>
    </row>
    <row r="26">
      <c r="A26" s="14"/>
      <c r="B26" s="138"/>
      <c r="C26" s="138"/>
      <c r="D26" s="138"/>
      <c r="E26" s="54">
        <v>3.44620000900001E14</v>
      </c>
      <c r="F26" s="37" t="s">
        <v>46</v>
      </c>
      <c r="G26" s="29"/>
      <c r="H26" s="85" t="str">
        <f>VLOOKUP(E26,'September Data'!C:K,9,FALSE)/'September Data'!I27</f>
        <v>#N/A</v>
      </c>
      <c r="I26" s="21">
        <v>22.0</v>
      </c>
      <c r="J26" s="22" t="str">
        <f t="shared" ref="J26:J28" si="9">H26/I26</f>
        <v>#N/A</v>
      </c>
      <c r="K26" s="22" t="str">
        <f t="shared" ref="K26:K28" si="10">125-J26</f>
        <v>#N/A</v>
      </c>
      <c r="L26" s="23" t="str">
        <f t="shared" ref="L26:L28" si="11">(K26/125)*100</f>
        <v>#N/A</v>
      </c>
      <c r="M26" s="113" t="s">
        <v>925</v>
      </c>
      <c r="N26" s="33"/>
    </row>
    <row r="27">
      <c r="A27" s="14"/>
      <c r="B27" s="138"/>
      <c r="C27" s="138"/>
      <c r="D27" s="138"/>
      <c r="E27" s="54">
        <v>3.44620000900002E14</v>
      </c>
      <c r="F27" s="37" t="s">
        <v>47</v>
      </c>
      <c r="G27" s="29"/>
      <c r="H27" s="85" t="str">
        <f>VLOOKUP(E27,'September Data'!C:K,9,FALSE)/'September Data'!I28</f>
        <v>#N/A</v>
      </c>
      <c r="I27" s="21">
        <v>22.0</v>
      </c>
      <c r="J27" s="22" t="str">
        <f t="shared" si="9"/>
        <v>#N/A</v>
      </c>
      <c r="K27" s="22" t="str">
        <f t="shared" si="10"/>
        <v>#N/A</v>
      </c>
      <c r="L27" s="23" t="str">
        <f t="shared" si="11"/>
        <v>#N/A</v>
      </c>
      <c r="M27" s="113" t="s">
        <v>925</v>
      </c>
      <c r="N27" s="33"/>
    </row>
    <row r="28">
      <c r="A28" s="61"/>
      <c r="B28" s="139"/>
      <c r="C28" s="139"/>
      <c r="D28" s="139"/>
      <c r="E28" s="70">
        <v>3.44620000900003E14</v>
      </c>
      <c r="F28" s="42" t="s">
        <v>48</v>
      </c>
      <c r="G28" s="143"/>
      <c r="H28" s="20" t="str">
        <f>VLOOKUP(E28,'September Data'!C:K,9,FALSE)/'September Data'!I31</f>
        <v>#N/A</v>
      </c>
      <c r="I28" s="62">
        <v>22.0</v>
      </c>
      <c r="J28" s="52" t="str">
        <f t="shared" si="9"/>
        <v>#N/A</v>
      </c>
      <c r="K28" s="52" t="str">
        <f t="shared" si="10"/>
        <v>#N/A</v>
      </c>
      <c r="L28" s="53" t="str">
        <f t="shared" si="11"/>
        <v>#N/A</v>
      </c>
      <c r="M28" s="113" t="s">
        <v>925</v>
      </c>
      <c r="N28" s="33"/>
    </row>
    <row r="29">
      <c r="A29" s="40" t="s">
        <v>49</v>
      </c>
      <c r="B29" s="15">
        <v>1236.48</v>
      </c>
      <c r="C29" s="15">
        <v>1500.0</v>
      </c>
      <c r="D29" s="64">
        <f>C29-B29</f>
        <v>263.52</v>
      </c>
      <c r="E29" s="54"/>
      <c r="F29" s="64"/>
      <c r="G29" s="64"/>
      <c r="H29" s="159"/>
      <c r="I29" s="21"/>
      <c r="J29" s="22"/>
      <c r="K29" s="22"/>
      <c r="L29" s="23"/>
      <c r="M29" s="94"/>
      <c r="N29" s="33" t="s">
        <v>45</v>
      </c>
    </row>
    <row r="30">
      <c r="A30" s="14"/>
      <c r="B30" s="138"/>
      <c r="C30" s="138"/>
      <c r="D30" s="138"/>
      <c r="E30" s="54">
        <v>4.45464006907001E14</v>
      </c>
      <c r="F30" s="37" t="s">
        <v>50</v>
      </c>
      <c r="G30" s="29" t="s">
        <v>2328</v>
      </c>
      <c r="H30" s="85">
        <f>VLOOKUP(E30,'September Data'!C:K,9,FALSE)/'September Data'!I26</f>
        <v>1421.2</v>
      </c>
      <c r="I30" s="21">
        <v>38.0</v>
      </c>
      <c r="J30" s="22">
        <f t="shared" ref="J30:J33" si="12">H30/I30</f>
        <v>37.4</v>
      </c>
      <c r="K30" s="22">
        <f t="shared" ref="K30:K33" si="13">125-J30</f>
        <v>87.6</v>
      </c>
      <c r="L30" s="23">
        <f t="shared" ref="L30:L33" si="14">(K30/125)*100</f>
        <v>70.08</v>
      </c>
      <c r="M30" s="94"/>
      <c r="N30" s="33"/>
    </row>
    <row r="31">
      <c r="A31" s="61"/>
      <c r="B31" s="139"/>
      <c r="C31" s="139"/>
      <c r="D31" s="139"/>
      <c r="E31" s="70">
        <v>4.45464006907002E14</v>
      </c>
      <c r="F31" s="42" t="s">
        <v>51</v>
      </c>
      <c r="G31" s="29" t="s">
        <v>2328</v>
      </c>
      <c r="H31" s="20">
        <f>VLOOKUP(E31,'September Data'!C:K,9,FALSE)/'September Data'!I27</f>
        <v>2942.133333</v>
      </c>
      <c r="I31" s="62">
        <v>30.0</v>
      </c>
      <c r="J31" s="52">
        <f t="shared" si="12"/>
        <v>98.07111111</v>
      </c>
      <c r="K31" s="52">
        <f t="shared" si="13"/>
        <v>26.92888889</v>
      </c>
      <c r="L31" s="53">
        <f t="shared" si="14"/>
        <v>21.54311111</v>
      </c>
      <c r="M31" s="94"/>
      <c r="N31" s="33"/>
    </row>
    <row r="32">
      <c r="A32" s="170" t="s">
        <v>52</v>
      </c>
      <c r="B32" s="15">
        <v>0.0</v>
      </c>
      <c r="C32" s="15">
        <v>530.0</v>
      </c>
      <c r="D32" s="75">
        <f t="shared" ref="D32:D34" si="15">C32-B32</f>
        <v>530</v>
      </c>
      <c r="E32" s="54"/>
      <c r="F32" s="17"/>
      <c r="G32" s="145"/>
      <c r="H32" s="20"/>
      <c r="I32" s="81">
        <v>18.0</v>
      </c>
      <c r="J32" s="52">
        <f t="shared" si="12"/>
        <v>0</v>
      </c>
      <c r="K32" s="52">
        <f t="shared" si="13"/>
        <v>125</v>
      </c>
      <c r="L32" s="53">
        <f t="shared" si="14"/>
        <v>100</v>
      </c>
      <c r="M32" s="71" t="s">
        <v>2329</v>
      </c>
      <c r="N32" s="25" t="s">
        <v>45</v>
      </c>
    </row>
    <row r="33">
      <c r="A33" s="49" t="s">
        <v>53</v>
      </c>
      <c r="B33" s="137">
        <v>300.1</v>
      </c>
      <c r="C33" s="137">
        <v>2487.0</v>
      </c>
      <c r="D33" s="142">
        <f t="shared" si="15"/>
        <v>2186.9</v>
      </c>
      <c r="E33" s="27">
        <v>1.95740001133001E14</v>
      </c>
      <c r="F33" s="50" t="s">
        <v>54</v>
      </c>
      <c r="G33" s="145" t="s">
        <v>2330</v>
      </c>
      <c r="H33" s="20">
        <f>VLOOKUP(E33,'September Data'!C:K,9,FALSE)/'September Data'!I28</f>
        <v>6052</v>
      </c>
      <c r="I33" s="30">
        <v>61.0</v>
      </c>
      <c r="J33" s="31">
        <f t="shared" si="12"/>
        <v>99.21311475</v>
      </c>
      <c r="K33" s="46">
        <f t="shared" si="13"/>
        <v>25.78688525</v>
      </c>
      <c r="L33" s="47">
        <f t="shared" si="14"/>
        <v>20.6295082</v>
      </c>
      <c r="M33" s="94"/>
      <c r="N33" s="33" t="s">
        <v>45</v>
      </c>
    </row>
    <row r="34">
      <c r="A34" s="49" t="s">
        <v>55</v>
      </c>
      <c r="B34" s="137">
        <v>1295.67</v>
      </c>
      <c r="C34" s="137">
        <v>4750.0</v>
      </c>
      <c r="D34" s="64">
        <f t="shared" si="15"/>
        <v>3454.33</v>
      </c>
      <c r="E34" s="27"/>
      <c r="F34" s="28"/>
      <c r="G34" s="28"/>
      <c r="H34" s="85"/>
      <c r="I34" s="30"/>
      <c r="J34" s="31"/>
      <c r="K34" s="22"/>
      <c r="L34" s="23"/>
      <c r="M34" s="94"/>
      <c r="N34" s="33" t="s">
        <v>56</v>
      </c>
    </row>
    <row r="35">
      <c r="A35" s="14"/>
      <c r="B35" s="138"/>
      <c r="C35" s="138"/>
      <c r="D35" s="138"/>
      <c r="E35" s="54">
        <v>4.17234003900001E14</v>
      </c>
      <c r="F35" s="37" t="s">
        <v>57</v>
      </c>
      <c r="G35" s="29" t="s">
        <v>2331</v>
      </c>
      <c r="H35" s="85">
        <f>VLOOKUP(E35,'September Data'!C:K,9,FALSE)/'September Data'!I30</f>
        <v>357.7391304</v>
      </c>
      <c r="I35" s="21">
        <v>48.0</v>
      </c>
      <c r="J35" s="22">
        <f t="shared" ref="J35:J37" si="16">H35/I35</f>
        <v>7.452898551</v>
      </c>
      <c r="K35" s="22">
        <f t="shared" ref="K35:K37" si="17">125-J35</f>
        <v>117.5471014</v>
      </c>
      <c r="L35" s="23">
        <f t="shared" ref="L35:L37" si="18">(K35/125)*100</f>
        <v>94.03768116</v>
      </c>
      <c r="M35" s="114"/>
      <c r="N35" s="33"/>
    </row>
    <row r="36">
      <c r="A36" s="61"/>
      <c r="B36" s="139"/>
      <c r="C36" s="139"/>
      <c r="D36" s="139"/>
      <c r="E36" s="54">
        <v>4.17234003900002E14</v>
      </c>
      <c r="F36" s="42" t="s">
        <v>58</v>
      </c>
      <c r="G36" s="29" t="s">
        <v>2332</v>
      </c>
      <c r="H36" s="20">
        <f>VLOOKUP(E36,'September Data'!C:K,9,FALSE)/'September Data'!I29</f>
        <v>16378.62069</v>
      </c>
      <c r="I36" s="62">
        <v>168.0</v>
      </c>
      <c r="J36" s="52">
        <f t="shared" si="16"/>
        <v>97.49178982</v>
      </c>
      <c r="K36" s="52">
        <f t="shared" si="17"/>
        <v>27.50821018</v>
      </c>
      <c r="L36" s="53">
        <f t="shared" si="18"/>
        <v>22.00656814</v>
      </c>
      <c r="M36" s="114"/>
      <c r="N36" s="33"/>
    </row>
    <row r="37">
      <c r="A37" s="14" t="s">
        <v>59</v>
      </c>
      <c r="B37" s="15">
        <v>1154.71</v>
      </c>
      <c r="C37" s="15">
        <v>7700.0</v>
      </c>
      <c r="D37" s="75">
        <f t="shared" ref="D37:D38" si="19">C37-B37</f>
        <v>6545.29</v>
      </c>
      <c r="E37" s="63">
        <v>3.94124007400002E14</v>
      </c>
      <c r="F37" s="64" t="s">
        <v>60</v>
      </c>
      <c r="G37" s="58" t="s">
        <v>2333</v>
      </c>
      <c r="H37" s="20">
        <f>VLOOKUP(E37,'September Data'!C:K,9,FALSE)/'September Data'!I31</f>
        <v>25896.27586</v>
      </c>
      <c r="I37" s="21">
        <v>158.0</v>
      </c>
      <c r="J37" s="22">
        <f t="shared" si="16"/>
        <v>163.9004801</v>
      </c>
      <c r="K37" s="46">
        <f t="shared" si="17"/>
        <v>-38.90048014</v>
      </c>
      <c r="L37" s="47">
        <f t="shared" si="18"/>
        <v>-31.12038411</v>
      </c>
      <c r="M37" s="94"/>
      <c r="N37" s="33" t="s">
        <v>73</v>
      </c>
    </row>
    <row r="38">
      <c r="A38" s="49" t="s">
        <v>62</v>
      </c>
      <c r="B38" s="137">
        <v>955.69</v>
      </c>
      <c r="C38" s="137">
        <v>6000.0</v>
      </c>
      <c r="D38" s="64">
        <f t="shared" si="19"/>
        <v>5044.31</v>
      </c>
      <c r="E38" s="27"/>
      <c r="F38" s="28"/>
      <c r="G38" s="28"/>
      <c r="H38" s="85"/>
      <c r="I38" s="30"/>
      <c r="J38" s="31"/>
      <c r="K38" s="22"/>
      <c r="L38" s="23"/>
      <c r="M38" s="94"/>
      <c r="N38" s="33" t="s">
        <v>63</v>
      </c>
    </row>
    <row r="39">
      <c r="A39" s="14"/>
      <c r="B39" s="138"/>
      <c r="C39" s="138"/>
      <c r="D39" s="138"/>
      <c r="E39" s="54">
        <v>5.91698002370001E14</v>
      </c>
      <c r="F39" s="37" t="s">
        <v>64</v>
      </c>
      <c r="G39" s="29" t="s">
        <v>2147</v>
      </c>
      <c r="H39" s="85">
        <f>VLOOKUP(E39,'September Data'!C:K,9,FALSE)/'September Data'!I33</f>
        <v>4462.206897</v>
      </c>
      <c r="I39" s="21">
        <v>37.0</v>
      </c>
      <c r="J39" s="22">
        <f t="shared" ref="J39:J41" si="20">H39/I39</f>
        <v>120.6001864</v>
      </c>
      <c r="K39" s="22">
        <f t="shared" ref="K39:K41" si="21">125-J39</f>
        <v>4.399813607</v>
      </c>
      <c r="L39" s="23">
        <f t="shared" ref="L39:L41" si="22">(K39/125)*100</f>
        <v>3.519850885</v>
      </c>
      <c r="M39" s="94"/>
      <c r="N39" s="33"/>
    </row>
    <row r="40">
      <c r="A40" s="14"/>
      <c r="B40" s="138"/>
      <c r="C40" s="138"/>
      <c r="D40" s="138"/>
      <c r="E40" s="54">
        <v>5.91698002400001E14</v>
      </c>
      <c r="F40" s="37" t="s">
        <v>65</v>
      </c>
      <c r="G40" s="29" t="s">
        <v>2147</v>
      </c>
      <c r="H40" s="85">
        <f>VLOOKUP(E40,'September Data'!C:K,9,FALSE)/'September Data'!I34</f>
        <v>4823.310345</v>
      </c>
      <c r="I40" s="21">
        <v>41.0</v>
      </c>
      <c r="J40" s="22">
        <f t="shared" si="20"/>
        <v>117.6417157</v>
      </c>
      <c r="K40" s="22">
        <f t="shared" si="21"/>
        <v>7.358284272</v>
      </c>
      <c r="L40" s="23">
        <f t="shared" si="22"/>
        <v>5.886627418</v>
      </c>
      <c r="M40" s="94"/>
      <c r="N40" s="33"/>
    </row>
    <row r="41">
      <c r="A41" s="61"/>
      <c r="B41" s="139"/>
      <c r="C41" s="139"/>
      <c r="D41" s="139"/>
      <c r="E41" s="54">
        <v>5.91698002371001E14</v>
      </c>
      <c r="F41" s="37" t="s">
        <v>66</v>
      </c>
      <c r="G41" s="29" t="s">
        <v>2147</v>
      </c>
      <c r="H41" s="20">
        <f>VLOOKUP(E41,'September Data'!C:K,9,FALSE)/'September Data'!I32</f>
        <v>10085.10345</v>
      </c>
      <c r="I41" s="21">
        <v>41.0</v>
      </c>
      <c r="J41" s="52">
        <f t="shared" si="20"/>
        <v>245.9781329</v>
      </c>
      <c r="K41" s="52">
        <f t="shared" si="21"/>
        <v>-120.9781329</v>
      </c>
      <c r="L41" s="53">
        <f t="shared" si="22"/>
        <v>-96.78250631</v>
      </c>
      <c r="M41" s="94"/>
      <c r="N41" s="33"/>
      <c r="Q41" s="65"/>
      <c r="R41" s="66"/>
      <c r="S41" s="67"/>
      <c r="T41" s="68"/>
    </row>
    <row r="42">
      <c r="A42" s="49" t="s">
        <v>67</v>
      </c>
      <c r="B42" s="137">
        <v>3268.57</v>
      </c>
      <c r="C42" s="137">
        <v>12976.0</v>
      </c>
      <c r="D42" s="64">
        <f>C42-B42</f>
        <v>9707.43</v>
      </c>
      <c r="E42" s="27"/>
      <c r="F42" s="28"/>
      <c r="G42" s="28"/>
      <c r="H42" s="85"/>
      <c r="I42" s="30"/>
      <c r="J42" s="31"/>
      <c r="K42" s="22"/>
      <c r="L42" s="23"/>
      <c r="M42" s="94"/>
      <c r="N42" s="33" t="s">
        <v>56</v>
      </c>
      <c r="Q42" s="65"/>
      <c r="R42" s="66"/>
      <c r="S42" s="67"/>
      <c r="T42" s="68"/>
    </row>
    <row r="43">
      <c r="A43" s="14"/>
      <c r="B43" s="138"/>
      <c r="C43" s="138"/>
      <c r="D43" s="138"/>
      <c r="E43" s="54">
        <v>4.17234003600001E14</v>
      </c>
      <c r="F43" s="37" t="s">
        <v>68</v>
      </c>
      <c r="G43" s="29" t="s">
        <v>2332</v>
      </c>
      <c r="H43" s="85">
        <f>VLOOKUP(E43,'September Data'!C:K,9,FALSE)/'September Data'!I35</f>
        <v>11220</v>
      </c>
      <c r="I43" s="21">
        <v>150.0</v>
      </c>
      <c r="J43" s="22">
        <f t="shared" ref="J43:J58" si="23">H43/I43</f>
        <v>74.8</v>
      </c>
      <c r="K43" s="22">
        <f t="shared" ref="K43:K58" si="24">125-J43</f>
        <v>50.2</v>
      </c>
      <c r="L43" s="23">
        <f t="shared" ref="L43:L58" si="25">(K43/125)*100</f>
        <v>40.16</v>
      </c>
      <c r="M43" s="94"/>
      <c r="N43" s="33"/>
      <c r="Q43" s="65"/>
      <c r="R43" s="66"/>
      <c r="S43" s="67"/>
      <c r="T43" s="68"/>
    </row>
    <row r="44">
      <c r="A44" s="14"/>
      <c r="B44" s="138"/>
      <c r="C44" s="138"/>
      <c r="D44" s="138"/>
      <c r="E44" s="54">
        <v>4.17234003700001E14</v>
      </c>
      <c r="F44" s="37" t="s">
        <v>69</v>
      </c>
      <c r="G44" s="29" t="s">
        <v>2332</v>
      </c>
      <c r="H44" s="85">
        <f>VLOOKUP(E44,'September Data'!C:K,9,FALSE)/'September Data'!I36</f>
        <v>14882.62069</v>
      </c>
      <c r="I44" s="21">
        <v>147.0</v>
      </c>
      <c r="J44" s="22">
        <f t="shared" si="23"/>
        <v>101.2423176</v>
      </c>
      <c r="K44" s="22">
        <f t="shared" si="24"/>
        <v>23.75768238</v>
      </c>
      <c r="L44" s="23">
        <f t="shared" si="25"/>
        <v>19.00614591</v>
      </c>
      <c r="M44" s="94"/>
      <c r="N44" s="33"/>
    </row>
    <row r="45">
      <c r="A45" s="61"/>
      <c r="B45" s="139"/>
      <c r="C45" s="139"/>
      <c r="D45" s="139"/>
      <c r="E45" s="70">
        <v>4.17234003800001E14</v>
      </c>
      <c r="F45" s="42" t="s">
        <v>70</v>
      </c>
      <c r="G45" s="29" t="s">
        <v>2332</v>
      </c>
      <c r="H45" s="20">
        <f>VLOOKUP(E45,'September Data'!C:K,9,FALSE)/'September Data'!I37</f>
        <v>7222.068966</v>
      </c>
      <c r="I45" s="62">
        <v>100.0</v>
      </c>
      <c r="J45" s="52">
        <f t="shared" si="23"/>
        <v>72.22068966</v>
      </c>
      <c r="K45" s="52">
        <f t="shared" si="24"/>
        <v>52.77931034</v>
      </c>
      <c r="L45" s="53">
        <f t="shared" si="25"/>
        <v>42.22344828</v>
      </c>
      <c r="M45" s="94"/>
      <c r="N45" s="33"/>
    </row>
    <row r="46">
      <c r="A46" s="43" t="s">
        <v>71</v>
      </c>
      <c r="B46" s="140">
        <v>787.32</v>
      </c>
      <c r="C46" s="140">
        <v>7333.33</v>
      </c>
      <c r="D46" s="142">
        <f t="shared" ref="D46:D52" si="26">C46-B46</f>
        <v>6546.01</v>
      </c>
      <c r="E46" s="183">
        <v>6.7334001320001E13</v>
      </c>
      <c r="F46" s="142" t="s">
        <v>72</v>
      </c>
      <c r="G46" s="58" t="s">
        <v>2334</v>
      </c>
      <c r="H46" s="20">
        <f>VLOOKUP(E46,'September Data'!C:K,9,FALSE)/'September Data'!I38</f>
        <v>27016</v>
      </c>
      <c r="I46" s="45">
        <v>224.0</v>
      </c>
      <c r="J46" s="46">
        <f t="shared" si="23"/>
        <v>120.6071429</v>
      </c>
      <c r="K46" s="46">
        <f t="shared" si="24"/>
        <v>4.392857143</v>
      </c>
      <c r="L46" s="47">
        <f t="shared" si="25"/>
        <v>3.514285714</v>
      </c>
      <c r="M46" s="114"/>
      <c r="N46" s="33" t="s">
        <v>61</v>
      </c>
    </row>
    <row r="47">
      <c r="A47" s="49" t="s">
        <v>74</v>
      </c>
      <c r="B47" s="137">
        <v>-4130.77</v>
      </c>
      <c r="C47" s="137">
        <v>8583.33</v>
      </c>
      <c r="D47" s="28">
        <f t="shared" si="26"/>
        <v>12714.1</v>
      </c>
      <c r="E47" s="44">
        <v>6.6130005325001E13</v>
      </c>
      <c r="F47" s="28" t="s">
        <v>75</v>
      </c>
      <c r="G47" s="58" t="s">
        <v>2334</v>
      </c>
      <c r="H47" s="20">
        <f>VLOOKUP(E47,'September Data'!C:K,9,FALSE)/'September Data'!I40</f>
        <v>38676</v>
      </c>
      <c r="I47" s="30">
        <v>210.0</v>
      </c>
      <c r="J47" s="31">
        <f t="shared" si="23"/>
        <v>184.1714286</v>
      </c>
      <c r="K47" s="31">
        <f t="shared" si="24"/>
        <v>-59.17142857</v>
      </c>
      <c r="L47" s="32">
        <f t="shared" si="25"/>
        <v>-47.33714286</v>
      </c>
      <c r="N47" s="33" t="s">
        <v>76</v>
      </c>
    </row>
    <row r="48">
      <c r="A48" s="26" t="s">
        <v>77</v>
      </c>
      <c r="B48" s="137">
        <v>5439.55</v>
      </c>
      <c r="C48" s="137">
        <v>11083.33</v>
      </c>
      <c r="D48" s="28">
        <f t="shared" si="26"/>
        <v>5643.78</v>
      </c>
      <c r="E48" s="44">
        <v>3.28224002607001E14</v>
      </c>
      <c r="F48" s="28" t="s">
        <v>78</v>
      </c>
      <c r="G48" s="144"/>
      <c r="H48" s="20" t="str">
        <f>VLOOKUP(E48,'September Data'!C:K,9,FALSE)/'September Data'!I41</f>
        <v>#N/A</v>
      </c>
      <c r="I48" s="30">
        <v>312.0</v>
      </c>
      <c r="J48" s="31" t="str">
        <f t="shared" si="23"/>
        <v>#N/A</v>
      </c>
      <c r="K48" s="31" t="str">
        <f t="shared" si="24"/>
        <v>#N/A</v>
      </c>
      <c r="L48" s="32" t="str">
        <f t="shared" si="25"/>
        <v>#N/A</v>
      </c>
      <c r="M48" s="113" t="s">
        <v>925</v>
      </c>
      <c r="N48" s="33" t="s">
        <v>25</v>
      </c>
    </row>
    <row r="49">
      <c r="A49" s="26" t="s">
        <v>79</v>
      </c>
      <c r="B49" s="137">
        <v>2782.52</v>
      </c>
      <c r="C49" s="137">
        <v>3000.0</v>
      </c>
      <c r="D49" s="28">
        <f t="shared" si="26"/>
        <v>217.48</v>
      </c>
      <c r="E49" s="44">
        <v>3.28224002901001E14</v>
      </c>
      <c r="F49" s="28" t="s">
        <v>80</v>
      </c>
      <c r="G49" s="144" t="s">
        <v>2335</v>
      </c>
      <c r="H49" s="20">
        <f>VLOOKUP(E49,'September Data'!C:K,9,FALSE)/'September Data'!I41</f>
        <v>12547.09677</v>
      </c>
      <c r="I49" s="30">
        <v>115.0</v>
      </c>
      <c r="J49" s="31">
        <f t="shared" si="23"/>
        <v>109.1051893</v>
      </c>
      <c r="K49" s="31">
        <f t="shared" si="24"/>
        <v>15.89481066</v>
      </c>
      <c r="L49" s="32">
        <f t="shared" si="25"/>
        <v>12.71584853</v>
      </c>
      <c r="M49" s="94"/>
      <c r="N49" s="33"/>
    </row>
    <row r="50">
      <c r="A50" s="43" t="s">
        <v>81</v>
      </c>
      <c r="B50" s="140">
        <v>733.2</v>
      </c>
      <c r="C50" s="140">
        <v>3000.0</v>
      </c>
      <c r="D50" s="142">
        <f t="shared" si="26"/>
        <v>2266.8</v>
      </c>
      <c r="E50" s="183">
        <v>4.3750001100001E13</v>
      </c>
      <c r="F50" s="142" t="s">
        <v>82</v>
      </c>
      <c r="G50" s="58" t="s">
        <v>2336</v>
      </c>
      <c r="H50" s="20">
        <f>VLOOKUP(E50,'September Data'!C:K,9,FALSE)/'September Data'!I42</f>
        <v>5440</v>
      </c>
      <c r="I50" s="45">
        <v>112.0</v>
      </c>
      <c r="J50" s="46">
        <f t="shared" si="23"/>
        <v>48.57142857</v>
      </c>
      <c r="K50" s="46">
        <f t="shared" si="24"/>
        <v>76.42857143</v>
      </c>
      <c r="L50" s="47">
        <f t="shared" si="25"/>
        <v>61.14285714</v>
      </c>
      <c r="M50" s="94"/>
      <c r="N50" s="33" t="s">
        <v>61</v>
      </c>
    </row>
    <row r="51">
      <c r="A51" s="14" t="s">
        <v>83</v>
      </c>
      <c r="B51" s="15">
        <v>1322.06</v>
      </c>
      <c r="C51" s="15">
        <v>2683.33</v>
      </c>
      <c r="D51" s="75">
        <f t="shared" si="26"/>
        <v>1361.27</v>
      </c>
      <c r="E51" s="36">
        <v>1.250110125011E12</v>
      </c>
      <c r="F51" s="64" t="s">
        <v>84</v>
      </c>
      <c r="G51" s="29" t="s">
        <v>2237</v>
      </c>
      <c r="H51" s="20">
        <f>VLOOKUP(E51,'September Data'!C:K,9,FALSE)/'September Data'!I43</f>
        <v>10867.64706</v>
      </c>
      <c r="I51" s="62">
        <v>77.0</v>
      </c>
      <c r="J51" s="22">
        <f t="shared" si="23"/>
        <v>141.1382735</v>
      </c>
      <c r="K51" s="52">
        <f t="shared" si="24"/>
        <v>-16.13827349</v>
      </c>
      <c r="L51" s="53">
        <f t="shared" si="25"/>
        <v>-12.91061879</v>
      </c>
      <c r="M51" s="71" t="s">
        <v>2337</v>
      </c>
      <c r="N51" s="33"/>
    </row>
    <row r="52">
      <c r="A52" s="49" t="s">
        <v>85</v>
      </c>
      <c r="B52" s="137">
        <v>-6498.24</v>
      </c>
      <c r="C52" s="137">
        <v>21250.0</v>
      </c>
      <c r="D52" s="64">
        <f t="shared" si="26"/>
        <v>27748.24</v>
      </c>
      <c r="E52" s="27"/>
      <c r="F52" s="28"/>
      <c r="G52" s="28"/>
      <c r="H52" s="85"/>
      <c r="I52" s="21">
        <v>534.0</v>
      </c>
      <c r="J52" s="31">
        <f t="shared" si="23"/>
        <v>0</v>
      </c>
      <c r="K52" s="22">
        <f t="shared" si="24"/>
        <v>125</v>
      </c>
      <c r="L52" s="23">
        <f t="shared" si="25"/>
        <v>100</v>
      </c>
      <c r="M52" s="191" t="s">
        <v>930</v>
      </c>
      <c r="N52" s="33" t="s">
        <v>450</v>
      </c>
    </row>
    <row r="53">
      <c r="A53" s="14" t="s">
        <v>87</v>
      </c>
      <c r="B53" s="138"/>
      <c r="C53" s="138"/>
      <c r="D53" s="138"/>
      <c r="E53" s="54">
        <v>1.9677290349306E13</v>
      </c>
      <c r="F53" s="64" t="s">
        <v>88</v>
      </c>
      <c r="G53" s="141" t="s">
        <v>2317</v>
      </c>
      <c r="H53" s="85">
        <f>VLOOKUP(E53,'September Data'!C:K,9,FALSE)/'September Data'!I44</f>
        <v>23516.12903</v>
      </c>
      <c r="I53" s="21"/>
      <c r="J53" s="22" t="str">
        <f t="shared" si="23"/>
        <v>#DIV/0!</v>
      </c>
      <c r="K53" s="22" t="str">
        <f t="shared" si="24"/>
        <v>#DIV/0!</v>
      </c>
      <c r="L53" s="23" t="str">
        <f t="shared" si="25"/>
        <v>#DIV/0!</v>
      </c>
      <c r="N53" s="33"/>
      <c r="O53" s="74" t="s">
        <v>89</v>
      </c>
    </row>
    <row r="54">
      <c r="A54" s="14"/>
      <c r="B54" s="138"/>
      <c r="C54" s="138"/>
      <c r="D54" s="138"/>
      <c r="E54" s="54">
        <v>1.9677290349307E13</v>
      </c>
      <c r="F54" s="64" t="s">
        <v>90</v>
      </c>
      <c r="G54" s="141" t="s">
        <v>2317</v>
      </c>
      <c r="H54" s="85">
        <f>VLOOKUP(E54,'September Data'!C:K,9,FALSE)/'September Data'!I45</f>
        <v>6035.483871</v>
      </c>
      <c r="I54" s="21"/>
      <c r="J54" s="22" t="str">
        <f t="shared" si="23"/>
        <v>#DIV/0!</v>
      </c>
      <c r="K54" s="22" t="str">
        <f t="shared" si="24"/>
        <v>#DIV/0!</v>
      </c>
      <c r="L54" s="23" t="str">
        <f t="shared" si="25"/>
        <v>#DIV/0!</v>
      </c>
      <c r="N54" s="33"/>
    </row>
    <row r="55">
      <c r="A55" s="14"/>
      <c r="B55" s="138"/>
      <c r="C55" s="138"/>
      <c r="D55" s="138"/>
      <c r="E55" s="54">
        <v>1.9677290349309E13</v>
      </c>
      <c r="F55" s="64" t="s">
        <v>91</v>
      </c>
      <c r="G55" s="141" t="s">
        <v>2317</v>
      </c>
      <c r="H55" s="85">
        <f>VLOOKUP(E55,'September Data'!C:K,9,FALSE)/'September Data'!I46</f>
        <v>6093.75</v>
      </c>
      <c r="I55" s="21"/>
      <c r="J55" s="22" t="str">
        <f t="shared" si="23"/>
        <v>#DIV/0!</v>
      </c>
      <c r="K55" s="22" t="str">
        <f t="shared" si="24"/>
        <v>#DIV/0!</v>
      </c>
      <c r="L55" s="23" t="str">
        <f t="shared" si="25"/>
        <v>#DIV/0!</v>
      </c>
      <c r="N55" s="33"/>
    </row>
    <row r="56">
      <c r="A56" s="14"/>
      <c r="B56" s="138"/>
      <c r="C56" s="138"/>
      <c r="D56" s="138"/>
      <c r="E56" s="54">
        <v>1.9677290349308E13</v>
      </c>
      <c r="F56" s="64" t="s">
        <v>92</v>
      </c>
      <c r="G56" s="141" t="s">
        <v>2317</v>
      </c>
      <c r="H56" s="85">
        <f>VLOOKUP(E56,'September Data'!C:K,9,FALSE)/'September Data'!I47</f>
        <v>28129.03226</v>
      </c>
      <c r="I56" s="21"/>
      <c r="J56" s="22" t="str">
        <f t="shared" si="23"/>
        <v>#DIV/0!</v>
      </c>
      <c r="K56" s="22" t="str">
        <f t="shared" si="24"/>
        <v>#DIV/0!</v>
      </c>
      <c r="L56" s="23" t="str">
        <f t="shared" si="25"/>
        <v>#DIV/0!</v>
      </c>
      <c r="N56" s="33"/>
    </row>
    <row r="57">
      <c r="A57" s="61"/>
      <c r="B57" s="139"/>
      <c r="C57" s="139"/>
      <c r="D57" s="139"/>
      <c r="E57" s="70">
        <v>1.9677290349305E13</v>
      </c>
      <c r="F57" s="75" t="s">
        <v>93</v>
      </c>
      <c r="G57" s="141" t="s">
        <v>2317</v>
      </c>
      <c r="H57" s="20">
        <f>VLOOKUP(E57,'September Data'!C:K,9,FALSE)/'September Data'!I48</f>
        <v>17564.51613</v>
      </c>
      <c r="I57" s="62"/>
      <c r="J57" s="52" t="str">
        <f t="shared" si="23"/>
        <v>#DIV/0!</v>
      </c>
      <c r="K57" s="52" t="str">
        <f t="shared" si="24"/>
        <v>#DIV/0!</v>
      </c>
      <c r="L57" s="53" t="str">
        <f t="shared" si="25"/>
        <v>#DIV/0!</v>
      </c>
      <c r="N57" s="33"/>
    </row>
    <row r="58">
      <c r="A58" s="14" t="s">
        <v>94</v>
      </c>
      <c r="B58" s="15">
        <v>2069.65</v>
      </c>
      <c r="C58" s="15">
        <v>3466.67</v>
      </c>
      <c r="D58" s="75">
        <f t="shared" ref="D58:D59" si="27">C58-B58</f>
        <v>1397.02</v>
      </c>
      <c r="E58" s="54">
        <v>1.95740001601001E14</v>
      </c>
      <c r="F58" s="64" t="s">
        <v>95</v>
      </c>
      <c r="G58" s="145" t="s">
        <v>2338</v>
      </c>
      <c r="H58" s="20">
        <f>VLOOKUP(E58,'September Data'!C:K,9,FALSE)/'September Data'!I51</f>
        <v>10600.22857</v>
      </c>
      <c r="I58" s="21">
        <v>100.0</v>
      </c>
      <c r="J58" s="22">
        <f t="shared" si="23"/>
        <v>106.0022857</v>
      </c>
      <c r="K58" s="46">
        <f t="shared" si="24"/>
        <v>18.99771429</v>
      </c>
      <c r="L58" s="47">
        <f t="shared" si="25"/>
        <v>15.19817143</v>
      </c>
      <c r="M58" s="114"/>
      <c r="N58" s="33" t="s">
        <v>45</v>
      </c>
    </row>
    <row r="59">
      <c r="A59" s="49" t="s">
        <v>96</v>
      </c>
      <c r="B59" s="137">
        <v>582.26</v>
      </c>
      <c r="C59" s="137">
        <v>1500.0</v>
      </c>
      <c r="D59" s="64">
        <f t="shared" si="27"/>
        <v>917.74</v>
      </c>
      <c r="E59" s="27"/>
      <c r="F59" s="28"/>
      <c r="G59" s="28"/>
      <c r="H59" s="85"/>
      <c r="I59" s="30"/>
      <c r="J59" s="31"/>
      <c r="K59" s="22"/>
      <c r="L59" s="23"/>
      <c r="N59" s="33" t="s">
        <v>29</v>
      </c>
    </row>
    <row r="60">
      <c r="A60" s="14"/>
      <c r="B60" s="138"/>
      <c r="C60" s="138"/>
      <c r="D60" s="138"/>
      <c r="E60" s="54">
        <v>1.8120070117915E13</v>
      </c>
      <c r="F60" s="37" t="s">
        <v>97</v>
      </c>
      <c r="G60" s="29"/>
      <c r="H60" s="85" t="str">
        <f>VLOOKUP(E60,'September Data'!C:K,9,FALSE)/'September Data'!I51</f>
        <v>#N/A</v>
      </c>
      <c r="I60" s="21">
        <v>20.0</v>
      </c>
      <c r="J60" s="22" t="str">
        <f t="shared" ref="J60:J63" si="28">H60/I60</f>
        <v>#N/A</v>
      </c>
      <c r="K60" s="22" t="str">
        <f t="shared" ref="K60:K63" si="29">125-J60</f>
        <v>#N/A</v>
      </c>
      <c r="L60" s="23" t="str">
        <f t="shared" ref="L60:L63" si="30">(K60/125)*100</f>
        <v>#N/A</v>
      </c>
      <c r="M60" s="113" t="s">
        <v>925</v>
      </c>
      <c r="N60" s="33"/>
    </row>
    <row r="61">
      <c r="A61" s="14"/>
      <c r="B61" s="138"/>
      <c r="C61" s="138"/>
      <c r="D61" s="138"/>
      <c r="E61" s="54">
        <v>1.8120070107445E13</v>
      </c>
      <c r="F61" s="37" t="s">
        <v>98</v>
      </c>
      <c r="G61" s="29"/>
      <c r="H61" s="85" t="str">
        <f>VLOOKUP(E61,'September Data'!C:K,9,FALSE)/'September Data'!I52</f>
        <v>#N/A</v>
      </c>
      <c r="I61" s="21">
        <v>6.0</v>
      </c>
      <c r="J61" s="22" t="str">
        <f t="shared" si="28"/>
        <v>#N/A</v>
      </c>
      <c r="K61" s="22" t="str">
        <f t="shared" si="29"/>
        <v>#N/A</v>
      </c>
      <c r="L61" s="23" t="str">
        <f t="shared" si="30"/>
        <v>#N/A</v>
      </c>
      <c r="M61" s="113" t="s">
        <v>925</v>
      </c>
      <c r="N61" s="33"/>
    </row>
    <row r="62">
      <c r="A62" s="14"/>
      <c r="B62" s="138"/>
      <c r="C62" s="138"/>
      <c r="D62" s="138"/>
      <c r="E62" s="54">
        <v>1.8120070107446E13</v>
      </c>
      <c r="F62" s="37" t="s">
        <v>99</v>
      </c>
      <c r="G62" s="29"/>
      <c r="H62" s="85" t="str">
        <f>VLOOKUP(E62,'September Data'!C:K,9,FALSE)/'September Data'!I53</f>
        <v>#N/A</v>
      </c>
      <c r="I62" s="21">
        <v>6.0</v>
      </c>
      <c r="J62" s="22" t="str">
        <f t="shared" si="28"/>
        <v>#N/A</v>
      </c>
      <c r="K62" s="22" t="str">
        <f t="shared" si="29"/>
        <v>#N/A</v>
      </c>
      <c r="L62" s="23" t="str">
        <f t="shared" si="30"/>
        <v>#N/A</v>
      </c>
      <c r="M62" s="113" t="s">
        <v>925</v>
      </c>
      <c r="N62" s="33"/>
    </row>
    <row r="63">
      <c r="A63" s="14"/>
      <c r="B63" s="138"/>
      <c r="C63" s="138"/>
      <c r="D63" s="139"/>
      <c r="E63" s="70">
        <v>1.8120070107444E13</v>
      </c>
      <c r="F63" s="42" t="s">
        <v>100</v>
      </c>
      <c r="G63" s="143"/>
      <c r="H63" s="20" t="str">
        <f>VLOOKUP(E63,'September Data'!C:K,9,FALSE)/'September Data'!I54</f>
        <v>#N/A</v>
      </c>
      <c r="I63" s="62">
        <v>6.0</v>
      </c>
      <c r="J63" s="52" t="str">
        <f t="shared" si="28"/>
        <v>#N/A</v>
      </c>
      <c r="K63" s="52" t="str">
        <f t="shared" si="29"/>
        <v>#N/A</v>
      </c>
      <c r="L63" s="53" t="str">
        <f t="shared" si="30"/>
        <v>#N/A</v>
      </c>
      <c r="M63" s="113" t="s">
        <v>925</v>
      </c>
      <c r="N63" s="33"/>
    </row>
    <row r="64">
      <c r="A64" s="49" t="s">
        <v>101</v>
      </c>
      <c r="B64" s="137">
        <v>-16647.29</v>
      </c>
      <c r="C64" s="137">
        <v>32083.33</v>
      </c>
      <c r="D64" s="64">
        <f>C64-B64</f>
        <v>48730.62</v>
      </c>
      <c r="E64" s="54"/>
      <c r="F64" s="64"/>
      <c r="G64" s="64"/>
      <c r="H64" s="85"/>
      <c r="I64" s="21"/>
      <c r="J64" s="22"/>
      <c r="K64" s="22"/>
      <c r="L64" s="23"/>
      <c r="M64" s="94"/>
      <c r="N64" s="33" t="s">
        <v>102</v>
      </c>
    </row>
    <row r="65">
      <c r="A65" s="14"/>
      <c r="B65" s="138"/>
      <c r="C65" s="138"/>
      <c r="D65" s="192"/>
      <c r="E65" s="78">
        <v>2.1150240349266E13</v>
      </c>
      <c r="F65" s="37" t="s">
        <v>103</v>
      </c>
      <c r="G65" s="148" t="s">
        <v>2339</v>
      </c>
      <c r="H65" s="85">
        <f>VLOOKUP(E65,'September Data'!C:K,9,FALSE)/'September Data'!I55</f>
        <v>40255.88235</v>
      </c>
      <c r="I65" s="21">
        <v>422.0</v>
      </c>
      <c r="J65" s="22">
        <f t="shared" ref="J65:J69" si="31">H65/I65</f>
        <v>95.39308614</v>
      </c>
      <c r="K65" s="22">
        <f t="shared" ref="K65:K69" si="32">125-J65</f>
        <v>29.60691386</v>
      </c>
      <c r="L65" s="23">
        <f t="shared" ref="L65:L69" si="33">(K65/125)*100</f>
        <v>23.68553108</v>
      </c>
      <c r="N65" s="33"/>
    </row>
    <row r="66">
      <c r="A66" s="14"/>
      <c r="B66" s="138"/>
      <c r="C66" s="138"/>
      <c r="D66" s="138"/>
      <c r="E66" s="54">
        <v>2.1150240349268E13</v>
      </c>
      <c r="F66" s="37" t="s">
        <v>104</v>
      </c>
      <c r="G66" s="148" t="s">
        <v>2339</v>
      </c>
      <c r="H66" s="85">
        <f>VLOOKUP(E66,'September Data'!C:K,9,FALSE)/'September Data'!I54</f>
        <v>42941.17647</v>
      </c>
      <c r="I66" s="21">
        <v>325.0</v>
      </c>
      <c r="J66" s="22">
        <f t="shared" si="31"/>
        <v>132.1266968</v>
      </c>
      <c r="K66" s="22">
        <f t="shared" si="32"/>
        <v>-7.126696833</v>
      </c>
      <c r="L66" s="23">
        <f t="shared" si="33"/>
        <v>-5.701357466</v>
      </c>
      <c r="N66" s="33"/>
    </row>
    <row r="67">
      <c r="A67" s="61"/>
      <c r="B67" s="139"/>
      <c r="C67" s="139"/>
      <c r="D67" s="149"/>
      <c r="E67" s="80">
        <v>2.1150240349265E13</v>
      </c>
      <c r="F67" s="42" t="s">
        <v>105</v>
      </c>
      <c r="G67" s="148" t="s">
        <v>2339</v>
      </c>
      <c r="H67" s="20">
        <f>VLOOKUP(E67,'September Data'!C:K,9,FALSE)/'September Data'!I56</f>
        <v>44255.88235</v>
      </c>
      <c r="I67" s="62">
        <v>321.0</v>
      </c>
      <c r="J67" s="52">
        <f t="shared" si="31"/>
        <v>137.8687924</v>
      </c>
      <c r="K67" s="52">
        <f t="shared" si="32"/>
        <v>-12.86879238</v>
      </c>
      <c r="L67" s="53">
        <f t="shared" si="33"/>
        <v>-10.2950339</v>
      </c>
      <c r="N67" s="33"/>
    </row>
    <row r="68">
      <c r="A68" s="43" t="s">
        <v>2164</v>
      </c>
      <c r="B68" s="140">
        <v>-2541.4</v>
      </c>
      <c r="C68" s="140">
        <v>2166.67</v>
      </c>
      <c r="D68" s="142">
        <f t="shared" ref="D68:D70" si="34">C68-B68</f>
        <v>4708.07</v>
      </c>
      <c r="E68" s="63">
        <v>6.3414000630001E13</v>
      </c>
      <c r="F68" s="142" t="s">
        <v>2165</v>
      </c>
      <c r="G68" s="187" t="s">
        <v>2340</v>
      </c>
      <c r="H68" s="20">
        <f>VLOOKUP(E68,'September Data'!C:K,9,FALSE)/'September Data'!I61</f>
        <v>17658.14286</v>
      </c>
      <c r="I68" s="45">
        <v>60.0</v>
      </c>
      <c r="J68" s="46">
        <f t="shared" si="31"/>
        <v>294.302381</v>
      </c>
      <c r="K68" s="46">
        <f t="shared" si="32"/>
        <v>-169.302381</v>
      </c>
      <c r="L68" s="47">
        <f t="shared" si="33"/>
        <v>-135.4419048</v>
      </c>
      <c r="M68" s="94"/>
      <c r="N68" s="33" t="s">
        <v>61</v>
      </c>
    </row>
    <row r="69">
      <c r="A69" s="14" t="s">
        <v>112</v>
      </c>
      <c r="B69" s="15">
        <v>3229.11</v>
      </c>
      <c r="C69" s="15">
        <v>2600.0</v>
      </c>
      <c r="D69" s="64">
        <f t="shared" si="34"/>
        <v>-629.11</v>
      </c>
      <c r="E69" s="69">
        <v>5.29457135776E11</v>
      </c>
      <c r="F69" s="17">
        <v>6.1064633E7</v>
      </c>
      <c r="G69" s="29" t="s">
        <v>2341</v>
      </c>
      <c r="H69" s="20">
        <f>VLOOKUP(E69,'September Data'!C:K,9,FALSE)/'September Data'!I62</f>
        <v>17664.86452</v>
      </c>
      <c r="I69" s="21">
        <v>149.0</v>
      </c>
      <c r="J69" s="166">
        <f t="shared" si="31"/>
        <v>118.5561377</v>
      </c>
      <c r="K69" s="22">
        <f t="shared" si="32"/>
        <v>6.443862308</v>
      </c>
      <c r="L69" s="23">
        <f t="shared" si="33"/>
        <v>5.155089846</v>
      </c>
      <c r="M69" s="94"/>
      <c r="N69" s="33" t="s">
        <v>113</v>
      </c>
    </row>
    <row r="70">
      <c r="A70" s="49" t="s">
        <v>114</v>
      </c>
      <c r="B70" s="137">
        <v>1082.2</v>
      </c>
      <c r="C70" s="137">
        <v>3083.33</v>
      </c>
      <c r="D70" s="28">
        <f t="shared" si="34"/>
        <v>2001.13</v>
      </c>
      <c r="E70" s="27"/>
      <c r="F70" s="28"/>
      <c r="G70" s="28"/>
      <c r="H70" s="85"/>
      <c r="I70" s="30"/>
      <c r="J70" s="31"/>
      <c r="K70" s="31"/>
      <c r="L70" s="32"/>
      <c r="M70" s="94"/>
      <c r="N70" s="33" t="s">
        <v>17</v>
      </c>
    </row>
    <row r="71">
      <c r="A71" s="14"/>
      <c r="B71" s="138"/>
      <c r="C71" s="138"/>
      <c r="D71" s="138"/>
      <c r="E71" s="54">
        <v>4.8799006301001E13</v>
      </c>
      <c r="F71" s="37" t="s">
        <v>115</v>
      </c>
      <c r="G71" s="148" t="s">
        <v>2342</v>
      </c>
      <c r="H71" s="85">
        <f>VLOOKUP(E71,'September Data'!C:K,9,FALSE)/'September Data'!I64</f>
        <v>11033</v>
      </c>
      <c r="I71" s="21">
        <v>76.0</v>
      </c>
      <c r="J71" s="22">
        <f t="shared" ref="J71:J72" si="35">H71/I71</f>
        <v>145.1710526</v>
      </c>
      <c r="K71" s="22">
        <f t="shared" ref="K71:K72" si="36">125-J71</f>
        <v>-20.17105263</v>
      </c>
      <c r="L71" s="23">
        <f t="shared" ref="L71:L72" si="37">(K71/125)*100</f>
        <v>-16.13684211</v>
      </c>
      <c r="M71" s="71" t="s">
        <v>2343</v>
      </c>
      <c r="N71" s="33"/>
    </row>
    <row r="72">
      <c r="A72" s="61"/>
      <c r="B72" s="139"/>
      <c r="C72" s="139"/>
      <c r="D72" s="139"/>
      <c r="E72" s="54">
        <v>4.8799006301002E13</v>
      </c>
      <c r="F72" s="42" t="s">
        <v>116</v>
      </c>
      <c r="G72" s="150" t="s">
        <v>2344</v>
      </c>
      <c r="H72" s="20">
        <f>VLOOKUP(E72,'September Data'!C:K,9,FALSE)/'September Data'!I63</f>
        <v>2500.457143</v>
      </c>
      <c r="I72" s="62">
        <v>17.0</v>
      </c>
      <c r="J72" s="52">
        <f t="shared" si="35"/>
        <v>147.0857143</v>
      </c>
      <c r="K72" s="52">
        <f t="shared" si="36"/>
        <v>-22.08571429</v>
      </c>
      <c r="L72" s="53">
        <f t="shared" si="37"/>
        <v>-17.66857143</v>
      </c>
      <c r="M72" s="113" t="s">
        <v>2345</v>
      </c>
      <c r="N72" s="33"/>
    </row>
    <row r="73">
      <c r="A73" s="49" t="s">
        <v>117</v>
      </c>
      <c r="B73" s="137">
        <v>-2727.84</v>
      </c>
      <c r="C73" s="137">
        <v>8416.67</v>
      </c>
      <c r="D73" s="64">
        <f>C73-B73</f>
        <v>11144.51</v>
      </c>
      <c r="E73" s="27"/>
      <c r="F73" s="28"/>
      <c r="G73" s="28"/>
      <c r="H73" s="85"/>
      <c r="I73" s="30"/>
      <c r="J73" s="31"/>
      <c r="K73" s="22"/>
      <c r="L73" s="23"/>
      <c r="M73" s="94"/>
      <c r="N73" s="33" t="s">
        <v>1518</v>
      </c>
    </row>
    <row r="74">
      <c r="A74" s="14"/>
      <c r="B74" s="138"/>
      <c r="C74" s="138"/>
      <c r="D74" s="138"/>
      <c r="E74" s="84" t="s">
        <v>303</v>
      </c>
      <c r="F74" s="37" t="s">
        <v>119</v>
      </c>
      <c r="G74" s="148" t="s">
        <v>2346</v>
      </c>
      <c r="H74" s="85">
        <f>VLOOKUP(E74,'September Data'!C:K,9,FALSE)/'September Data'!I65</f>
        <v>8000</v>
      </c>
      <c r="I74" s="21">
        <v>182.0</v>
      </c>
      <c r="J74" s="22">
        <f t="shared" ref="J74:J76" si="38">H74/I74</f>
        <v>43.95604396</v>
      </c>
      <c r="K74" s="22">
        <f t="shared" ref="K74:K76" si="39">125-J74</f>
        <v>81.04395604</v>
      </c>
      <c r="L74" s="23">
        <f t="shared" ref="L74:L76" si="40">(K74/125)*100</f>
        <v>64.83516484</v>
      </c>
      <c r="M74" s="113"/>
      <c r="N74" s="33"/>
    </row>
    <row r="75">
      <c r="A75" s="14"/>
      <c r="B75" s="138"/>
      <c r="C75" s="138"/>
      <c r="D75" s="138"/>
      <c r="E75" s="70">
        <v>1.02421003367439E15</v>
      </c>
      <c r="F75" s="42" t="s">
        <v>120</v>
      </c>
      <c r="G75" s="148" t="s">
        <v>2346</v>
      </c>
      <c r="H75" s="20">
        <f>VLOOKUP(E75,'September Data'!C:K,9,FALSE)/'September Data'!I66</f>
        <v>19573.33333</v>
      </c>
      <c r="I75" s="62">
        <v>123.0</v>
      </c>
      <c r="J75" s="52">
        <f t="shared" si="38"/>
        <v>159.1327913</v>
      </c>
      <c r="K75" s="52">
        <f t="shared" si="39"/>
        <v>-34.13279133</v>
      </c>
      <c r="L75" s="53">
        <f t="shared" si="40"/>
        <v>-27.30623306</v>
      </c>
      <c r="M75" s="71" t="s">
        <v>2347</v>
      </c>
      <c r="N75" s="33"/>
    </row>
    <row r="76">
      <c r="A76" s="49" t="s">
        <v>121</v>
      </c>
      <c r="B76" s="137">
        <v>-674.92</v>
      </c>
      <c r="C76" s="137">
        <v>1708.33</v>
      </c>
      <c r="D76" s="28">
        <f t="shared" ref="D76:D77" si="41">C76-B76</f>
        <v>2383.25</v>
      </c>
      <c r="E76" s="54">
        <v>1.02421003530761E15</v>
      </c>
      <c r="F76" s="64" t="s">
        <v>122</v>
      </c>
      <c r="G76" s="187" t="s">
        <v>2348</v>
      </c>
      <c r="H76" s="20">
        <f>VLOOKUP(E76,'September Data'!C:K,9,FALSE)/'September Data'!I67</f>
        <v>5350</v>
      </c>
      <c r="I76" s="21">
        <v>49.0</v>
      </c>
      <c r="J76" s="31">
        <f t="shared" si="38"/>
        <v>109.1836735</v>
      </c>
      <c r="K76" s="22">
        <f t="shared" si="39"/>
        <v>15.81632653</v>
      </c>
      <c r="L76" s="23">
        <f t="shared" si="40"/>
        <v>12.65306122</v>
      </c>
      <c r="M76" s="94"/>
      <c r="N76" s="33" t="s">
        <v>1518</v>
      </c>
    </row>
    <row r="77">
      <c r="A77" s="49" t="s">
        <v>123</v>
      </c>
      <c r="B77" s="137">
        <v>2947.8</v>
      </c>
      <c r="C77" s="137">
        <v>2340.42</v>
      </c>
      <c r="D77" s="28">
        <f t="shared" si="41"/>
        <v>-607.38</v>
      </c>
      <c r="E77" s="27"/>
      <c r="F77" s="28"/>
      <c r="G77" s="64"/>
      <c r="H77" s="85"/>
      <c r="I77" s="30"/>
      <c r="J77" s="31"/>
      <c r="K77" s="31"/>
      <c r="L77" s="32"/>
      <c r="M77" s="94"/>
      <c r="N77" s="33" t="s">
        <v>2066</v>
      </c>
    </row>
    <row r="78">
      <c r="A78" s="14"/>
      <c r="B78" s="138"/>
      <c r="C78" s="138"/>
      <c r="D78" s="138"/>
      <c r="E78" s="51">
        <v>9.005475438031E12</v>
      </c>
      <c r="F78" s="64" t="s">
        <v>124</v>
      </c>
      <c r="G78" s="141" t="s">
        <v>2324</v>
      </c>
      <c r="H78" s="85">
        <f>VLOOKUP(E78,'September Data'!C:K,9,FALSE)/'September Data'!I68</f>
        <v>6098.901099</v>
      </c>
      <c r="I78" s="21">
        <v>54.0</v>
      </c>
      <c r="J78" s="85">
        <f t="shared" ref="J78:J82" si="42">H78/I78</f>
        <v>112.9426129</v>
      </c>
      <c r="K78" s="22">
        <f t="shared" ref="K78:K82" si="43">125-J78</f>
        <v>12.05738706</v>
      </c>
      <c r="L78" s="23">
        <f t="shared" ref="L78:L82" si="44">(K78/125)*100</f>
        <v>9.645909646</v>
      </c>
      <c r="M78" s="94"/>
      <c r="N78" s="33"/>
    </row>
    <row r="79">
      <c r="A79" s="14"/>
      <c r="B79" s="138"/>
      <c r="C79" s="138"/>
      <c r="D79" s="138"/>
      <c r="E79" s="51">
        <v>9.005475438032E12</v>
      </c>
      <c r="F79" s="64" t="s">
        <v>125</v>
      </c>
      <c r="G79" s="141" t="s">
        <v>2324</v>
      </c>
      <c r="H79" s="85">
        <f>VLOOKUP(E79,'September Data'!C:K,9,FALSE)/'September Data'!I69</f>
        <v>5659.340659</v>
      </c>
      <c r="I79" s="21">
        <v>54.0</v>
      </c>
      <c r="J79" s="85">
        <f t="shared" si="42"/>
        <v>104.8026048</v>
      </c>
      <c r="K79" s="22">
        <f t="shared" si="43"/>
        <v>20.1973952</v>
      </c>
      <c r="L79" s="23">
        <f t="shared" si="44"/>
        <v>16.15791616</v>
      </c>
      <c r="M79" s="94"/>
      <c r="N79" s="33"/>
    </row>
    <row r="80">
      <c r="A80" s="14"/>
      <c r="B80" s="138"/>
      <c r="C80" s="138"/>
      <c r="D80" s="138"/>
      <c r="E80" s="51">
        <v>9.005475438033E12</v>
      </c>
      <c r="F80" s="64" t="s">
        <v>126</v>
      </c>
      <c r="G80" s="141" t="s">
        <v>2324</v>
      </c>
      <c r="H80" s="85">
        <f>VLOOKUP(E80,'September Data'!C:K,9,FALSE)/'September Data'!I70</f>
        <v>4109.89011</v>
      </c>
      <c r="I80" s="21">
        <v>54.0</v>
      </c>
      <c r="J80" s="85">
        <f t="shared" si="42"/>
        <v>76.10907611</v>
      </c>
      <c r="K80" s="22">
        <f t="shared" si="43"/>
        <v>48.89092389</v>
      </c>
      <c r="L80" s="23">
        <f t="shared" si="44"/>
        <v>39.11273911</v>
      </c>
      <c r="M80" s="94"/>
      <c r="N80" s="33"/>
    </row>
    <row r="81">
      <c r="A81" s="14"/>
      <c r="B81" s="138"/>
      <c r="C81" s="138"/>
      <c r="D81" s="138"/>
      <c r="E81" s="51">
        <v>9.005475438034E12</v>
      </c>
      <c r="F81" s="64" t="s">
        <v>127</v>
      </c>
      <c r="G81" s="141" t="s">
        <v>2324</v>
      </c>
      <c r="H81" s="85">
        <f>VLOOKUP(E81,'September Data'!C:K,9,FALSE)/'September Data'!I71</f>
        <v>4428.571429</v>
      </c>
      <c r="I81" s="21">
        <v>54.0</v>
      </c>
      <c r="J81" s="85">
        <f t="shared" si="42"/>
        <v>82.01058201</v>
      </c>
      <c r="K81" s="22">
        <f t="shared" si="43"/>
        <v>42.98941799</v>
      </c>
      <c r="L81" s="23">
        <f t="shared" si="44"/>
        <v>34.39153439</v>
      </c>
      <c r="M81" s="94"/>
      <c r="N81" s="33"/>
    </row>
    <row r="82">
      <c r="A82" s="61"/>
      <c r="B82" s="139"/>
      <c r="C82" s="139"/>
      <c r="D82" s="139"/>
      <c r="E82" s="86">
        <v>9.005475438035E12</v>
      </c>
      <c r="F82" s="75" t="s">
        <v>128</v>
      </c>
      <c r="G82" s="146" t="s">
        <v>2324</v>
      </c>
      <c r="H82" s="20">
        <f>VLOOKUP(E82,'September Data'!C:K,9,FALSE)/'September Data'!I72</f>
        <v>5593.406593</v>
      </c>
      <c r="I82" s="62">
        <v>54.0</v>
      </c>
      <c r="J82" s="20">
        <f t="shared" si="42"/>
        <v>103.5816036</v>
      </c>
      <c r="K82" s="52">
        <f t="shared" si="43"/>
        <v>21.41839642</v>
      </c>
      <c r="L82" s="53">
        <f t="shared" si="44"/>
        <v>17.13471713</v>
      </c>
      <c r="M82" s="94"/>
      <c r="N82" s="33"/>
    </row>
    <row r="83">
      <c r="A83" s="87"/>
      <c r="B83" s="119">
        <f t="shared" ref="B83:C83" si="45">SUM(B2:B77)</f>
        <v>12386.52</v>
      </c>
      <c r="C83" s="119">
        <f t="shared" si="45"/>
        <v>171116.08</v>
      </c>
      <c r="D83" s="119">
        <f>B83-C83</f>
        <v>-158729.56</v>
      </c>
      <c r="E83" s="88"/>
      <c r="F83" s="89"/>
      <c r="G83" s="89"/>
      <c r="H83" s="85"/>
      <c r="I83" s="21"/>
      <c r="J83" s="87"/>
      <c r="K83" s="87"/>
      <c r="L83" s="87"/>
      <c r="N83" s="33"/>
    </row>
    <row r="84">
      <c r="A84" s="90"/>
      <c r="E84" s="91"/>
      <c r="F84" s="92"/>
      <c r="G84" s="92"/>
      <c r="H84" s="93"/>
      <c r="I84" s="68"/>
      <c r="N84" s="33"/>
    </row>
    <row r="85">
      <c r="E85" s="91"/>
      <c r="F85" s="92"/>
      <c r="G85" s="92"/>
      <c r="H85" s="93"/>
      <c r="I85" s="68"/>
      <c r="N85" s="33"/>
    </row>
    <row r="86">
      <c r="E86" s="91"/>
      <c r="F86" s="92"/>
      <c r="G86" s="92"/>
      <c r="H86" s="93"/>
      <c r="I86" s="68"/>
      <c r="N86" s="33"/>
    </row>
    <row r="87">
      <c r="A87" s="94"/>
      <c r="E87" s="91"/>
      <c r="F87" s="92"/>
      <c r="G87" s="92"/>
      <c r="H87" s="93"/>
      <c r="I87" s="68"/>
      <c r="N87" s="33"/>
    </row>
    <row r="88">
      <c r="E88" s="91"/>
      <c r="F88" s="92"/>
      <c r="G88" s="92"/>
      <c r="H88" s="93"/>
      <c r="I88" s="68"/>
      <c r="N88" s="33"/>
    </row>
    <row r="89">
      <c r="E89" s="91"/>
      <c r="F89" s="92"/>
      <c r="G89" s="92"/>
      <c r="H89" s="93"/>
      <c r="I89" s="68"/>
      <c r="N89" s="33"/>
    </row>
    <row r="90">
      <c r="E90" s="91"/>
      <c r="F90" s="92"/>
      <c r="G90" s="92"/>
      <c r="H90" s="93"/>
      <c r="I90" s="68"/>
      <c r="N90" s="33"/>
    </row>
    <row r="91">
      <c r="E91" s="91"/>
      <c r="F91" s="92"/>
      <c r="G91" s="92"/>
      <c r="H91" s="93"/>
      <c r="I91" s="68"/>
      <c r="N91" s="33"/>
    </row>
    <row r="92">
      <c r="E92" s="91"/>
      <c r="F92" s="92"/>
      <c r="G92" s="92"/>
      <c r="H92" s="93"/>
      <c r="I92" s="68"/>
      <c r="N92" s="33"/>
    </row>
    <row r="93">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sheetData>
  <mergeCells count="1">
    <mergeCell ref="P1:T1"/>
  </mergeCells>
  <conditionalFormatting sqref="J2 J10:J37 J46:J57 J59:J82">
    <cfRule type="cellIs" dxfId="0" priority="1" operator="greaterThan">
      <formula>125</formula>
    </cfRule>
  </conditionalFormatting>
  <conditionalFormatting sqref="J3:J7">
    <cfRule type="cellIs" dxfId="0" priority="2" operator="greaterThan">
      <formula>125</formula>
    </cfRule>
  </conditionalFormatting>
  <conditionalFormatting sqref="J8:J9">
    <cfRule type="cellIs" dxfId="0" priority="3" operator="greaterThan">
      <formula>125</formula>
    </cfRule>
  </conditionalFormatting>
  <conditionalFormatting sqref="J38:J45">
    <cfRule type="cellIs" dxfId="0" priority="4" operator="greaterThan">
      <formula>125</formula>
    </cfRule>
  </conditionalFormatting>
  <conditionalFormatting sqref="J58">
    <cfRule type="cellIs" dxfId="0" priority="5" operator="greaterThan">
      <formula>125</formula>
    </cfRule>
  </conditionalFormatting>
  <drawing r:id="rId1"/>
</worksheet>
</file>

<file path=xl/worksheets/sheet4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3" width="12.0"/>
    <col customWidth="1" min="4" max="4" width="10.86"/>
    <col customWidth="1" min="5" max="5" width="18.71"/>
    <col customWidth="1" min="6" max="6" width="17.86"/>
    <col customWidth="1" min="7" max="7" width="22.0"/>
    <col customWidth="1" min="8" max="8" width="11.43"/>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c r="A2" s="43" t="s">
        <v>14</v>
      </c>
      <c r="B2" s="140">
        <v>323.29</v>
      </c>
      <c r="C2" s="140">
        <v>500.0</v>
      </c>
      <c r="D2" s="142">
        <f t="shared" ref="D2:D3" si="1">C2-B2</f>
        <v>176.71</v>
      </c>
      <c r="E2" s="181">
        <v>2.220180222018E12</v>
      </c>
      <c r="F2" s="182">
        <v>1.8142067E7</v>
      </c>
      <c r="G2" s="58" t="s">
        <v>2349</v>
      </c>
      <c r="H2" s="147">
        <f>VLOOKUP(E2,'August Data'!C:K,9,FALSE)/'August Data'!I4</f>
        <v>4054.83871</v>
      </c>
      <c r="I2" s="45">
        <v>31.0</v>
      </c>
      <c r="J2" s="31">
        <f>H2/I2</f>
        <v>130.8012487</v>
      </c>
      <c r="K2" s="46">
        <f>125-J2</f>
        <v>-5.801248699</v>
      </c>
      <c r="L2" s="47">
        <f>(K2/125)*100</f>
        <v>-4.640998959</v>
      </c>
      <c r="M2" s="94"/>
      <c r="N2" s="33" t="s">
        <v>29</v>
      </c>
    </row>
    <row r="3">
      <c r="A3" s="49" t="s">
        <v>16</v>
      </c>
      <c r="B3" s="137">
        <v>710.85</v>
      </c>
      <c r="C3" s="137">
        <v>6825.0</v>
      </c>
      <c r="D3" s="64">
        <f t="shared" si="1"/>
        <v>6114.15</v>
      </c>
      <c r="E3" s="27"/>
      <c r="F3" s="28"/>
      <c r="G3" s="28"/>
      <c r="H3" s="159"/>
      <c r="I3" s="30"/>
      <c r="J3" s="31"/>
      <c r="K3" s="22"/>
      <c r="L3" s="23"/>
      <c r="M3" s="94"/>
      <c r="N3" s="33" t="s">
        <v>17</v>
      </c>
      <c r="P3" s="34" t="s">
        <v>18</v>
      </c>
      <c r="Q3" s="35"/>
      <c r="R3" s="35"/>
      <c r="S3" s="35"/>
    </row>
    <row r="4">
      <c r="A4" s="14"/>
      <c r="B4" s="138"/>
      <c r="C4" s="87"/>
      <c r="D4" s="87"/>
      <c r="E4" s="36">
        <v>4.6130006907001E13</v>
      </c>
      <c r="F4" s="37" t="s">
        <v>19</v>
      </c>
      <c r="G4" s="29" t="s">
        <v>2350</v>
      </c>
      <c r="H4" s="85">
        <f>VLOOKUP(E4,'August Data'!C:K,9,FALSE)/'August Data'!I6</f>
        <v>8179.741935</v>
      </c>
      <c r="I4" s="21">
        <v>59.0</v>
      </c>
      <c r="J4" s="22">
        <f t="shared" ref="J4:J9" si="2">H4/I4</f>
        <v>138.6396938</v>
      </c>
      <c r="K4" s="22">
        <f t="shared" ref="K4:K9" si="3">125-J4</f>
        <v>-13.63969382</v>
      </c>
      <c r="L4" s="23">
        <f t="shared" ref="L4:L9" si="4">(K4/125)*100</f>
        <v>-10.91175506</v>
      </c>
      <c r="M4" s="71" t="s">
        <v>2351</v>
      </c>
      <c r="N4" s="33"/>
    </row>
    <row r="5">
      <c r="A5" s="14"/>
      <c r="B5" s="138"/>
      <c r="C5" s="87"/>
      <c r="D5" s="87"/>
      <c r="E5" s="36">
        <v>4.6130006907002E13</v>
      </c>
      <c r="F5" s="37" t="s">
        <v>20</v>
      </c>
      <c r="G5" s="29" t="s">
        <v>2350</v>
      </c>
      <c r="H5" s="85">
        <f>VLOOKUP(E5,'August Data'!C:K,9,FALSE)/'August Data'!I5</f>
        <v>6707.870968</v>
      </c>
      <c r="I5" s="21">
        <v>59.0</v>
      </c>
      <c r="J5" s="22">
        <f t="shared" si="2"/>
        <v>113.6927283</v>
      </c>
      <c r="K5" s="22">
        <f t="shared" si="3"/>
        <v>11.30727173</v>
      </c>
      <c r="L5" s="23">
        <f t="shared" si="4"/>
        <v>9.045817387</v>
      </c>
      <c r="M5" s="114"/>
      <c r="N5" s="33"/>
    </row>
    <row r="6">
      <c r="A6" s="14"/>
      <c r="B6" s="138"/>
      <c r="C6" s="138"/>
      <c r="D6" s="138"/>
      <c r="E6" s="36">
        <v>4.6130006907004E13</v>
      </c>
      <c r="F6" s="37" t="s">
        <v>21</v>
      </c>
      <c r="G6" s="29" t="s">
        <v>2350</v>
      </c>
      <c r="H6" s="85">
        <f>VLOOKUP(E6,'August Data'!C:K,9,FALSE)/'August Data'!I7</f>
        <v>4463.870968</v>
      </c>
      <c r="I6" s="21">
        <v>46.0</v>
      </c>
      <c r="J6" s="22">
        <f t="shared" si="2"/>
        <v>97.04067321</v>
      </c>
      <c r="K6" s="22">
        <f t="shared" si="3"/>
        <v>27.95932679</v>
      </c>
      <c r="L6" s="23">
        <f t="shared" si="4"/>
        <v>22.36746143</v>
      </c>
      <c r="M6" s="114"/>
      <c r="N6" s="33"/>
    </row>
    <row r="7">
      <c r="A7" s="61"/>
      <c r="B7" s="139"/>
      <c r="C7" s="139"/>
      <c r="D7" s="139"/>
      <c r="E7" s="36">
        <v>4.6130006907003E13</v>
      </c>
      <c r="F7" s="42" t="s">
        <v>22</v>
      </c>
      <c r="G7" s="29" t="s">
        <v>2352</v>
      </c>
      <c r="H7" s="20">
        <f>VLOOKUP(E7,'August Data'!C:K,9,FALSE)/'August Data'!I8</f>
        <v>5751.862069</v>
      </c>
      <c r="I7" s="62">
        <v>46.0</v>
      </c>
      <c r="J7" s="22">
        <f t="shared" si="2"/>
        <v>125.0404798</v>
      </c>
      <c r="K7" s="52">
        <f t="shared" si="3"/>
        <v>-0.04047976012</v>
      </c>
      <c r="L7" s="53">
        <f t="shared" si="4"/>
        <v>-0.0323838081</v>
      </c>
      <c r="M7" s="71" t="s">
        <v>2353</v>
      </c>
      <c r="N7" s="33"/>
    </row>
    <row r="8">
      <c r="A8" s="43" t="s">
        <v>23</v>
      </c>
      <c r="B8" s="140">
        <v>-2724.89</v>
      </c>
      <c r="C8" s="140">
        <v>7166.0</v>
      </c>
      <c r="D8" s="142">
        <f t="shared" ref="D8:D10" si="5">C8-B8</f>
        <v>9890.89</v>
      </c>
      <c r="E8" s="183">
        <v>5.96922007400001E14</v>
      </c>
      <c r="F8" s="17" t="s">
        <v>24</v>
      </c>
      <c r="G8" s="58" t="s">
        <v>2354</v>
      </c>
      <c r="H8" s="147">
        <f>VLOOKUP(E8,'August Data'!C:K,9,FALSE)/'August Data'!I9</f>
        <v>26452</v>
      </c>
      <c r="I8" s="45">
        <v>196.0</v>
      </c>
      <c r="J8" s="46">
        <f t="shared" si="2"/>
        <v>134.9591837</v>
      </c>
      <c r="K8" s="46">
        <f t="shared" si="3"/>
        <v>-9.959183673</v>
      </c>
      <c r="L8" s="47">
        <f t="shared" si="4"/>
        <v>-7.967346939</v>
      </c>
      <c r="M8" s="94"/>
      <c r="N8" s="33" t="s">
        <v>25</v>
      </c>
    </row>
    <row r="9">
      <c r="A9" s="43" t="s">
        <v>26</v>
      </c>
      <c r="B9" s="140">
        <v>596.97</v>
      </c>
      <c r="C9" s="140">
        <v>1150.0</v>
      </c>
      <c r="D9" s="142">
        <f t="shared" si="5"/>
        <v>553.03</v>
      </c>
      <c r="E9" s="183">
        <v>4.8795006344001E13</v>
      </c>
      <c r="F9" s="182" t="s">
        <v>27</v>
      </c>
      <c r="G9" s="143" t="s">
        <v>2355</v>
      </c>
      <c r="H9" s="147">
        <f>VLOOKUP(E9,'August Data'!C:K,9,FALSE)/'August Data'!I10</f>
        <v>5043.657143</v>
      </c>
      <c r="I9" s="45">
        <v>43.0</v>
      </c>
      <c r="J9" s="46">
        <f t="shared" si="2"/>
        <v>117.2943522</v>
      </c>
      <c r="K9" s="46">
        <f t="shared" si="3"/>
        <v>7.705647841</v>
      </c>
      <c r="L9" s="47">
        <f t="shared" si="4"/>
        <v>6.164518272</v>
      </c>
      <c r="M9" s="113"/>
      <c r="N9" s="33" t="s">
        <v>17</v>
      </c>
    </row>
    <row r="10">
      <c r="A10" s="14" t="s">
        <v>28</v>
      </c>
      <c r="B10" s="15">
        <v>-7509.75</v>
      </c>
      <c r="C10" s="15">
        <v>2916.67</v>
      </c>
      <c r="D10" s="64">
        <f t="shared" si="5"/>
        <v>10426.42</v>
      </c>
      <c r="E10" s="54"/>
      <c r="F10" s="64"/>
      <c r="G10" s="64"/>
      <c r="H10" s="159"/>
      <c r="I10" s="21"/>
      <c r="J10" s="22"/>
      <c r="K10" s="22"/>
      <c r="L10" s="23"/>
      <c r="M10" s="94"/>
      <c r="N10" s="33" t="s">
        <v>2066</v>
      </c>
    </row>
    <row r="11">
      <c r="A11" s="14"/>
      <c r="B11" s="138"/>
      <c r="C11" s="138"/>
      <c r="D11" s="138"/>
      <c r="E11" s="185" t="s">
        <v>2356</v>
      </c>
      <c r="F11" s="37" t="s">
        <v>30</v>
      </c>
      <c r="G11" s="141"/>
      <c r="H11" s="85" t="str">
        <f>VLOOKUP(E11,'August Data'!C:K,9,FALSE)/'August Data'!I12</f>
        <v>#N/A</v>
      </c>
      <c r="I11" s="21">
        <v>12.0</v>
      </c>
      <c r="J11" s="22" t="str">
        <f t="shared" ref="J11:J24" si="6">H11/I11</f>
        <v>#N/A</v>
      </c>
      <c r="K11" s="22" t="str">
        <f t="shared" ref="K11:K24" si="7">125-J11</f>
        <v>#N/A</v>
      </c>
      <c r="L11" s="23" t="str">
        <f t="shared" ref="L11:L24" si="8">(K11/125)*100</f>
        <v>#N/A</v>
      </c>
      <c r="M11" s="195" t="s">
        <v>2357</v>
      </c>
      <c r="N11" s="33"/>
    </row>
    <row r="12">
      <c r="A12" s="14"/>
      <c r="B12" s="138"/>
      <c r="C12" s="138"/>
      <c r="D12" s="138"/>
      <c r="E12" s="185" t="s">
        <v>2358</v>
      </c>
      <c r="F12" s="37" t="s">
        <v>31</v>
      </c>
      <c r="G12" s="141"/>
      <c r="H12" s="85" t="str">
        <f>VLOOKUP(E12,'August Data'!C:K,9,FALSE)/'August Data'!I13</f>
        <v>#N/A</v>
      </c>
      <c r="I12" s="21">
        <v>12.0</v>
      </c>
      <c r="J12" s="22" t="str">
        <f t="shared" si="6"/>
        <v>#N/A</v>
      </c>
      <c r="K12" s="22" t="str">
        <f t="shared" si="7"/>
        <v>#N/A</v>
      </c>
      <c r="L12" s="23" t="str">
        <f t="shared" si="8"/>
        <v>#N/A</v>
      </c>
      <c r="M12" s="195" t="s">
        <v>2357</v>
      </c>
      <c r="N12" s="33"/>
    </row>
    <row r="13">
      <c r="A13" s="14"/>
      <c r="B13" s="138"/>
      <c r="C13" s="138"/>
      <c r="D13" s="138"/>
      <c r="E13" s="185" t="s">
        <v>2359</v>
      </c>
      <c r="F13" s="37" t="s">
        <v>32</v>
      </c>
      <c r="G13" s="141"/>
      <c r="H13" s="85" t="str">
        <f>VLOOKUP(E13,'August Data'!C:K,9,FALSE)/'August Data'!I14</f>
        <v>#N/A</v>
      </c>
      <c r="I13" s="21">
        <v>24.0</v>
      </c>
      <c r="J13" s="22" t="str">
        <f t="shared" si="6"/>
        <v>#N/A</v>
      </c>
      <c r="K13" s="22" t="str">
        <f t="shared" si="7"/>
        <v>#N/A</v>
      </c>
      <c r="L13" s="23" t="str">
        <f t="shared" si="8"/>
        <v>#N/A</v>
      </c>
      <c r="M13" s="195" t="s">
        <v>2357</v>
      </c>
      <c r="N13" s="33"/>
    </row>
    <row r="14">
      <c r="A14" s="14"/>
      <c r="B14" s="138"/>
      <c r="C14" s="138"/>
      <c r="D14" s="138"/>
      <c r="E14" s="185" t="s">
        <v>2360</v>
      </c>
      <c r="F14" s="37" t="s">
        <v>33</v>
      </c>
      <c r="G14" s="141"/>
      <c r="H14" s="85" t="str">
        <f>VLOOKUP(E14,'August Data'!C:K,9,FALSE)/'August Data'!I15</f>
        <v>#N/A</v>
      </c>
      <c r="I14" s="21">
        <v>24.0</v>
      </c>
      <c r="J14" s="22" t="str">
        <f t="shared" si="6"/>
        <v>#N/A</v>
      </c>
      <c r="K14" s="22" t="str">
        <f t="shared" si="7"/>
        <v>#N/A</v>
      </c>
      <c r="L14" s="23" t="str">
        <f t="shared" si="8"/>
        <v>#N/A</v>
      </c>
      <c r="M14" s="195" t="s">
        <v>2357</v>
      </c>
      <c r="N14" s="33"/>
    </row>
    <row r="15">
      <c r="A15" s="14"/>
      <c r="B15" s="138"/>
      <c r="C15" s="138"/>
      <c r="D15" s="138"/>
      <c r="E15" s="185" t="s">
        <v>2361</v>
      </c>
      <c r="F15" s="37" t="s">
        <v>34</v>
      </c>
      <c r="G15" s="141"/>
      <c r="H15" s="85" t="str">
        <f>VLOOKUP(E15,'August Data'!C:K,9,FALSE)/'August Data'!I16</f>
        <v>#N/A</v>
      </c>
      <c r="I15" s="21">
        <v>12.0</v>
      </c>
      <c r="J15" s="22" t="str">
        <f t="shared" si="6"/>
        <v>#N/A</v>
      </c>
      <c r="K15" s="22" t="str">
        <f t="shared" si="7"/>
        <v>#N/A</v>
      </c>
      <c r="L15" s="23" t="str">
        <f t="shared" si="8"/>
        <v>#N/A</v>
      </c>
      <c r="M15" s="195" t="s">
        <v>2357</v>
      </c>
      <c r="N15" s="33"/>
    </row>
    <row r="16">
      <c r="A16" s="14"/>
      <c r="B16" s="138"/>
      <c r="C16" s="138"/>
      <c r="D16" s="138"/>
      <c r="E16" s="185" t="s">
        <v>2362</v>
      </c>
      <c r="F16" s="37" t="s">
        <v>35</v>
      </c>
      <c r="G16" s="141"/>
      <c r="H16" s="85" t="str">
        <f>VLOOKUP(E16,'August Data'!C:K,9,FALSE)/'August Data'!I17</f>
        <v>#N/A</v>
      </c>
      <c r="I16" s="21">
        <v>12.0</v>
      </c>
      <c r="J16" s="22" t="str">
        <f t="shared" si="6"/>
        <v>#N/A</v>
      </c>
      <c r="K16" s="22" t="str">
        <f t="shared" si="7"/>
        <v>#N/A</v>
      </c>
      <c r="L16" s="23" t="str">
        <f t="shared" si="8"/>
        <v>#N/A</v>
      </c>
      <c r="M16" s="195" t="s">
        <v>2357</v>
      </c>
      <c r="N16" s="33"/>
    </row>
    <row r="17">
      <c r="A17" s="14"/>
      <c r="B17" s="138"/>
      <c r="C17" s="138"/>
      <c r="D17" s="138"/>
      <c r="E17" s="185" t="s">
        <v>2363</v>
      </c>
      <c r="F17" s="37" t="s">
        <v>36</v>
      </c>
      <c r="G17" s="141"/>
      <c r="H17" s="85" t="str">
        <f>VLOOKUP(E17,'August Data'!C:K,9,FALSE)/'August Data'!I18</f>
        <v>#N/A</v>
      </c>
      <c r="I17" s="21">
        <v>24.0</v>
      </c>
      <c r="J17" s="22" t="str">
        <f t="shared" si="6"/>
        <v>#N/A</v>
      </c>
      <c r="K17" s="22" t="str">
        <f t="shared" si="7"/>
        <v>#N/A</v>
      </c>
      <c r="L17" s="23" t="str">
        <f t="shared" si="8"/>
        <v>#N/A</v>
      </c>
      <c r="M17" s="195" t="s">
        <v>2357</v>
      </c>
      <c r="N17" s="33"/>
    </row>
    <row r="18">
      <c r="A18" s="14"/>
      <c r="B18" s="138"/>
      <c r="C18" s="138"/>
      <c r="D18" s="138"/>
      <c r="E18" s="185" t="s">
        <v>2364</v>
      </c>
      <c r="F18" s="37" t="s">
        <v>37</v>
      </c>
      <c r="G18" s="141"/>
      <c r="H18" s="85" t="str">
        <f>VLOOKUP(E18,'August Data'!C:K,9,FALSE)/'August Data'!I19</f>
        <v>#N/A</v>
      </c>
      <c r="I18" s="21">
        <v>12.0</v>
      </c>
      <c r="J18" s="22" t="str">
        <f t="shared" si="6"/>
        <v>#N/A</v>
      </c>
      <c r="K18" s="22" t="str">
        <f t="shared" si="7"/>
        <v>#N/A</v>
      </c>
      <c r="L18" s="23" t="str">
        <f t="shared" si="8"/>
        <v>#N/A</v>
      </c>
      <c r="M18" s="195" t="s">
        <v>2357</v>
      </c>
      <c r="N18" s="33"/>
    </row>
    <row r="19">
      <c r="A19" s="14"/>
      <c r="B19" s="138"/>
      <c r="C19" s="138"/>
      <c r="D19" s="138"/>
      <c r="E19" s="185" t="s">
        <v>2365</v>
      </c>
      <c r="F19" s="37" t="s">
        <v>38</v>
      </c>
      <c r="G19" s="141"/>
      <c r="H19" s="85" t="str">
        <f>VLOOKUP(E19,'August Data'!C:K,9,FALSE)/'August Data'!I20</f>
        <v>#N/A</v>
      </c>
      <c r="I19" s="21">
        <v>24.0</v>
      </c>
      <c r="J19" s="22" t="str">
        <f t="shared" si="6"/>
        <v>#N/A</v>
      </c>
      <c r="K19" s="22" t="str">
        <f t="shared" si="7"/>
        <v>#N/A</v>
      </c>
      <c r="L19" s="23" t="str">
        <f t="shared" si="8"/>
        <v>#N/A</v>
      </c>
      <c r="M19" s="195" t="s">
        <v>2357</v>
      </c>
      <c r="N19" s="33"/>
    </row>
    <row r="20">
      <c r="A20" s="14"/>
      <c r="B20" s="138"/>
      <c r="C20" s="138"/>
      <c r="D20" s="138"/>
      <c r="E20" s="185" t="s">
        <v>2366</v>
      </c>
      <c r="F20" s="37" t="s">
        <v>39</v>
      </c>
      <c r="G20" s="141"/>
      <c r="H20" s="85" t="str">
        <f>VLOOKUP(E20,'August Data'!C:K,9,FALSE)/'August Data'!I21</f>
        <v>#N/A</v>
      </c>
      <c r="I20" s="21">
        <v>13.0</v>
      </c>
      <c r="J20" s="22" t="str">
        <f t="shared" si="6"/>
        <v>#N/A</v>
      </c>
      <c r="K20" s="22" t="str">
        <f t="shared" si="7"/>
        <v>#N/A</v>
      </c>
      <c r="L20" s="23" t="str">
        <f t="shared" si="8"/>
        <v>#N/A</v>
      </c>
      <c r="M20" s="195" t="s">
        <v>2357</v>
      </c>
      <c r="N20" s="33"/>
    </row>
    <row r="21">
      <c r="A21" s="14"/>
      <c r="B21" s="138"/>
      <c r="C21" s="138"/>
      <c r="D21" s="138"/>
      <c r="E21" s="185" t="s">
        <v>2367</v>
      </c>
      <c r="F21" s="37" t="s">
        <v>40</v>
      </c>
      <c r="G21" s="141"/>
      <c r="H21" s="85" t="str">
        <f>VLOOKUP(E21,'August Data'!C:K,9,FALSE)/'August Data'!I22</f>
        <v>#N/A</v>
      </c>
      <c r="I21" s="21">
        <v>24.0</v>
      </c>
      <c r="J21" s="22" t="str">
        <f t="shared" si="6"/>
        <v>#N/A</v>
      </c>
      <c r="K21" s="22" t="str">
        <f t="shared" si="7"/>
        <v>#N/A</v>
      </c>
      <c r="L21" s="23" t="str">
        <f t="shared" si="8"/>
        <v>#N/A</v>
      </c>
      <c r="M21" s="195" t="s">
        <v>2357</v>
      </c>
      <c r="N21" s="33"/>
    </row>
    <row r="22">
      <c r="A22" s="14"/>
      <c r="B22" s="138"/>
      <c r="C22" s="138"/>
      <c r="D22" s="138"/>
      <c r="E22" s="185" t="s">
        <v>2368</v>
      </c>
      <c r="F22" s="37" t="s">
        <v>41</v>
      </c>
      <c r="G22" s="141"/>
      <c r="H22" s="85" t="str">
        <f>VLOOKUP(E22,'August Data'!C:K,9,FALSE)/'August Data'!I23</f>
        <v>#N/A</v>
      </c>
      <c r="I22" s="21">
        <v>12.0</v>
      </c>
      <c r="J22" s="22" t="str">
        <f t="shared" si="6"/>
        <v>#N/A</v>
      </c>
      <c r="K22" s="22" t="str">
        <f t="shared" si="7"/>
        <v>#N/A</v>
      </c>
      <c r="L22" s="23" t="str">
        <f t="shared" si="8"/>
        <v>#N/A</v>
      </c>
      <c r="M22" s="195" t="s">
        <v>2357</v>
      </c>
      <c r="N22" s="33"/>
    </row>
    <row r="23">
      <c r="A23" s="14"/>
      <c r="B23" s="138"/>
      <c r="C23" s="138"/>
      <c r="D23" s="138"/>
      <c r="E23" s="185" t="s">
        <v>2369</v>
      </c>
      <c r="F23" s="37" t="s">
        <v>42</v>
      </c>
      <c r="G23" s="141"/>
      <c r="H23" s="85" t="str">
        <f>VLOOKUP(E23,'August Data'!C:K,9,FALSE)/'August Data'!I24</f>
        <v>#N/A</v>
      </c>
      <c r="I23" s="21">
        <v>12.0</v>
      </c>
      <c r="J23" s="22" t="str">
        <f t="shared" si="6"/>
        <v>#N/A</v>
      </c>
      <c r="K23" s="22" t="str">
        <f t="shared" si="7"/>
        <v>#N/A</v>
      </c>
      <c r="L23" s="23" t="str">
        <f t="shared" si="8"/>
        <v>#N/A</v>
      </c>
      <c r="M23" s="195" t="s">
        <v>2357</v>
      </c>
      <c r="N23" s="33"/>
    </row>
    <row r="24">
      <c r="A24" s="14"/>
      <c r="B24" s="138"/>
      <c r="C24" s="138"/>
      <c r="D24" s="139"/>
      <c r="E24" s="185" t="s">
        <v>2370</v>
      </c>
      <c r="F24" s="37" t="s">
        <v>43</v>
      </c>
      <c r="G24" s="141"/>
      <c r="H24" s="20" t="str">
        <f>VLOOKUP(E24,'August Data'!C:K,9,FALSE)/'August Data'!I25</f>
        <v>#N/A</v>
      </c>
      <c r="I24" s="21">
        <v>12.0</v>
      </c>
      <c r="J24" s="52" t="str">
        <f t="shared" si="6"/>
        <v>#N/A</v>
      </c>
      <c r="K24" s="52" t="str">
        <f t="shared" si="7"/>
        <v>#N/A</v>
      </c>
      <c r="L24" s="53" t="str">
        <f t="shared" si="8"/>
        <v>#N/A</v>
      </c>
      <c r="M24" s="195" t="s">
        <v>2357</v>
      </c>
      <c r="N24" s="33"/>
    </row>
    <row r="25">
      <c r="A25" s="49" t="s">
        <v>44</v>
      </c>
      <c r="B25" s="137">
        <v>-1111.34</v>
      </c>
      <c r="C25" s="137">
        <v>2291.67</v>
      </c>
      <c r="D25" s="64">
        <f>C25-B25</f>
        <v>3403.01</v>
      </c>
      <c r="E25" s="27"/>
      <c r="F25" s="28"/>
      <c r="G25" s="28"/>
      <c r="H25" s="159"/>
      <c r="I25" s="30"/>
      <c r="J25" s="22"/>
      <c r="K25" s="22"/>
      <c r="L25" s="23"/>
      <c r="M25" s="94"/>
      <c r="N25" s="33" t="s">
        <v>45</v>
      </c>
    </row>
    <row r="26">
      <c r="A26" s="14"/>
      <c r="B26" s="138"/>
      <c r="C26" s="138"/>
      <c r="D26" s="138"/>
      <c r="E26" s="54">
        <v>3.44620000900001E14</v>
      </c>
      <c r="F26" s="37" t="s">
        <v>46</v>
      </c>
      <c r="G26" s="29" t="s">
        <v>2371</v>
      </c>
      <c r="H26" s="85">
        <f>VLOOKUP(E26,'August Data'!C:K,9,FALSE)/'August Data'!I11</f>
        <v>3202.375</v>
      </c>
      <c r="I26" s="21">
        <v>22.0</v>
      </c>
      <c r="J26" s="22">
        <f t="shared" ref="J26:J31" si="9">H26/I26</f>
        <v>145.5625</v>
      </c>
      <c r="K26" s="22">
        <f t="shared" ref="K26:K31" si="10">125-J26</f>
        <v>-20.5625</v>
      </c>
      <c r="L26" s="23">
        <f t="shared" ref="L26:L31" si="11">(K26/125)*100</f>
        <v>-16.45</v>
      </c>
      <c r="M26" s="113"/>
      <c r="N26" s="33"/>
    </row>
    <row r="27">
      <c r="A27" s="14"/>
      <c r="B27" s="138"/>
      <c r="C27" s="138"/>
      <c r="D27" s="138"/>
      <c r="E27" s="54">
        <v>3.44620000900001E14</v>
      </c>
      <c r="F27" s="37" t="s">
        <v>46</v>
      </c>
      <c r="G27" s="29" t="s">
        <v>2372</v>
      </c>
      <c r="H27" s="85">
        <f>VLOOKUP(E27,'August Data'!C:K,9,FALSE)/'August Data'!I13</f>
        <v>3533.655172</v>
      </c>
      <c r="I27" s="21">
        <v>22.0</v>
      </c>
      <c r="J27" s="22">
        <f t="shared" si="9"/>
        <v>160.6206897</v>
      </c>
      <c r="K27" s="22">
        <f t="shared" si="10"/>
        <v>-35.62068966</v>
      </c>
      <c r="L27" s="23">
        <f t="shared" si="11"/>
        <v>-28.49655172</v>
      </c>
      <c r="M27" s="113"/>
      <c r="N27" s="33"/>
    </row>
    <row r="28">
      <c r="A28" s="14"/>
      <c r="B28" s="138"/>
      <c r="C28" s="138"/>
      <c r="D28" s="138"/>
      <c r="E28" s="54">
        <v>3.44620000900002E14</v>
      </c>
      <c r="F28" s="37" t="s">
        <v>47</v>
      </c>
      <c r="G28" s="29" t="s">
        <v>2372</v>
      </c>
      <c r="H28" s="85">
        <f>VLOOKUP(E28,'August Data'!C:K,9,FALSE)/'August Data'!I15</f>
        <v>5158.62069</v>
      </c>
      <c r="I28" s="21">
        <v>22.0</v>
      </c>
      <c r="J28" s="22">
        <f t="shared" si="9"/>
        <v>234.4827586</v>
      </c>
      <c r="K28" s="22">
        <f t="shared" si="10"/>
        <v>-109.4827586</v>
      </c>
      <c r="L28" s="23">
        <f t="shared" si="11"/>
        <v>-87.5862069</v>
      </c>
      <c r="M28" s="113"/>
      <c r="N28" s="33"/>
    </row>
    <row r="29">
      <c r="A29" s="14"/>
      <c r="B29" s="138"/>
      <c r="C29" s="138"/>
      <c r="D29" s="138"/>
      <c r="E29" s="54">
        <v>3.44620000900002E14</v>
      </c>
      <c r="F29" s="37" t="s">
        <v>47</v>
      </c>
      <c r="G29" s="29" t="s">
        <v>2371</v>
      </c>
      <c r="H29" s="85">
        <f>VLOOKUP(E29,'August Data'!C:K,9,FALSE)/'August Data'!I16</f>
        <v>4675</v>
      </c>
      <c r="I29" s="21">
        <v>22.0</v>
      </c>
      <c r="J29" s="22">
        <f t="shared" si="9"/>
        <v>212.5</v>
      </c>
      <c r="K29" s="22">
        <f t="shared" si="10"/>
        <v>-87.5</v>
      </c>
      <c r="L29" s="23">
        <f t="shared" si="11"/>
        <v>-70</v>
      </c>
      <c r="M29" s="113"/>
      <c r="N29" s="33"/>
    </row>
    <row r="30">
      <c r="A30" s="14"/>
      <c r="B30" s="138"/>
      <c r="C30" s="138"/>
      <c r="D30" s="138"/>
      <c r="E30" s="54">
        <v>3.44620000900003E14</v>
      </c>
      <c r="F30" s="37" t="s">
        <v>48</v>
      </c>
      <c r="G30" s="29" t="s">
        <v>2371</v>
      </c>
      <c r="H30" s="85">
        <f>VLOOKUP(E30,'August Data'!C:K,9,FALSE)/'August Data'!I12</f>
        <v>2337.5</v>
      </c>
      <c r="I30" s="21">
        <v>22.0</v>
      </c>
      <c r="J30" s="22">
        <f t="shared" si="9"/>
        <v>106.25</v>
      </c>
      <c r="K30" s="22">
        <f t="shared" si="10"/>
        <v>18.75</v>
      </c>
      <c r="L30" s="23">
        <f t="shared" si="11"/>
        <v>15</v>
      </c>
      <c r="M30" s="113"/>
      <c r="N30" s="33"/>
    </row>
    <row r="31">
      <c r="A31" s="61"/>
      <c r="B31" s="139"/>
      <c r="C31" s="139"/>
      <c r="D31" s="139"/>
      <c r="E31" s="70">
        <v>3.44620000900003E14</v>
      </c>
      <c r="F31" s="42" t="s">
        <v>48</v>
      </c>
      <c r="G31" s="143" t="s">
        <v>2372</v>
      </c>
      <c r="H31" s="20">
        <f>VLOOKUP(E31,'August Data'!C:K,9,FALSE)/'August Data'!I14</f>
        <v>2579.310345</v>
      </c>
      <c r="I31" s="62">
        <v>22.0</v>
      </c>
      <c r="J31" s="52">
        <f t="shared" si="9"/>
        <v>117.2413793</v>
      </c>
      <c r="K31" s="52">
        <f t="shared" si="10"/>
        <v>7.75862069</v>
      </c>
      <c r="L31" s="53">
        <f t="shared" si="11"/>
        <v>6.206896552</v>
      </c>
      <c r="M31" s="113"/>
      <c r="N31" s="33"/>
    </row>
    <row r="32">
      <c r="A32" s="40" t="s">
        <v>49</v>
      </c>
      <c r="B32" s="15">
        <v>-7.76</v>
      </c>
      <c r="C32" s="15">
        <v>1158.0</v>
      </c>
      <c r="D32" s="64">
        <f>C32-B32</f>
        <v>1165.76</v>
      </c>
      <c r="E32" s="54"/>
      <c r="F32" s="64"/>
      <c r="G32" s="64"/>
      <c r="H32" s="159"/>
      <c r="I32" s="21"/>
      <c r="J32" s="22"/>
      <c r="K32" s="22"/>
      <c r="L32" s="23"/>
      <c r="M32" s="94"/>
      <c r="N32" s="33" t="s">
        <v>45</v>
      </c>
    </row>
    <row r="33">
      <c r="A33" s="14"/>
      <c r="B33" s="138"/>
      <c r="C33" s="138"/>
      <c r="D33" s="138"/>
      <c r="E33" s="54">
        <v>4.45464006907001E14</v>
      </c>
      <c r="F33" s="37" t="s">
        <v>50</v>
      </c>
      <c r="G33" s="29" t="s">
        <v>2373</v>
      </c>
      <c r="H33" s="85">
        <f>VLOOKUP(E33,'August Data'!C:K,9,FALSE)/'August Data'!I18</f>
        <v>1346.4</v>
      </c>
      <c r="I33" s="21">
        <v>38.0</v>
      </c>
      <c r="J33" s="22">
        <f t="shared" ref="J33:J36" si="12">H33/I33</f>
        <v>35.43157895</v>
      </c>
      <c r="K33" s="22">
        <f t="shared" ref="K33:K36" si="13">125-J33</f>
        <v>89.56842105</v>
      </c>
      <c r="L33" s="23">
        <f t="shared" ref="L33:L36" si="14">(K33/125)*100</f>
        <v>71.65473684</v>
      </c>
      <c r="M33" s="94"/>
      <c r="N33" s="33"/>
    </row>
    <row r="34">
      <c r="A34" s="61"/>
      <c r="B34" s="139"/>
      <c r="C34" s="139"/>
      <c r="D34" s="139"/>
      <c r="E34" s="70">
        <v>4.45464006907002E14</v>
      </c>
      <c r="F34" s="42" t="s">
        <v>51</v>
      </c>
      <c r="G34" s="29" t="s">
        <v>2373</v>
      </c>
      <c r="H34" s="20">
        <f>VLOOKUP(E34,'August Data'!C:K,9,FALSE)/'August Data'!I20</f>
        <v>2967.066667</v>
      </c>
      <c r="I34" s="62">
        <v>30.0</v>
      </c>
      <c r="J34" s="52">
        <f t="shared" si="12"/>
        <v>98.90222222</v>
      </c>
      <c r="K34" s="52">
        <f t="shared" si="13"/>
        <v>26.09777778</v>
      </c>
      <c r="L34" s="53">
        <f t="shared" si="14"/>
        <v>20.87822222</v>
      </c>
      <c r="M34" s="94"/>
      <c r="N34" s="33"/>
    </row>
    <row r="35">
      <c r="A35" s="170" t="s">
        <v>52</v>
      </c>
      <c r="B35" s="15">
        <v>0.0</v>
      </c>
      <c r="C35" s="15">
        <v>530.0</v>
      </c>
      <c r="D35" s="75">
        <f t="shared" ref="D35:D37" si="15">C35-B35</f>
        <v>530</v>
      </c>
      <c r="E35" s="54"/>
      <c r="F35" s="17"/>
      <c r="G35" s="145"/>
      <c r="H35" s="147" t="str">
        <f>VLOOKUP(E35,'August Data'!C:K,9,FALSE)/'August Data'!I36</f>
        <v>#N/A</v>
      </c>
      <c r="I35" s="81">
        <v>18.0</v>
      </c>
      <c r="J35" s="52" t="str">
        <f t="shared" si="12"/>
        <v>#N/A</v>
      </c>
      <c r="K35" s="52" t="str">
        <f t="shared" si="13"/>
        <v>#N/A</v>
      </c>
      <c r="L35" s="53" t="str">
        <f t="shared" si="14"/>
        <v>#N/A</v>
      </c>
      <c r="M35" s="71" t="s">
        <v>2329</v>
      </c>
      <c r="N35" s="25" t="s">
        <v>45</v>
      </c>
    </row>
    <row r="36">
      <c r="A36" s="49" t="s">
        <v>53</v>
      </c>
      <c r="B36" s="137">
        <v>-386.81</v>
      </c>
      <c r="C36" s="137">
        <v>2983.0</v>
      </c>
      <c r="D36" s="142">
        <f t="shared" si="15"/>
        <v>3369.81</v>
      </c>
      <c r="E36" s="27">
        <v>1.95740001133001E14</v>
      </c>
      <c r="F36" s="50" t="s">
        <v>54</v>
      </c>
      <c r="G36" s="145" t="s">
        <v>2374</v>
      </c>
      <c r="H36" s="147">
        <f>VLOOKUP(E36,'August Data'!C:K,9,FALSE)/'August Data'!I21</f>
        <v>5757.333333</v>
      </c>
      <c r="I36" s="30">
        <v>61.0</v>
      </c>
      <c r="J36" s="31">
        <f t="shared" si="12"/>
        <v>94.38251366</v>
      </c>
      <c r="K36" s="46">
        <f t="shared" si="13"/>
        <v>30.61748634</v>
      </c>
      <c r="L36" s="47">
        <f t="shared" si="14"/>
        <v>24.49398907</v>
      </c>
      <c r="M36" s="94"/>
      <c r="N36" s="33" t="s">
        <v>45</v>
      </c>
    </row>
    <row r="37">
      <c r="A37" s="49" t="s">
        <v>55</v>
      </c>
      <c r="B37" s="137">
        <v>-1865.62</v>
      </c>
      <c r="C37" s="137">
        <v>4750.0</v>
      </c>
      <c r="D37" s="64">
        <f t="shared" si="15"/>
        <v>6615.62</v>
      </c>
      <c r="E37" s="27"/>
      <c r="F37" s="28"/>
      <c r="G37" s="28"/>
      <c r="H37" s="159"/>
      <c r="I37" s="30"/>
      <c r="J37" s="31"/>
      <c r="K37" s="22"/>
      <c r="L37" s="23"/>
      <c r="M37" s="94"/>
      <c r="N37" s="33" t="s">
        <v>56</v>
      </c>
    </row>
    <row r="38">
      <c r="A38" s="14"/>
      <c r="B38" s="138"/>
      <c r="C38" s="138"/>
      <c r="D38" s="138"/>
      <c r="E38" s="54">
        <v>4.17234003900001E14</v>
      </c>
      <c r="F38" s="37" t="s">
        <v>57</v>
      </c>
      <c r="G38" s="29" t="s">
        <v>2375</v>
      </c>
      <c r="H38" s="85">
        <f>VLOOKUP(E38,'August Data'!C:K,9,FALSE)/'August Data'!I23</f>
        <v>172.6153846</v>
      </c>
      <c r="I38" s="21">
        <v>48.0</v>
      </c>
      <c r="J38" s="22">
        <f t="shared" ref="J38:J40" si="16">H38/I38</f>
        <v>3.596153846</v>
      </c>
      <c r="K38" s="22">
        <f t="shared" ref="K38:K40" si="17">125-J38</f>
        <v>121.4038462</v>
      </c>
      <c r="L38" s="23">
        <f t="shared" ref="L38:L40" si="18">(K38/125)*100</f>
        <v>97.12307692</v>
      </c>
      <c r="M38" s="114"/>
      <c r="N38" s="33"/>
    </row>
    <row r="39">
      <c r="A39" s="61"/>
      <c r="B39" s="139"/>
      <c r="C39" s="139"/>
      <c r="D39" s="139"/>
      <c r="E39" s="54">
        <v>4.17234003900002E14</v>
      </c>
      <c r="F39" s="42" t="s">
        <v>58</v>
      </c>
      <c r="G39" s="29" t="s">
        <v>2376</v>
      </c>
      <c r="H39" s="20">
        <f>VLOOKUP(E39,'August Data'!C:K,9,FALSE)/'August Data'!I22</f>
        <v>17544</v>
      </c>
      <c r="I39" s="62">
        <v>168.0</v>
      </c>
      <c r="J39" s="52">
        <f t="shared" si="16"/>
        <v>104.4285714</v>
      </c>
      <c r="K39" s="52">
        <f t="shared" si="17"/>
        <v>20.57142857</v>
      </c>
      <c r="L39" s="53">
        <f t="shared" si="18"/>
        <v>16.45714286</v>
      </c>
      <c r="M39" s="114"/>
      <c r="N39" s="33"/>
    </row>
    <row r="40">
      <c r="A40" s="14" t="s">
        <v>59</v>
      </c>
      <c r="B40" s="15">
        <v>-550.44</v>
      </c>
      <c r="C40" s="15">
        <v>7000.0</v>
      </c>
      <c r="D40" s="75">
        <f t="shared" ref="D40:D41" si="19">C40-B40</f>
        <v>7550.44</v>
      </c>
      <c r="E40" s="63">
        <v>3.94124007400002E14</v>
      </c>
      <c r="F40" s="64" t="s">
        <v>60</v>
      </c>
      <c r="G40" s="58" t="s">
        <v>2377</v>
      </c>
      <c r="H40" s="147">
        <f>VLOOKUP(E40,'August Data'!C:K,9,FALSE)/'August Data'!I24</f>
        <v>26044</v>
      </c>
      <c r="I40" s="21">
        <v>158.0</v>
      </c>
      <c r="J40" s="22">
        <f t="shared" si="16"/>
        <v>164.835443</v>
      </c>
      <c r="K40" s="46">
        <f t="shared" si="17"/>
        <v>-39.83544304</v>
      </c>
      <c r="L40" s="47">
        <f t="shared" si="18"/>
        <v>-31.86835443</v>
      </c>
      <c r="M40" s="94"/>
      <c r="N40" s="33" t="s">
        <v>73</v>
      </c>
    </row>
    <row r="41">
      <c r="A41" s="49" t="s">
        <v>62</v>
      </c>
      <c r="B41" s="137">
        <v>-2599.59</v>
      </c>
      <c r="C41" s="137">
        <v>5000.0</v>
      </c>
      <c r="D41" s="64">
        <f t="shared" si="19"/>
        <v>7599.59</v>
      </c>
      <c r="E41" s="27"/>
      <c r="F41" s="28"/>
      <c r="G41" s="28"/>
      <c r="H41" s="159"/>
      <c r="I41" s="30"/>
      <c r="J41" s="31"/>
      <c r="K41" s="22"/>
      <c r="L41" s="23"/>
      <c r="M41" s="94"/>
      <c r="N41" s="33" t="s">
        <v>63</v>
      </c>
    </row>
    <row r="42">
      <c r="A42" s="14"/>
      <c r="B42" s="138"/>
      <c r="C42" s="138"/>
      <c r="D42" s="138"/>
      <c r="E42" s="54">
        <v>5.91698002370001E14</v>
      </c>
      <c r="F42" s="37" t="s">
        <v>64</v>
      </c>
      <c r="G42" s="29" t="s">
        <v>2378</v>
      </c>
      <c r="H42" s="85">
        <f>VLOOKUP(E42,'August Data'!C:K,9,FALSE)/'August Data'!I26</f>
        <v>3989.333333</v>
      </c>
      <c r="I42" s="21">
        <v>37.0</v>
      </c>
      <c r="J42" s="22">
        <f t="shared" ref="J42:J44" si="20">H42/I42</f>
        <v>107.8198198</v>
      </c>
      <c r="K42" s="22">
        <f t="shared" ref="K42:K44" si="21">125-J42</f>
        <v>17.18018018</v>
      </c>
      <c r="L42" s="23">
        <f t="shared" ref="L42:L44" si="22">(K42/125)*100</f>
        <v>13.74414414</v>
      </c>
      <c r="M42" s="94"/>
      <c r="N42" s="33"/>
    </row>
    <row r="43">
      <c r="A43" s="14"/>
      <c r="B43" s="138"/>
      <c r="C43" s="138"/>
      <c r="D43" s="138"/>
      <c r="E43" s="54">
        <v>5.91698002400001E14</v>
      </c>
      <c r="F43" s="37" t="s">
        <v>65</v>
      </c>
      <c r="G43" s="29" t="s">
        <v>2378</v>
      </c>
      <c r="H43" s="85">
        <f>VLOOKUP(E43,'August Data'!C:K,9,FALSE)/'August Data'!I25</f>
        <v>4662.533333</v>
      </c>
      <c r="I43" s="21">
        <v>41.0</v>
      </c>
      <c r="J43" s="22">
        <f t="shared" si="20"/>
        <v>113.7203252</v>
      </c>
      <c r="K43" s="22">
        <f t="shared" si="21"/>
        <v>11.2796748</v>
      </c>
      <c r="L43" s="23">
        <f t="shared" si="22"/>
        <v>9.023739837</v>
      </c>
      <c r="M43" s="94"/>
      <c r="N43" s="33"/>
    </row>
    <row r="44">
      <c r="A44" s="61"/>
      <c r="B44" s="139"/>
      <c r="C44" s="138"/>
      <c r="D44" s="139"/>
      <c r="E44" s="54">
        <v>5.91698002371001E14</v>
      </c>
      <c r="F44" s="37" t="s">
        <v>66</v>
      </c>
      <c r="G44" s="29" t="s">
        <v>2378</v>
      </c>
      <c r="H44" s="20">
        <f>VLOOKUP(E44,'August Data'!C:K,9,FALSE)/'August Data'!I27</f>
        <v>7330.4</v>
      </c>
      <c r="I44" s="21">
        <v>41.0</v>
      </c>
      <c r="J44" s="52">
        <f t="shared" si="20"/>
        <v>178.7902439</v>
      </c>
      <c r="K44" s="52">
        <f t="shared" si="21"/>
        <v>-53.7902439</v>
      </c>
      <c r="L44" s="53">
        <f t="shared" si="22"/>
        <v>-43.03219512</v>
      </c>
      <c r="M44" s="94"/>
      <c r="N44" s="33"/>
      <c r="Q44" s="65"/>
      <c r="R44" s="66"/>
      <c r="S44" s="67"/>
      <c r="T44" s="68"/>
    </row>
    <row r="45">
      <c r="A45" s="49" t="s">
        <v>67</v>
      </c>
      <c r="B45" s="137">
        <v>-3448.19</v>
      </c>
      <c r="C45" s="137">
        <v>12722.0</v>
      </c>
      <c r="D45" s="64">
        <f>C45-B45</f>
        <v>16170.19</v>
      </c>
      <c r="E45" s="27"/>
      <c r="F45" s="28"/>
      <c r="G45" s="28"/>
      <c r="H45" s="159"/>
      <c r="I45" s="30"/>
      <c r="J45" s="31"/>
      <c r="K45" s="22"/>
      <c r="L45" s="23"/>
      <c r="M45" s="94"/>
      <c r="N45" s="33" t="s">
        <v>56</v>
      </c>
      <c r="Q45" s="65"/>
      <c r="R45" s="66"/>
      <c r="S45" s="67"/>
      <c r="T45" s="68"/>
    </row>
    <row r="46">
      <c r="A46" s="14"/>
      <c r="B46" s="138"/>
      <c r="C46" s="138"/>
      <c r="D46" s="138"/>
      <c r="E46" s="54">
        <v>4.17234003600001E14</v>
      </c>
      <c r="F46" s="37" t="s">
        <v>68</v>
      </c>
      <c r="G46" s="29" t="s">
        <v>2379</v>
      </c>
      <c r="H46" s="85">
        <f>VLOOKUP(E46,'August Data'!C:K,9,FALSE)/'August Data'!I29</f>
        <v>11016</v>
      </c>
      <c r="I46" s="21">
        <v>150.0</v>
      </c>
      <c r="J46" s="22">
        <f t="shared" ref="J46:J61" si="23">H46/I46</f>
        <v>73.44</v>
      </c>
      <c r="K46" s="22">
        <f t="shared" ref="K46:K61" si="24">125-J46</f>
        <v>51.56</v>
      </c>
      <c r="L46" s="23">
        <f t="shared" ref="L46:L61" si="25">(K46/125)*100</f>
        <v>41.248</v>
      </c>
      <c r="M46" s="94"/>
      <c r="N46" s="33"/>
      <c r="Q46" s="65"/>
      <c r="R46" s="66"/>
      <c r="S46" s="67"/>
      <c r="T46" s="68"/>
    </row>
    <row r="47">
      <c r="A47" s="14"/>
      <c r="B47" s="138"/>
      <c r="C47" s="138"/>
      <c r="D47" s="138"/>
      <c r="E47" s="54">
        <v>4.17234003700001E14</v>
      </c>
      <c r="F47" s="37" t="s">
        <v>69</v>
      </c>
      <c r="G47" s="29" t="s">
        <v>2379</v>
      </c>
      <c r="H47" s="85">
        <f>VLOOKUP(E47,'August Data'!C:K,9,FALSE)/'August Data'!I28</f>
        <v>15300</v>
      </c>
      <c r="I47" s="21">
        <v>147.0</v>
      </c>
      <c r="J47" s="22">
        <f t="shared" si="23"/>
        <v>104.0816327</v>
      </c>
      <c r="K47" s="22">
        <f t="shared" si="24"/>
        <v>20.91836735</v>
      </c>
      <c r="L47" s="23">
        <f t="shared" si="25"/>
        <v>16.73469388</v>
      </c>
      <c r="M47" s="94"/>
      <c r="N47" s="33"/>
    </row>
    <row r="48">
      <c r="A48" s="61"/>
      <c r="B48" s="139"/>
      <c r="C48" s="139"/>
      <c r="D48" s="139"/>
      <c r="E48" s="70">
        <v>4.17234003800001E14</v>
      </c>
      <c r="F48" s="42" t="s">
        <v>70</v>
      </c>
      <c r="G48" s="29" t="s">
        <v>2379</v>
      </c>
      <c r="H48" s="20">
        <f>VLOOKUP(E48,'August Data'!C:K,9,FALSE)/'August Data'!I30</f>
        <v>11061.33333</v>
      </c>
      <c r="I48" s="62">
        <v>100.0</v>
      </c>
      <c r="J48" s="52">
        <f t="shared" si="23"/>
        <v>110.6133333</v>
      </c>
      <c r="K48" s="52">
        <f t="shared" si="24"/>
        <v>14.38666667</v>
      </c>
      <c r="L48" s="53">
        <f t="shared" si="25"/>
        <v>11.50933333</v>
      </c>
      <c r="M48" s="94"/>
      <c r="N48" s="33"/>
    </row>
    <row r="49">
      <c r="A49" s="43" t="s">
        <v>71</v>
      </c>
      <c r="B49" s="140">
        <v>-8936.06</v>
      </c>
      <c r="C49" s="140">
        <v>7333.33</v>
      </c>
      <c r="D49" s="142">
        <f t="shared" ref="D49:D55" si="26">C49-B49</f>
        <v>16269.39</v>
      </c>
      <c r="E49" s="183">
        <v>6.7334001320001E13</v>
      </c>
      <c r="F49" s="142" t="s">
        <v>72</v>
      </c>
      <c r="G49" s="58" t="s">
        <v>2380</v>
      </c>
      <c r="H49" s="147">
        <f>VLOOKUP(E49,'August Data'!C:K,9,FALSE)/'August Data'!I32</f>
        <v>27358.66667</v>
      </c>
      <c r="I49" s="45">
        <v>224.0</v>
      </c>
      <c r="J49" s="46">
        <f t="shared" si="23"/>
        <v>122.1369048</v>
      </c>
      <c r="K49" s="46">
        <f t="shared" si="24"/>
        <v>2.863095238</v>
      </c>
      <c r="L49" s="47">
        <f t="shared" si="25"/>
        <v>2.29047619</v>
      </c>
      <c r="M49" s="114"/>
      <c r="N49" s="33" t="s">
        <v>61</v>
      </c>
    </row>
    <row r="50">
      <c r="A50" s="49" t="s">
        <v>74</v>
      </c>
      <c r="B50" s="137">
        <v>-10052.7</v>
      </c>
      <c r="C50" s="137">
        <v>8583.33</v>
      </c>
      <c r="D50" s="28">
        <f t="shared" si="26"/>
        <v>18636.03</v>
      </c>
      <c r="E50" s="44">
        <v>6.6130005325001E13</v>
      </c>
      <c r="F50" s="28" t="s">
        <v>75</v>
      </c>
      <c r="G50" s="58" t="s">
        <v>2380</v>
      </c>
      <c r="H50" s="147">
        <f>VLOOKUP(E50,'August Data'!C:K,9,FALSE)/'August Data'!I33</f>
        <v>41276</v>
      </c>
      <c r="I50" s="30">
        <v>210.0</v>
      </c>
      <c r="J50" s="31">
        <f t="shared" si="23"/>
        <v>196.552381</v>
      </c>
      <c r="K50" s="31">
        <f t="shared" si="24"/>
        <v>-71.55238095</v>
      </c>
      <c r="L50" s="32">
        <f t="shared" si="25"/>
        <v>-57.24190476</v>
      </c>
      <c r="N50" s="33" t="s">
        <v>76</v>
      </c>
    </row>
    <row r="51">
      <c r="A51" s="26" t="s">
        <v>77</v>
      </c>
      <c r="B51" s="137">
        <v>-4253.82</v>
      </c>
      <c r="C51" s="137">
        <v>11083.33</v>
      </c>
      <c r="D51" s="28">
        <f t="shared" si="26"/>
        <v>15337.15</v>
      </c>
      <c r="E51" s="44">
        <v>3.28224002607001E14</v>
      </c>
      <c r="F51" s="28" t="s">
        <v>78</v>
      </c>
      <c r="G51" s="144" t="s">
        <v>2381</v>
      </c>
      <c r="H51" s="147">
        <f>VLOOKUP(E51,'August Data'!C:K,9,FALSE)/'August Data'!I34</f>
        <v>42285.375</v>
      </c>
      <c r="I51" s="30">
        <v>312.0</v>
      </c>
      <c r="J51" s="31">
        <f t="shared" si="23"/>
        <v>135.5300481</v>
      </c>
      <c r="K51" s="31">
        <f t="shared" si="24"/>
        <v>-10.53004808</v>
      </c>
      <c r="L51" s="32">
        <f t="shared" si="25"/>
        <v>-8.424038462</v>
      </c>
      <c r="M51" s="94"/>
      <c r="N51" s="33" t="s">
        <v>25</v>
      </c>
    </row>
    <row r="52">
      <c r="A52" s="26" t="s">
        <v>79</v>
      </c>
      <c r="B52" s="137">
        <v>-1240.58</v>
      </c>
      <c r="C52" s="137">
        <v>5000.0</v>
      </c>
      <c r="D52" s="28">
        <f t="shared" si="26"/>
        <v>6240.58</v>
      </c>
      <c r="E52" s="44">
        <v>3.28224002901001E14</v>
      </c>
      <c r="F52" s="28" t="s">
        <v>80</v>
      </c>
      <c r="G52" s="144" t="s">
        <v>2382</v>
      </c>
      <c r="H52" s="147">
        <f>VLOOKUP(E52,'August Data'!C:K,9,FALSE)/'August Data'!I35</f>
        <v>13618.75862</v>
      </c>
      <c r="I52" s="30">
        <v>115.0</v>
      </c>
      <c r="J52" s="31">
        <f t="shared" si="23"/>
        <v>118.423988</v>
      </c>
      <c r="K52" s="31">
        <f t="shared" si="24"/>
        <v>6.576011994</v>
      </c>
      <c r="L52" s="32">
        <f t="shared" si="25"/>
        <v>5.260809595</v>
      </c>
      <c r="M52" s="94"/>
      <c r="N52" s="33"/>
    </row>
    <row r="53">
      <c r="A53" s="43" t="s">
        <v>81</v>
      </c>
      <c r="B53" s="140">
        <v>481.33</v>
      </c>
      <c r="C53" s="140">
        <v>3000.0</v>
      </c>
      <c r="D53" s="142">
        <f t="shared" si="26"/>
        <v>2518.67</v>
      </c>
      <c r="E53" s="183">
        <v>4.3750001100001E13</v>
      </c>
      <c r="F53" s="142" t="s">
        <v>82</v>
      </c>
      <c r="G53" s="58" t="s">
        <v>2383</v>
      </c>
      <c r="H53" s="147">
        <f>VLOOKUP(E53,'August Data'!C:K,9,FALSE)/'August Data'!I36</f>
        <v>9653.875</v>
      </c>
      <c r="I53" s="45">
        <v>112.0</v>
      </c>
      <c r="J53" s="46">
        <f t="shared" si="23"/>
        <v>86.1953125</v>
      </c>
      <c r="K53" s="46">
        <f t="shared" si="24"/>
        <v>38.8046875</v>
      </c>
      <c r="L53" s="47">
        <f t="shared" si="25"/>
        <v>31.04375</v>
      </c>
      <c r="M53" s="94"/>
      <c r="N53" s="33" t="s">
        <v>61</v>
      </c>
    </row>
    <row r="54">
      <c r="A54" s="14" t="s">
        <v>83</v>
      </c>
      <c r="B54" s="15">
        <v>-1549.72</v>
      </c>
      <c r="C54" s="15">
        <v>2683.33</v>
      </c>
      <c r="D54" s="75">
        <f t="shared" si="26"/>
        <v>4233.05</v>
      </c>
      <c r="E54" s="36">
        <v>1.250110125011E12</v>
      </c>
      <c r="F54" s="64" t="s">
        <v>84</v>
      </c>
      <c r="G54" s="29" t="s">
        <v>2372</v>
      </c>
      <c r="H54" s="147">
        <f>VLOOKUP(E54,'August Data'!C:K,9,FALSE)/'August Data'!I37</f>
        <v>10741.37931</v>
      </c>
      <c r="I54" s="62">
        <v>77.0</v>
      </c>
      <c r="J54" s="22">
        <f t="shared" si="23"/>
        <v>139.4984326</v>
      </c>
      <c r="K54" s="52">
        <f t="shared" si="24"/>
        <v>-14.4984326</v>
      </c>
      <c r="L54" s="53">
        <f t="shared" si="25"/>
        <v>-11.59874608</v>
      </c>
      <c r="M54" s="114"/>
      <c r="N54" s="33"/>
    </row>
    <row r="55">
      <c r="A55" s="49" t="s">
        <v>85</v>
      </c>
      <c r="B55" s="137">
        <v>8166.76</v>
      </c>
      <c r="C55" s="137">
        <v>21250.0</v>
      </c>
      <c r="D55" s="64">
        <f t="shared" si="26"/>
        <v>13083.24</v>
      </c>
      <c r="E55" s="27"/>
      <c r="F55" s="28"/>
      <c r="G55" s="28"/>
      <c r="H55" s="159"/>
      <c r="I55" s="21">
        <v>534.0</v>
      </c>
      <c r="J55" s="31">
        <f t="shared" si="23"/>
        <v>0</v>
      </c>
      <c r="K55" s="22">
        <f t="shared" si="24"/>
        <v>125</v>
      </c>
      <c r="L55" s="23">
        <f t="shared" si="25"/>
        <v>100</v>
      </c>
      <c r="M55" s="191" t="s">
        <v>930</v>
      </c>
      <c r="N55" s="33" t="s">
        <v>450</v>
      </c>
    </row>
    <row r="56">
      <c r="A56" s="14" t="s">
        <v>87</v>
      </c>
      <c r="B56" s="138"/>
      <c r="C56" s="138"/>
      <c r="D56" s="138"/>
      <c r="E56" s="54">
        <v>1.9677290349306E13</v>
      </c>
      <c r="F56" s="64" t="s">
        <v>88</v>
      </c>
      <c r="G56" s="141" t="s">
        <v>2349</v>
      </c>
      <c r="H56" s="85">
        <f>VLOOKUP(E56,'August Data'!C:K,9,FALSE)/'August Data'!I38</f>
        <v>24806.45161</v>
      </c>
      <c r="I56" s="21"/>
      <c r="J56" s="22" t="str">
        <f t="shared" si="23"/>
        <v>#DIV/0!</v>
      </c>
      <c r="K56" s="22" t="str">
        <f t="shared" si="24"/>
        <v>#DIV/0!</v>
      </c>
      <c r="L56" s="23" t="str">
        <f t="shared" si="25"/>
        <v>#DIV/0!</v>
      </c>
      <c r="N56" s="33"/>
      <c r="O56" s="74" t="s">
        <v>89</v>
      </c>
    </row>
    <row r="57">
      <c r="A57" s="14"/>
      <c r="B57" s="138"/>
      <c r="C57" s="138"/>
      <c r="D57" s="138"/>
      <c r="E57" s="54">
        <v>1.9677290349307E13</v>
      </c>
      <c r="F57" s="64" t="s">
        <v>90</v>
      </c>
      <c r="G57" s="141" t="s">
        <v>2349</v>
      </c>
      <c r="H57" s="85">
        <f>VLOOKUP(E57,'August Data'!C:K,9,FALSE)/'August Data'!I43</f>
        <v>5851.612903</v>
      </c>
      <c r="I57" s="21"/>
      <c r="J57" s="22" t="str">
        <f t="shared" si="23"/>
        <v>#DIV/0!</v>
      </c>
      <c r="K57" s="22" t="str">
        <f t="shared" si="24"/>
        <v>#DIV/0!</v>
      </c>
      <c r="L57" s="23" t="str">
        <f t="shared" si="25"/>
        <v>#DIV/0!</v>
      </c>
      <c r="N57" s="33"/>
    </row>
    <row r="58">
      <c r="A58" s="14"/>
      <c r="B58" s="138"/>
      <c r="C58" s="138"/>
      <c r="D58" s="138"/>
      <c r="E58" s="54">
        <v>1.9677290349309E13</v>
      </c>
      <c r="F58" s="64" t="s">
        <v>91</v>
      </c>
      <c r="G58" s="141" t="s">
        <v>2349</v>
      </c>
      <c r="H58" s="85">
        <f>VLOOKUP(E58,'August Data'!C:K,9,FALSE)/'August Data'!I40</f>
        <v>6445.16129</v>
      </c>
      <c r="I58" s="21"/>
      <c r="J58" s="22" t="str">
        <f t="shared" si="23"/>
        <v>#DIV/0!</v>
      </c>
      <c r="K58" s="22" t="str">
        <f t="shared" si="24"/>
        <v>#DIV/0!</v>
      </c>
      <c r="L58" s="23" t="str">
        <f t="shared" si="25"/>
        <v>#DIV/0!</v>
      </c>
      <c r="N58" s="33"/>
    </row>
    <row r="59">
      <c r="A59" s="14"/>
      <c r="B59" s="138"/>
      <c r="C59" s="138"/>
      <c r="D59" s="138"/>
      <c r="E59" s="54">
        <v>1.9677290349308E13</v>
      </c>
      <c r="F59" s="64" t="s">
        <v>92</v>
      </c>
      <c r="G59" s="141" t="s">
        <v>2349</v>
      </c>
      <c r="H59" s="85">
        <f>VLOOKUP(E59,'August Data'!C:K,9,FALSE)/'August Data'!I42</f>
        <v>28735.48387</v>
      </c>
      <c r="I59" s="21"/>
      <c r="J59" s="22" t="str">
        <f t="shared" si="23"/>
        <v>#DIV/0!</v>
      </c>
      <c r="K59" s="22" t="str">
        <f t="shared" si="24"/>
        <v>#DIV/0!</v>
      </c>
      <c r="L59" s="23" t="str">
        <f t="shared" si="25"/>
        <v>#DIV/0!</v>
      </c>
      <c r="N59" s="33"/>
    </row>
    <row r="60">
      <c r="A60" s="61"/>
      <c r="B60" s="139"/>
      <c r="C60" s="139"/>
      <c r="D60" s="139"/>
      <c r="E60" s="70">
        <v>1.9677290349305E13</v>
      </c>
      <c r="F60" s="75" t="s">
        <v>93</v>
      </c>
      <c r="G60" s="141" t="s">
        <v>2349</v>
      </c>
      <c r="H60" s="20">
        <f>VLOOKUP(E60,'August Data'!C:K,9,FALSE)/'August Data'!I41</f>
        <v>18151.6129</v>
      </c>
      <c r="I60" s="62"/>
      <c r="J60" s="52" t="str">
        <f t="shared" si="23"/>
        <v>#DIV/0!</v>
      </c>
      <c r="K60" s="52" t="str">
        <f t="shared" si="24"/>
        <v>#DIV/0!</v>
      </c>
      <c r="L60" s="53" t="str">
        <f t="shared" si="25"/>
        <v>#DIV/0!</v>
      </c>
      <c r="N60" s="33"/>
    </row>
    <row r="61">
      <c r="A61" s="14" t="s">
        <v>94</v>
      </c>
      <c r="B61" s="15">
        <v>-329.29</v>
      </c>
      <c r="C61" s="15">
        <v>3466.67</v>
      </c>
      <c r="D61" s="75">
        <f t="shared" ref="D61:D62" si="27">C61-B61</f>
        <v>3795.96</v>
      </c>
      <c r="E61" s="54">
        <v>1.95740001601001E14</v>
      </c>
      <c r="F61" s="64" t="s">
        <v>95</v>
      </c>
      <c r="G61" s="145" t="s">
        <v>2374</v>
      </c>
      <c r="H61" s="147">
        <f>VLOOKUP(E61,'August Data'!C:K,9,FALSE)/'August Data'!I45</f>
        <v>14665.33333</v>
      </c>
      <c r="I61" s="21">
        <v>100.0</v>
      </c>
      <c r="J61" s="22">
        <f t="shared" si="23"/>
        <v>146.6533333</v>
      </c>
      <c r="K61" s="46">
        <f t="shared" si="24"/>
        <v>-21.65333333</v>
      </c>
      <c r="L61" s="47">
        <f t="shared" si="25"/>
        <v>-17.32266667</v>
      </c>
      <c r="M61" s="114"/>
      <c r="N61" s="33" t="s">
        <v>45</v>
      </c>
    </row>
    <row r="62">
      <c r="A62" s="49" t="s">
        <v>96</v>
      </c>
      <c r="B62" s="137">
        <v>-910.4</v>
      </c>
      <c r="C62" s="137">
        <v>1750.0</v>
      </c>
      <c r="D62" s="64">
        <f t="shared" si="27"/>
        <v>2660.4</v>
      </c>
      <c r="E62" s="27"/>
      <c r="F62" s="28"/>
      <c r="G62" s="28"/>
      <c r="H62" s="159"/>
      <c r="I62" s="30"/>
      <c r="J62" s="31"/>
      <c r="K62" s="22"/>
      <c r="L62" s="23"/>
      <c r="N62" s="33" t="s">
        <v>29</v>
      </c>
    </row>
    <row r="63">
      <c r="A63" s="14"/>
      <c r="B63" s="138"/>
      <c r="C63" s="138"/>
      <c r="D63" s="138"/>
      <c r="E63" s="54">
        <v>1.8120070117915E13</v>
      </c>
      <c r="F63" s="37" t="s">
        <v>97</v>
      </c>
      <c r="G63" s="29" t="s">
        <v>2384</v>
      </c>
      <c r="H63" s="85">
        <f>VLOOKUP(E63,'August Data'!C:K,9,FALSE)/'August Data'!I48</f>
        <v>3517.241379</v>
      </c>
      <c r="I63" s="21">
        <v>20.0</v>
      </c>
      <c r="J63" s="22">
        <f t="shared" ref="J63:J66" si="28">H63/I63</f>
        <v>175.862069</v>
      </c>
      <c r="K63" s="22">
        <f t="shared" ref="K63:K66" si="29">125-J63</f>
        <v>-50.86206897</v>
      </c>
      <c r="L63" s="23">
        <f t="shared" ref="L63:L66" si="30">(K63/125)*100</f>
        <v>-40.68965517</v>
      </c>
      <c r="M63" s="94"/>
      <c r="N63" s="33"/>
    </row>
    <row r="64">
      <c r="A64" s="14"/>
      <c r="B64" s="138"/>
      <c r="C64" s="138"/>
      <c r="D64" s="138"/>
      <c r="E64" s="54">
        <v>1.8120070107445E13</v>
      </c>
      <c r="F64" s="37" t="s">
        <v>98</v>
      </c>
      <c r="G64" s="29" t="s">
        <v>2384</v>
      </c>
      <c r="H64" s="85">
        <f>VLOOKUP(E64,'August Data'!C:K,9,FALSE)/'August Data'!I47</f>
        <v>1779.310345</v>
      </c>
      <c r="I64" s="21">
        <v>6.0</v>
      </c>
      <c r="J64" s="22">
        <f t="shared" si="28"/>
        <v>296.5517241</v>
      </c>
      <c r="K64" s="22">
        <f t="shared" si="29"/>
        <v>-171.5517241</v>
      </c>
      <c r="L64" s="23">
        <f t="shared" si="30"/>
        <v>-137.2413793</v>
      </c>
      <c r="M64" s="114"/>
      <c r="N64" s="33"/>
    </row>
    <row r="65">
      <c r="A65" s="14"/>
      <c r="B65" s="138"/>
      <c r="C65" s="138"/>
      <c r="D65" s="138"/>
      <c r="E65" s="54">
        <v>1.8120070107446E13</v>
      </c>
      <c r="F65" s="37" t="s">
        <v>99</v>
      </c>
      <c r="G65" s="29" t="s">
        <v>2384</v>
      </c>
      <c r="H65" s="85">
        <f>VLOOKUP(E65,'August Data'!C:K,9,FALSE)/'August Data'!I46</f>
        <v>427.5862069</v>
      </c>
      <c r="I65" s="21">
        <v>6.0</v>
      </c>
      <c r="J65" s="22">
        <f t="shared" si="28"/>
        <v>71.26436782</v>
      </c>
      <c r="K65" s="22">
        <f t="shared" si="29"/>
        <v>53.73563218</v>
      </c>
      <c r="L65" s="23">
        <f t="shared" si="30"/>
        <v>42.98850575</v>
      </c>
      <c r="M65" s="94"/>
      <c r="N65" s="33"/>
    </row>
    <row r="66">
      <c r="A66" s="14"/>
      <c r="B66" s="138"/>
      <c r="C66" s="138"/>
      <c r="D66" s="139"/>
      <c r="E66" s="70">
        <v>1.8120070107444E13</v>
      </c>
      <c r="F66" s="42" t="s">
        <v>100</v>
      </c>
      <c r="G66" s="143" t="s">
        <v>2384</v>
      </c>
      <c r="H66" s="20">
        <f>VLOOKUP(E66,'August Data'!C:K,9,FALSE)/'August Data'!I49</f>
        <v>568.9655172</v>
      </c>
      <c r="I66" s="62">
        <v>6.0</v>
      </c>
      <c r="J66" s="52">
        <f t="shared" si="28"/>
        <v>94.82758621</v>
      </c>
      <c r="K66" s="52">
        <f t="shared" si="29"/>
        <v>30.17241379</v>
      </c>
      <c r="L66" s="53">
        <f t="shared" si="30"/>
        <v>24.13793103</v>
      </c>
      <c r="M66" s="114"/>
      <c r="N66" s="33"/>
    </row>
    <row r="67">
      <c r="A67" s="49" t="s">
        <v>101</v>
      </c>
      <c r="B67" s="137">
        <v>12994.6</v>
      </c>
      <c r="C67" s="137">
        <v>32083.33</v>
      </c>
      <c r="D67" s="64">
        <f>C67-B67</f>
        <v>19088.73</v>
      </c>
      <c r="E67" s="54"/>
      <c r="F67" s="64"/>
      <c r="G67" s="64"/>
      <c r="H67" s="159"/>
      <c r="I67" s="21"/>
      <c r="J67" s="22"/>
      <c r="K67" s="22"/>
      <c r="L67" s="23"/>
      <c r="M67" s="94"/>
      <c r="N67" s="33" t="s">
        <v>102</v>
      </c>
    </row>
    <row r="68">
      <c r="A68" s="14"/>
      <c r="B68" s="138"/>
      <c r="C68" s="192"/>
      <c r="D68" s="192"/>
      <c r="E68" s="78">
        <v>2.1150240349266E13</v>
      </c>
      <c r="F68" s="37" t="s">
        <v>103</v>
      </c>
      <c r="G68" s="148" t="s">
        <v>2385</v>
      </c>
      <c r="H68" s="85">
        <f>VLOOKUP(E68,'August Data'!C:K,9,FALSE)/'August Data'!I50</f>
        <v>36907.14286</v>
      </c>
      <c r="I68" s="21">
        <v>422.0</v>
      </c>
      <c r="J68" s="22">
        <f t="shared" ref="J68:J72" si="31">H68/I68</f>
        <v>87.4576845</v>
      </c>
      <c r="K68" s="22">
        <f t="shared" ref="K68:K72" si="32">125-J68</f>
        <v>37.5423155</v>
      </c>
      <c r="L68" s="23">
        <f t="shared" ref="L68:L72" si="33">(K68/125)*100</f>
        <v>30.0338524</v>
      </c>
      <c r="N68" s="33"/>
    </row>
    <row r="69">
      <c r="A69" s="14"/>
      <c r="B69" s="138"/>
      <c r="C69" s="138"/>
      <c r="D69" s="138"/>
      <c r="E69" s="54">
        <v>2.1150240349268E13</v>
      </c>
      <c r="F69" s="37" t="s">
        <v>104</v>
      </c>
      <c r="G69" s="148" t="s">
        <v>2386</v>
      </c>
      <c r="H69" s="85">
        <f>VLOOKUP(E69,'August Data'!C:K,9,FALSE)/'August Data'!I52</f>
        <v>39724.13793</v>
      </c>
      <c r="I69" s="21">
        <v>325.0</v>
      </c>
      <c r="J69" s="22">
        <f t="shared" si="31"/>
        <v>122.2281167</v>
      </c>
      <c r="K69" s="22">
        <f t="shared" si="32"/>
        <v>2.771883289</v>
      </c>
      <c r="L69" s="23">
        <f t="shared" si="33"/>
        <v>2.217506631</v>
      </c>
      <c r="N69" s="33"/>
    </row>
    <row r="70">
      <c r="A70" s="61"/>
      <c r="B70" s="139"/>
      <c r="C70" s="149"/>
      <c r="D70" s="149"/>
      <c r="E70" s="80">
        <v>2.1150240349265E13</v>
      </c>
      <c r="F70" s="42" t="s">
        <v>105</v>
      </c>
      <c r="G70" s="148" t="s">
        <v>2386</v>
      </c>
      <c r="H70" s="20">
        <f>VLOOKUP(E70,'August Data'!C:K,9,FALSE)/'August Data'!I56</f>
        <v>42489.65517</v>
      </c>
      <c r="I70" s="62">
        <v>321.0</v>
      </c>
      <c r="J70" s="52">
        <f t="shared" si="31"/>
        <v>132.366527</v>
      </c>
      <c r="K70" s="52">
        <f t="shared" si="32"/>
        <v>-7.366527017</v>
      </c>
      <c r="L70" s="53">
        <f t="shared" si="33"/>
        <v>-5.893221613</v>
      </c>
      <c r="N70" s="33"/>
    </row>
    <row r="71">
      <c r="A71" s="43" t="s">
        <v>2164</v>
      </c>
      <c r="B71" s="140">
        <v>-2564.16</v>
      </c>
      <c r="C71" s="140">
        <v>2166.67</v>
      </c>
      <c r="D71" s="142">
        <f t="shared" ref="D71:D73" si="34">C71-B71</f>
        <v>4730.83</v>
      </c>
      <c r="E71" s="63">
        <v>6.3414000630001E13</v>
      </c>
      <c r="F71" s="142" t="s">
        <v>2165</v>
      </c>
      <c r="G71" s="187" t="s">
        <v>2387</v>
      </c>
      <c r="H71" s="147">
        <f>VLOOKUP(E71,'August Data'!C:K,9,FALSE)/'August Data'!I59</f>
        <v>11197.33333</v>
      </c>
      <c r="I71" s="45">
        <v>60.0</v>
      </c>
      <c r="J71" s="46">
        <f t="shared" si="31"/>
        <v>186.6222222</v>
      </c>
      <c r="K71" s="46">
        <f t="shared" si="32"/>
        <v>-61.62222222</v>
      </c>
      <c r="L71" s="47">
        <f t="shared" si="33"/>
        <v>-49.29777778</v>
      </c>
      <c r="M71" s="94"/>
      <c r="N71" s="33" t="s">
        <v>61</v>
      </c>
    </row>
    <row r="72">
      <c r="A72" s="14" t="s">
        <v>112</v>
      </c>
      <c r="B72" s="15">
        <v>-2977.71</v>
      </c>
      <c r="C72" s="15">
        <v>2600.0</v>
      </c>
      <c r="D72" s="64">
        <f t="shared" si="34"/>
        <v>5577.71</v>
      </c>
      <c r="E72" s="69">
        <v>5.29457135776E11</v>
      </c>
      <c r="F72" s="17">
        <v>6.1064633E7</v>
      </c>
      <c r="G72" s="29" t="s">
        <v>2388</v>
      </c>
      <c r="H72" s="147">
        <f>VLOOKUP(E72,'August Data'!C:K,9,FALSE)/'August Data'!I60</f>
        <v>16393.66667</v>
      </c>
      <c r="I72" s="21">
        <v>149.0</v>
      </c>
      <c r="J72" s="166">
        <f t="shared" si="31"/>
        <v>110.0246085</v>
      </c>
      <c r="K72" s="22">
        <f t="shared" si="32"/>
        <v>14.9753915</v>
      </c>
      <c r="L72" s="23">
        <f t="shared" si="33"/>
        <v>11.9803132</v>
      </c>
      <c r="M72" s="94"/>
      <c r="N72" s="33" t="s">
        <v>113</v>
      </c>
    </row>
    <row r="73">
      <c r="A73" s="49" t="s">
        <v>114</v>
      </c>
      <c r="B73" s="137">
        <v>1412.14</v>
      </c>
      <c r="C73" s="137">
        <v>3083.33</v>
      </c>
      <c r="D73" s="28">
        <f t="shared" si="34"/>
        <v>1671.19</v>
      </c>
      <c r="E73" s="27"/>
      <c r="F73" s="28"/>
      <c r="G73" s="28"/>
      <c r="H73" s="159"/>
      <c r="I73" s="30"/>
      <c r="J73" s="31"/>
      <c r="K73" s="31"/>
      <c r="L73" s="32"/>
      <c r="M73" s="94"/>
      <c r="N73" s="33" t="s">
        <v>17</v>
      </c>
    </row>
    <row r="74">
      <c r="A74" s="14"/>
      <c r="B74" s="138"/>
      <c r="C74" s="138"/>
      <c r="D74" s="138"/>
      <c r="E74" s="54">
        <v>4.8799006301001E13</v>
      </c>
      <c r="F74" s="37" t="s">
        <v>115</v>
      </c>
      <c r="G74" s="148" t="s">
        <v>2389</v>
      </c>
      <c r="H74" s="85">
        <f>VLOOKUP(E74,'August Data'!C:K,9,FALSE)/'August Data'!I61</f>
        <v>10322.4</v>
      </c>
      <c r="I74" s="21">
        <v>76.0</v>
      </c>
      <c r="J74" s="22">
        <f t="shared" ref="J74:J75" si="35">H74/I74</f>
        <v>135.8210526</v>
      </c>
      <c r="K74" s="22">
        <f t="shared" ref="K74:K75" si="36">125-J74</f>
        <v>-10.82105263</v>
      </c>
      <c r="L74" s="23">
        <f t="shared" ref="L74:L75" si="37">(K74/125)*100</f>
        <v>-8.656842105</v>
      </c>
      <c r="M74" s="71" t="s">
        <v>2390</v>
      </c>
      <c r="N74" s="33"/>
    </row>
    <row r="75">
      <c r="A75" s="61"/>
      <c r="B75" s="139"/>
      <c r="C75" s="139"/>
      <c r="D75" s="139"/>
      <c r="E75" s="54">
        <v>4.8799006301002E13</v>
      </c>
      <c r="F75" s="42" t="s">
        <v>116</v>
      </c>
      <c r="G75" s="150" t="s">
        <v>2391</v>
      </c>
      <c r="H75" s="20">
        <f>VLOOKUP(E75,'August Data'!C:K,9,FALSE)/'August Data'!I62</f>
        <v>1676.551724</v>
      </c>
      <c r="I75" s="62">
        <v>17.0</v>
      </c>
      <c r="J75" s="52">
        <f t="shared" si="35"/>
        <v>98.62068966</v>
      </c>
      <c r="K75" s="52">
        <f t="shared" si="36"/>
        <v>26.37931034</v>
      </c>
      <c r="L75" s="53">
        <f t="shared" si="37"/>
        <v>21.10344828</v>
      </c>
      <c r="M75" s="94"/>
      <c r="N75" s="33"/>
    </row>
    <row r="76">
      <c r="A76" s="49" t="s">
        <v>117</v>
      </c>
      <c r="B76" s="137">
        <v>-1548.89</v>
      </c>
      <c r="C76" s="137">
        <v>8416.67</v>
      </c>
      <c r="D76" s="64">
        <f>C76-B76</f>
        <v>9965.56</v>
      </c>
      <c r="E76" s="27"/>
      <c r="F76" s="28"/>
      <c r="G76" s="28"/>
      <c r="H76" s="159"/>
      <c r="I76" s="30"/>
      <c r="J76" s="31"/>
      <c r="K76" s="22"/>
      <c r="L76" s="23"/>
      <c r="M76" s="94"/>
      <c r="N76" s="33" t="s">
        <v>1518</v>
      </c>
    </row>
    <row r="77">
      <c r="A77" s="14"/>
      <c r="B77" s="138"/>
      <c r="C77" s="138"/>
      <c r="D77" s="138"/>
      <c r="E77" s="196">
        <v>1.02421003367459E15</v>
      </c>
      <c r="F77" s="37" t="s">
        <v>119</v>
      </c>
      <c r="G77" s="148" t="s">
        <v>2392</v>
      </c>
      <c r="H77" s="85">
        <f>VLOOKUP(E77,'August Data'!C:K,9,FALSE)/'August Data'!I63</f>
        <v>17293.33333</v>
      </c>
      <c r="I77" s="21">
        <v>182.0</v>
      </c>
      <c r="J77" s="22">
        <f t="shared" ref="J77:J81" si="38">H77/I77</f>
        <v>95.01831502</v>
      </c>
      <c r="K77" s="22">
        <f t="shared" ref="K77:K81" si="39">125-J77</f>
        <v>29.98168498</v>
      </c>
      <c r="L77" s="23">
        <f t="shared" ref="L77:L81" si="40">(K77/125)*100</f>
        <v>23.98534799</v>
      </c>
      <c r="M77" s="113"/>
      <c r="N77" s="33"/>
    </row>
    <row r="78">
      <c r="A78" s="14"/>
      <c r="B78" s="138"/>
      <c r="C78" s="138"/>
      <c r="D78" s="138"/>
      <c r="E78" s="196">
        <v>1.02421003367459E15</v>
      </c>
      <c r="F78" s="37" t="s">
        <v>119</v>
      </c>
      <c r="G78" s="148" t="s">
        <v>2393</v>
      </c>
      <c r="H78" s="85">
        <f>VLOOKUP(E78,'August Data'!C:K,9,FALSE)/'August Data'!I66</f>
        <v>17293.33333</v>
      </c>
      <c r="I78" s="21">
        <v>182.0</v>
      </c>
      <c r="J78" s="22">
        <f t="shared" si="38"/>
        <v>95.01831502</v>
      </c>
      <c r="K78" s="22">
        <f t="shared" si="39"/>
        <v>29.98168498</v>
      </c>
      <c r="L78" s="23">
        <f t="shared" si="40"/>
        <v>23.98534799</v>
      </c>
      <c r="M78" s="113"/>
      <c r="N78" s="33"/>
    </row>
    <row r="79">
      <c r="A79" s="40"/>
      <c r="B79" s="138"/>
      <c r="C79" s="138"/>
      <c r="D79" s="138"/>
      <c r="E79" s="54">
        <v>1.02421003367439E15</v>
      </c>
      <c r="F79" s="37" t="s">
        <v>120</v>
      </c>
      <c r="G79" s="148" t="s">
        <v>2393</v>
      </c>
      <c r="H79" s="85">
        <f>VLOOKUP(E79,'August Data'!C:K,9,FALSE)/'August Data'!I64</f>
        <v>15250</v>
      </c>
      <c r="I79" s="21">
        <v>123.0</v>
      </c>
      <c r="J79" s="22">
        <f t="shared" si="38"/>
        <v>123.9837398</v>
      </c>
      <c r="K79" s="22">
        <f t="shared" si="39"/>
        <v>1.016260163</v>
      </c>
      <c r="L79" s="23">
        <f t="shared" si="40"/>
        <v>0.8130081301</v>
      </c>
      <c r="M79" s="113"/>
      <c r="N79" s="33" t="s">
        <v>2394</v>
      </c>
    </row>
    <row r="80">
      <c r="A80" s="14"/>
      <c r="B80" s="138"/>
      <c r="C80" s="138"/>
      <c r="D80" s="138"/>
      <c r="E80" s="70">
        <v>1.02421003367439E15</v>
      </c>
      <c r="F80" s="42" t="s">
        <v>120</v>
      </c>
      <c r="G80" s="148" t="s">
        <v>2392</v>
      </c>
      <c r="H80" s="20">
        <f>VLOOKUP(E80,'August Data'!C:K,9,FALSE)/'August Data'!I65</f>
        <v>15250</v>
      </c>
      <c r="I80" s="62">
        <v>123.0</v>
      </c>
      <c r="J80" s="52">
        <f t="shared" si="38"/>
        <v>123.9837398</v>
      </c>
      <c r="K80" s="52">
        <f t="shared" si="39"/>
        <v>1.016260163</v>
      </c>
      <c r="L80" s="53">
        <f t="shared" si="40"/>
        <v>0.8130081301</v>
      </c>
      <c r="M80" s="113"/>
      <c r="N80" s="33"/>
    </row>
    <row r="81">
      <c r="A81" s="49" t="s">
        <v>121</v>
      </c>
      <c r="B81" s="137">
        <v>739.53</v>
      </c>
      <c r="C81" s="137">
        <v>1708.33</v>
      </c>
      <c r="D81" s="28">
        <f t="shared" ref="D81:D82" si="41">C81-B81</f>
        <v>968.8</v>
      </c>
      <c r="E81" s="54">
        <v>1.02421003530761E15</v>
      </c>
      <c r="F81" s="64" t="s">
        <v>122</v>
      </c>
      <c r="G81" s="187" t="s">
        <v>2395</v>
      </c>
      <c r="H81" s="147">
        <f>VLOOKUP(E81,'August Data'!C:K,9,FALSE)/'August Data'!I67</f>
        <v>5767.857143</v>
      </c>
      <c r="I81" s="21">
        <v>49.0</v>
      </c>
      <c r="J81" s="31">
        <f t="shared" si="38"/>
        <v>117.7113703</v>
      </c>
      <c r="K81" s="22">
        <f t="shared" si="39"/>
        <v>7.288629738</v>
      </c>
      <c r="L81" s="23">
        <f t="shared" si="40"/>
        <v>5.83090379</v>
      </c>
      <c r="M81" s="94"/>
      <c r="N81" s="33" t="s">
        <v>1518</v>
      </c>
    </row>
    <row r="82">
      <c r="A82" s="49" t="s">
        <v>123</v>
      </c>
      <c r="B82" s="137">
        <v>-8754.42</v>
      </c>
      <c r="C82" s="137">
        <v>2340.42</v>
      </c>
      <c r="D82" s="28">
        <f t="shared" si="41"/>
        <v>11094.84</v>
      </c>
      <c r="E82" s="27"/>
      <c r="F82" s="28"/>
      <c r="G82" s="64"/>
      <c r="H82" s="159"/>
      <c r="I82" s="30"/>
      <c r="J82" s="31"/>
      <c r="K82" s="31"/>
      <c r="L82" s="32"/>
      <c r="M82" s="94"/>
      <c r="N82" s="33" t="s">
        <v>2066</v>
      </c>
    </row>
    <row r="83">
      <c r="A83" s="14"/>
      <c r="B83" s="138"/>
      <c r="C83" s="138"/>
      <c r="D83" s="138"/>
      <c r="E83" s="185" t="s">
        <v>2396</v>
      </c>
      <c r="F83" s="64" t="s">
        <v>124</v>
      </c>
      <c r="G83" s="141"/>
      <c r="H83" s="85" t="str">
        <f>VLOOKUP(E83,'August Data'!C:K,9,FALSE)/'August Data'!I68</f>
        <v>#N/A</v>
      </c>
      <c r="I83" s="21">
        <v>54.0</v>
      </c>
      <c r="J83" s="85" t="str">
        <f t="shared" ref="J83:J87" si="42">H83/I83</f>
        <v>#N/A</v>
      </c>
      <c r="K83" s="22" t="str">
        <f t="shared" ref="K83:K87" si="43">125-J83</f>
        <v>#N/A</v>
      </c>
      <c r="L83" s="23" t="str">
        <f t="shared" ref="L83:L87" si="44">(K83/125)*100</f>
        <v>#N/A</v>
      </c>
      <c r="M83" s="195" t="s">
        <v>2357</v>
      </c>
      <c r="N83" s="33"/>
    </row>
    <row r="84">
      <c r="A84" s="14"/>
      <c r="B84" s="138"/>
      <c r="C84" s="138"/>
      <c r="D84" s="138"/>
      <c r="E84" s="185" t="s">
        <v>2397</v>
      </c>
      <c r="F84" s="64" t="s">
        <v>125</v>
      </c>
      <c r="G84" s="141"/>
      <c r="H84" s="85" t="str">
        <f>VLOOKUP(E84,'August Data'!C:K,9,FALSE)/'August Data'!I69</f>
        <v>#N/A</v>
      </c>
      <c r="I84" s="21">
        <v>54.0</v>
      </c>
      <c r="J84" s="85" t="str">
        <f t="shared" si="42"/>
        <v>#N/A</v>
      </c>
      <c r="K84" s="22" t="str">
        <f t="shared" si="43"/>
        <v>#N/A</v>
      </c>
      <c r="L84" s="23" t="str">
        <f t="shared" si="44"/>
        <v>#N/A</v>
      </c>
      <c r="M84" s="195" t="s">
        <v>2357</v>
      </c>
      <c r="N84" s="33"/>
    </row>
    <row r="85">
      <c r="A85" s="14"/>
      <c r="B85" s="138"/>
      <c r="C85" s="138"/>
      <c r="D85" s="138"/>
      <c r="E85" s="185" t="s">
        <v>2398</v>
      </c>
      <c r="F85" s="64" t="s">
        <v>126</v>
      </c>
      <c r="G85" s="141"/>
      <c r="H85" s="85" t="str">
        <f>VLOOKUP(E85,'August Data'!C:K,9,FALSE)/'August Data'!I70</f>
        <v>#N/A</v>
      </c>
      <c r="I85" s="21">
        <v>54.0</v>
      </c>
      <c r="J85" s="85" t="str">
        <f t="shared" si="42"/>
        <v>#N/A</v>
      </c>
      <c r="K85" s="22" t="str">
        <f t="shared" si="43"/>
        <v>#N/A</v>
      </c>
      <c r="L85" s="23" t="str">
        <f t="shared" si="44"/>
        <v>#N/A</v>
      </c>
      <c r="M85" s="195" t="s">
        <v>2357</v>
      </c>
      <c r="N85" s="33"/>
    </row>
    <row r="86">
      <c r="A86" s="14"/>
      <c r="B86" s="138"/>
      <c r="C86" s="138"/>
      <c r="D86" s="138"/>
      <c r="E86" s="185" t="s">
        <v>2399</v>
      </c>
      <c r="F86" s="64" t="s">
        <v>127</v>
      </c>
      <c r="G86" s="141"/>
      <c r="H86" s="85" t="str">
        <f>VLOOKUP(E86,'August Data'!C:K,9,FALSE)/'August Data'!I71</f>
        <v>#N/A</v>
      </c>
      <c r="I86" s="21">
        <v>54.0</v>
      </c>
      <c r="J86" s="85" t="str">
        <f t="shared" si="42"/>
        <v>#N/A</v>
      </c>
      <c r="K86" s="22" t="str">
        <f t="shared" si="43"/>
        <v>#N/A</v>
      </c>
      <c r="L86" s="23" t="str">
        <f t="shared" si="44"/>
        <v>#N/A</v>
      </c>
      <c r="M86" s="195" t="s">
        <v>2357</v>
      </c>
      <c r="N86" s="33"/>
    </row>
    <row r="87">
      <c r="A87" s="61"/>
      <c r="B87" s="139"/>
      <c r="C87" s="139"/>
      <c r="D87" s="139"/>
      <c r="E87" s="197" t="s">
        <v>2400</v>
      </c>
      <c r="F87" s="75" t="s">
        <v>128</v>
      </c>
      <c r="G87" s="146"/>
      <c r="H87" s="20" t="str">
        <f>VLOOKUP(E87,'August Data'!C:K,9,FALSE)/'August Data'!I72</f>
        <v>#N/A</v>
      </c>
      <c r="I87" s="62">
        <v>54.0</v>
      </c>
      <c r="J87" s="20" t="str">
        <f t="shared" si="42"/>
        <v>#N/A</v>
      </c>
      <c r="K87" s="52" t="str">
        <f t="shared" si="43"/>
        <v>#N/A</v>
      </c>
      <c r="L87" s="53" t="str">
        <f t="shared" si="44"/>
        <v>#N/A</v>
      </c>
      <c r="M87" s="195" t="s">
        <v>2357</v>
      </c>
      <c r="N87" s="33"/>
    </row>
    <row r="88">
      <c r="A88" s="87"/>
      <c r="B88" s="119">
        <f t="shared" ref="B88:C88" si="45">SUM(B2:B82)</f>
        <v>-37896.67</v>
      </c>
      <c r="C88" s="119">
        <f t="shared" si="45"/>
        <v>171541.08</v>
      </c>
      <c r="D88" s="119">
        <f>B88-C88</f>
        <v>-209437.75</v>
      </c>
      <c r="E88" s="88"/>
      <c r="F88" s="89"/>
      <c r="G88" s="89"/>
      <c r="H88" s="85"/>
      <c r="I88" s="21"/>
      <c r="J88" s="87"/>
      <c r="K88" s="87"/>
      <c r="L88" s="87"/>
      <c r="N88" s="33"/>
    </row>
    <row r="89">
      <c r="A89" s="90"/>
      <c r="E89" s="91"/>
      <c r="F89" s="92"/>
      <c r="G89" s="92"/>
      <c r="H89" s="93"/>
      <c r="I89" s="68"/>
      <c r="N89" s="33"/>
    </row>
    <row r="90">
      <c r="E90" s="91"/>
      <c r="F90" s="92"/>
      <c r="G90" s="92"/>
      <c r="H90" s="93"/>
      <c r="I90" s="68"/>
      <c r="N90" s="33"/>
    </row>
    <row r="91">
      <c r="E91" s="91"/>
      <c r="F91" s="92"/>
      <c r="G91" s="92"/>
      <c r="H91" s="93"/>
      <c r="I91" s="68"/>
      <c r="N91" s="33"/>
    </row>
    <row r="92">
      <c r="A92" s="94"/>
      <c r="E92" s="91"/>
      <c r="F92" s="92"/>
      <c r="G92" s="92"/>
      <c r="H92" s="93"/>
      <c r="I92" s="68"/>
      <c r="N92" s="33"/>
    </row>
    <row r="93">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row r="1001">
      <c r="E1001" s="91"/>
      <c r="F1001" s="92"/>
      <c r="G1001" s="92"/>
      <c r="H1001" s="93"/>
      <c r="I1001" s="68"/>
      <c r="N1001" s="33"/>
    </row>
    <row r="1002">
      <c r="E1002" s="91"/>
      <c r="F1002" s="92"/>
      <c r="G1002" s="92"/>
      <c r="H1002" s="93"/>
      <c r="I1002" s="68"/>
      <c r="N1002" s="33"/>
    </row>
  </sheetData>
  <mergeCells count="1">
    <mergeCell ref="P1:T1"/>
  </mergeCells>
  <conditionalFormatting sqref="J2 J10:J40 J49:J60 J62:J87">
    <cfRule type="cellIs" dxfId="0" priority="1" operator="greaterThan">
      <formula>125</formula>
    </cfRule>
  </conditionalFormatting>
  <conditionalFormatting sqref="J3:J7">
    <cfRule type="cellIs" dxfId="0" priority="2" operator="greaterThan">
      <formula>125</formula>
    </cfRule>
  </conditionalFormatting>
  <conditionalFormatting sqref="J8:J9">
    <cfRule type="cellIs" dxfId="0" priority="3" operator="greaterThan">
      <formula>125</formula>
    </cfRule>
  </conditionalFormatting>
  <conditionalFormatting sqref="J41:J48">
    <cfRule type="cellIs" dxfId="0" priority="4" operator="greaterThan">
      <formula>125</formula>
    </cfRule>
  </conditionalFormatting>
  <conditionalFormatting sqref="J61">
    <cfRule type="cellIs" dxfId="0" priority="5" operator="greaterThan">
      <formula>125</formula>
    </cfRule>
  </conditionalFormatting>
  <drawing r:id="rId1"/>
</worksheet>
</file>

<file path=xl/worksheets/sheet4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drawing r:id="rId1"/>
</worksheet>
</file>

<file path=xl/worksheets/sheet4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28.14"/>
    <col customWidth="1" min="2" max="2" width="13.71"/>
    <col customWidth="1" min="3" max="3" width="17.71"/>
    <col customWidth="1" min="4" max="4" width="24.86"/>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29"/>
  </cols>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147</v>
      </c>
      <c r="B3" s="99">
        <v>107.0</v>
      </c>
      <c r="C3" s="152">
        <v>2.255730225573E12</v>
      </c>
      <c r="D3" s="99" t="s">
        <v>144</v>
      </c>
      <c r="E3" s="100">
        <v>44419.0</v>
      </c>
      <c r="F3" s="101">
        <v>14.43</v>
      </c>
      <c r="G3" s="100">
        <v>44386.0</v>
      </c>
      <c r="H3" s="100">
        <v>44417.0</v>
      </c>
      <c r="I3" s="102">
        <v>31.0</v>
      </c>
      <c r="J3" s="101">
        <v>14.43</v>
      </c>
      <c r="K3" s="102">
        <v>0.0</v>
      </c>
      <c r="L3" s="102">
        <v>31.0</v>
      </c>
      <c r="M3" s="103" t="s">
        <v>2401</v>
      </c>
    </row>
    <row r="4">
      <c r="A4" s="104" t="s">
        <v>147</v>
      </c>
      <c r="B4" s="105">
        <v>107.0</v>
      </c>
      <c r="C4" s="153">
        <v>2.220180222018E12</v>
      </c>
      <c r="D4" s="105" t="s">
        <v>144</v>
      </c>
      <c r="E4" s="106">
        <v>44419.0</v>
      </c>
      <c r="F4" s="107">
        <v>1323.28</v>
      </c>
      <c r="G4" s="106">
        <v>44386.0</v>
      </c>
      <c r="H4" s="106">
        <v>44417.0</v>
      </c>
      <c r="I4" s="108">
        <v>31.0</v>
      </c>
      <c r="J4" s="107">
        <v>1323.28</v>
      </c>
      <c r="K4" s="109">
        <v>125700.0</v>
      </c>
      <c r="L4" s="108">
        <v>31.0</v>
      </c>
      <c r="M4" s="110" t="s">
        <v>2402</v>
      </c>
    </row>
    <row r="5">
      <c r="A5" s="104" t="s">
        <v>150</v>
      </c>
      <c r="B5" s="105">
        <v>113.0</v>
      </c>
      <c r="C5" s="153">
        <v>4.6130006907002E13</v>
      </c>
      <c r="D5" s="105" t="s">
        <v>151</v>
      </c>
      <c r="E5" s="106">
        <v>44415.0</v>
      </c>
      <c r="F5" s="107">
        <v>2216.7</v>
      </c>
      <c r="G5" s="106">
        <v>44382.0</v>
      </c>
      <c r="H5" s="106">
        <v>44413.0</v>
      </c>
      <c r="I5" s="108">
        <v>31.0</v>
      </c>
      <c r="J5" s="107">
        <v>2022.57</v>
      </c>
      <c r="K5" s="109">
        <v>207944.0</v>
      </c>
      <c r="L5" s="108">
        <v>210.0</v>
      </c>
      <c r="M5" s="110" t="s">
        <v>2403</v>
      </c>
    </row>
    <row r="6">
      <c r="A6" s="104" t="s">
        <v>150</v>
      </c>
      <c r="B6" s="105">
        <v>113.0</v>
      </c>
      <c r="C6" s="153">
        <v>4.6130006907001E13</v>
      </c>
      <c r="D6" s="105" t="s">
        <v>151</v>
      </c>
      <c r="E6" s="106">
        <v>44415.0</v>
      </c>
      <c r="F6" s="107">
        <v>2650.79</v>
      </c>
      <c r="G6" s="106">
        <v>44382.0</v>
      </c>
      <c r="H6" s="106">
        <v>44413.0</v>
      </c>
      <c r="I6" s="108">
        <v>31.0</v>
      </c>
      <c r="J6" s="107">
        <v>2456.66</v>
      </c>
      <c r="K6" s="109">
        <v>253572.0</v>
      </c>
      <c r="L6" s="108">
        <v>210.0</v>
      </c>
      <c r="M6" s="110" t="s">
        <v>2404</v>
      </c>
    </row>
    <row r="7">
      <c r="A7" s="104" t="s">
        <v>150</v>
      </c>
      <c r="B7" s="105">
        <v>113.0</v>
      </c>
      <c r="C7" s="153">
        <v>4.6130006907004E13</v>
      </c>
      <c r="D7" s="105" t="s">
        <v>151</v>
      </c>
      <c r="E7" s="106">
        <v>44413.0</v>
      </c>
      <c r="F7" s="107">
        <v>1554.93</v>
      </c>
      <c r="G7" s="106">
        <v>44382.0</v>
      </c>
      <c r="H7" s="106">
        <v>44413.0</v>
      </c>
      <c r="I7" s="108">
        <v>31.0</v>
      </c>
      <c r="J7" s="107">
        <v>1360.8</v>
      </c>
      <c r="K7" s="109">
        <v>138380.0</v>
      </c>
      <c r="L7" s="108">
        <v>210.0</v>
      </c>
      <c r="M7" s="110" t="s">
        <v>2405</v>
      </c>
    </row>
    <row r="8">
      <c r="A8" s="104" t="s">
        <v>150</v>
      </c>
      <c r="B8" s="105">
        <v>113.0</v>
      </c>
      <c r="C8" s="153">
        <v>4.6130006907003E13</v>
      </c>
      <c r="D8" s="105" t="s">
        <v>151</v>
      </c>
      <c r="E8" s="106">
        <v>44415.0</v>
      </c>
      <c r="F8" s="107">
        <v>1825.33</v>
      </c>
      <c r="G8" s="106">
        <v>44384.0</v>
      </c>
      <c r="H8" s="106">
        <v>44413.0</v>
      </c>
      <c r="I8" s="108">
        <v>29.0</v>
      </c>
      <c r="J8" s="107">
        <v>1631.2</v>
      </c>
      <c r="K8" s="109">
        <v>166804.0</v>
      </c>
      <c r="L8" s="108">
        <v>210.0</v>
      </c>
      <c r="M8" s="110" t="s">
        <v>2406</v>
      </c>
    </row>
    <row r="9">
      <c r="A9" s="104" t="s">
        <v>156</v>
      </c>
      <c r="B9" s="105">
        <v>114.0</v>
      </c>
      <c r="C9" s="153">
        <v>5.96922007400001E14</v>
      </c>
      <c r="D9" s="105" t="s">
        <v>151</v>
      </c>
      <c r="E9" s="106">
        <v>44405.0</v>
      </c>
      <c r="F9" s="107">
        <v>9698.35</v>
      </c>
      <c r="G9" s="106">
        <v>44365.0</v>
      </c>
      <c r="H9" s="106">
        <v>44398.0</v>
      </c>
      <c r="I9" s="108">
        <v>33.0</v>
      </c>
      <c r="J9" s="107">
        <v>8255.16</v>
      </c>
      <c r="K9" s="109">
        <v>872916.0</v>
      </c>
      <c r="L9" s="108">
        <v>43.0</v>
      </c>
      <c r="M9" s="110" t="s">
        <v>2407</v>
      </c>
    </row>
    <row r="10">
      <c r="A10" s="104" t="s">
        <v>158</v>
      </c>
      <c r="B10" s="105">
        <v>116.0</v>
      </c>
      <c r="C10" s="153">
        <v>4.8795006344001E13</v>
      </c>
      <c r="D10" s="105" t="s">
        <v>151</v>
      </c>
      <c r="E10" s="106">
        <v>44413.0</v>
      </c>
      <c r="F10" s="107">
        <v>2049.53</v>
      </c>
      <c r="G10" s="106">
        <v>44378.0</v>
      </c>
      <c r="H10" s="106">
        <v>44413.0</v>
      </c>
      <c r="I10" s="108">
        <v>35.0</v>
      </c>
      <c r="J10" s="107">
        <v>1741.47</v>
      </c>
      <c r="K10" s="109">
        <v>176528.0</v>
      </c>
      <c r="L10" s="108">
        <v>43.0</v>
      </c>
      <c r="M10" s="110" t="s">
        <v>2408</v>
      </c>
    </row>
    <row r="11">
      <c r="A11" s="104" t="s">
        <v>160</v>
      </c>
      <c r="B11" s="105">
        <v>120.0</v>
      </c>
      <c r="C11" s="153">
        <v>3.44620000900001E14</v>
      </c>
      <c r="D11" s="105" t="s">
        <v>151</v>
      </c>
      <c r="E11" s="106">
        <v>44398.0</v>
      </c>
      <c r="F11" s="107">
        <v>1343.48</v>
      </c>
      <c r="G11" s="106">
        <v>44359.0</v>
      </c>
      <c r="H11" s="106">
        <v>44391.0</v>
      </c>
      <c r="I11" s="108">
        <v>32.0</v>
      </c>
      <c r="J11" s="107">
        <v>1035.11</v>
      </c>
      <c r="K11" s="109">
        <v>102476.0</v>
      </c>
      <c r="L11" s="108">
        <v>66.0</v>
      </c>
      <c r="M11" s="110" t="s">
        <v>2409</v>
      </c>
    </row>
    <row r="12">
      <c r="A12" s="104" t="s">
        <v>160</v>
      </c>
      <c r="B12" s="105">
        <v>120.0</v>
      </c>
      <c r="C12" s="153">
        <v>3.44620000900003E14</v>
      </c>
      <c r="D12" s="105" t="s">
        <v>151</v>
      </c>
      <c r="E12" s="106">
        <v>44398.0</v>
      </c>
      <c r="F12" s="107">
        <v>1080.19</v>
      </c>
      <c r="G12" s="106">
        <v>44359.0</v>
      </c>
      <c r="H12" s="106">
        <v>44391.0</v>
      </c>
      <c r="I12" s="108">
        <v>32.0</v>
      </c>
      <c r="J12" s="107">
        <v>771.82</v>
      </c>
      <c r="K12" s="109">
        <v>74800.0</v>
      </c>
      <c r="L12" s="108">
        <v>66.0</v>
      </c>
      <c r="M12" s="110" t="s">
        <v>2410</v>
      </c>
    </row>
    <row r="13">
      <c r="A13" s="104" t="s">
        <v>160</v>
      </c>
      <c r="B13" s="105">
        <v>120.0</v>
      </c>
      <c r="C13" s="153">
        <v>3.44620000900001E14</v>
      </c>
      <c r="D13" s="105" t="s">
        <v>151</v>
      </c>
      <c r="E13" s="106">
        <v>44427.0</v>
      </c>
      <c r="F13" s="107">
        <v>1250.97</v>
      </c>
      <c r="G13" s="106">
        <v>44391.0</v>
      </c>
      <c r="H13" s="106">
        <v>44420.0</v>
      </c>
      <c r="I13" s="108">
        <v>29.0</v>
      </c>
      <c r="J13" s="107">
        <v>942.6</v>
      </c>
      <c r="K13" s="109">
        <v>92752.0</v>
      </c>
      <c r="L13" s="108">
        <v>66.0</v>
      </c>
      <c r="M13" s="110" t="s">
        <v>2411</v>
      </c>
    </row>
    <row r="14">
      <c r="A14" s="104" t="s">
        <v>160</v>
      </c>
      <c r="B14" s="105">
        <v>120.0</v>
      </c>
      <c r="C14" s="153">
        <v>3.44620000900003E14</v>
      </c>
      <c r="D14" s="105" t="s">
        <v>151</v>
      </c>
      <c r="E14" s="106">
        <v>44427.0</v>
      </c>
      <c r="F14" s="107">
        <v>973.46</v>
      </c>
      <c r="G14" s="106">
        <v>44391.0</v>
      </c>
      <c r="H14" s="106">
        <v>44420.0</v>
      </c>
      <c r="I14" s="108">
        <v>29.0</v>
      </c>
      <c r="J14" s="107">
        <v>665.09</v>
      </c>
      <c r="K14" s="109">
        <v>63580.0</v>
      </c>
      <c r="L14" s="108">
        <v>66.0</v>
      </c>
      <c r="M14" s="110" t="s">
        <v>2412</v>
      </c>
    </row>
    <row r="15">
      <c r="A15" s="104" t="s">
        <v>160</v>
      </c>
      <c r="B15" s="105">
        <v>120.0</v>
      </c>
      <c r="C15" s="153">
        <v>3.44620000900002E14</v>
      </c>
      <c r="D15" s="105" t="s">
        <v>151</v>
      </c>
      <c r="E15" s="106">
        <v>44427.0</v>
      </c>
      <c r="F15" s="107">
        <v>1791.79</v>
      </c>
      <c r="G15" s="106">
        <v>44391.0</v>
      </c>
      <c r="H15" s="106">
        <v>44420.0</v>
      </c>
      <c r="I15" s="108">
        <v>29.0</v>
      </c>
      <c r="J15" s="107">
        <v>1483.42</v>
      </c>
      <c r="K15" s="109">
        <v>149600.0</v>
      </c>
      <c r="L15" s="108">
        <v>66.0</v>
      </c>
      <c r="M15" s="110" t="s">
        <v>2413</v>
      </c>
    </row>
    <row r="16">
      <c r="A16" s="104" t="s">
        <v>160</v>
      </c>
      <c r="B16" s="105">
        <v>120.0</v>
      </c>
      <c r="C16" s="153">
        <v>3.44620000900002E14</v>
      </c>
      <c r="D16" s="105" t="s">
        <v>151</v>
      </c>
      <c r="E16" s="106">
        <v>44398.0</v>
      </c>
      <c r="F16" s="107">
        <v>1613.9</v>
      </c>
      <c r="G16" s="106">
        <v>44359.0</v>
      </c>
      <c r="H16" s="106">
        <v>44391.0</v>
      </c>
      <c r="I16" s="108">
        <v>32.0</v>
      </c>
      <c r="J16" s="107">
        <v>1305.53</v>
      </c>
      <c r="K16" s="109">
        <v>130900.0</v>
      </c>
      <c r="L16" s="108">
        <v>66.0</v>
      </c>
      <c r="M16" s="110" t="s">
        <v>2414</v>
      </c>
    </row>
    <row r="17">
      <c r="A17" s="104" t="s">
        <v>165</v>
      </c>
      <c r="B17" s="105">
        <v>122.0</v>
      </c>
      <c r="C17" s="153">
        <v>4.45464006905001E14</v>
      </c>
      <c r="D17" s="105" t="s">
        <v>151</v>
      </c>
      <c r="E17" s="106">
        <v>44413.0</v>
      </c>
      <c r="F17" s="107">
        <v>58.98</v>
      </c>
      <c r="G17" s="106">
        <v>44378.0</v>
      </c>
      <c r="H17" s="106">
        <v>44408.0</v>
      </c>
      <c r="I17" s="108">
        <v>30.0</v>
      </c>
      <c r="J17" s="107">
        <v>43.18</v>
      </c>
      <c r="K17" s="109">
        <v>2992.0</v>
      </c>
      <c r="L17" s="108">
        <v>67.0</v>
      </c>
      <c r="M17" s="110" t="s">
        <v>2415</v>
      </c>
    </row>
    <row r="18">
      <c r="A18" s="104" t="s">
        <v>165</v>
      </c>
      <c r="B18" s="105">
        <v>122.0</v>
      </c>
      <c r="C18" s="153">
        <v>4.45464006907001E14</v>
      </c>
      <c r="D18" s="105" t="s">
        <v>151</v>
      </c>
      <c r="E18" s="106">
        <v>44413.0</v>
      </c>
      <c r="F18" s="107">
        <v>600.7</v>
      </c>
      <c r="G18" s="106">
        <v>44378.0</v>
      </c>
      <c r="H18" s="106">
        <v>44408.0</v>
      </c>
      <c r="I18" s="108">
        <v>30.0</v>
      </c>
      <c r="J18" s="107">
        <v>416.51</v>
      </c>
      <c r="K18" s="109">
        <v>40392.0</v>
      </c>
      <c r="L18" s="108">
        <v>67.0</v>
      </c>
      <c r="M18" s="110" t="s">
        <v>2416</v>
      </c>
    </row>
    <row r="19">
      <c r="A19" s="104" t="s">
        <v>165</v>
      </c>
      <c r="B19" s="105">
        <v>122.0</v>
      </c>
      <c r="C19" s="153">
        <v>3.57156000540001E14</v>
      </c>
      <c r="D19" s="105" t="s">
        <v>151</v>
      </c>
      <c r="E19" s="106">
        <v>44399.0</v>
      </c>
      <c r="F19" s="107">
        <v>1231.36</v>
      </c>
      <c r="G19" s="106">
        <v>44361.0</v>
      </c>
      <c r="H19" s="106">
        <v>44398.0</v>
      </c>
      <c r="I19" s="108">
        <v>37.0</v>
      </c>
      <c r="J19" s="107">
        <v>1088.53</v>
      </c>
      <c r="K19" s="109">
        <v>110704.0</v>
      </c>
      <c r="L19" s="108">
        <v>67.0</v>
      </c>
      <c r="M19" s="110" t="s">
        <v>2417</v>
      </c>
    </row>
    <row r="20">
      <c r="A20" s="104" t="s">
        <v>165</v>
      </c>
      <c r="B20" s="105">
        <v>122.0</v>
      </c>
      <c r="C20" s="153">
        <v>4.45464006907002E14</v>
      </c>
      <c r="D20" s="105" t="s">
        <v>151</v>
      </c>
      <c r="E20" s="106">
        <v>44413.0</v>
      </c>
      <c r="F20" s="107">
        <v>1063.25</v>
      </c>
      <c r="G20" s="106">
        <v>44378.0</v>
      </c>
      <c r="H20" s="106">
        <v>44408.0</v>
      </c>
      <c r="I20" s="108">
        <v>30.0</v>
      </c>
      <c r="J20" s="107">
        <v>879.06</v>
      </c>
      <c r="K20" s="109">
        <v>89012.0</v>
      </c>
      <c r="L20" s="108">
        <v>67.0</v>
      </c>
      <c r="M20" s="110" t="s">
        <v>2418</v>
      </c>
    </row>
    <row r="21">
      <c r="A21" s="104" t="s">
        <v>171</v>
      </c>
      <c r="B21" s="105">
        <v>125.0</v>
      </c>
      <c r="C21" s="153">
        <v>1.95740001133001E14</v>
      </c>
      <c r="D21" s="105" t="s">
        <v>151</v>
      </c>
      <c r="E21" s="106">
        <v>44405.0</v>
      </c>
      <c r="F21" s="107">
        <v>2261.28</v>
      </c>
      <c r="G21" s="106">
        <v>44366.0</v>
      </c>
      <c r="H21" s="106">
        <v>44399.0</v>
      </c>
      <c r="I21" s="108">
        <v>33.0</v>
      </c>
      <c r="J21" s="107">
        <v>1851.79</v>
      </c>
      <c r="K21" s="109">
        <v>189992.0</v>
      </c>
      <c r="L21" s="108">
        <v>63.0</v>
      </c>
      <c r="M21" s="110" t="s">
        <v>2419</v>
      </c>
    </row>
    <row r="22">
      <c r="A22" s="104" t="s">
        <v>175</v>
      </c>
      <c r="B22" s="105">
        <v>129.0</v>
      </c>
      <c r="C22" s="153">
        <v>4.17234003900002E14</v>
      </c>
      <c r="D22" s="105" t="s">
        <v>151</v>
      </c>
      <c r="E22" s="106">
        <v>44410.0</v>
      </c>
      <c r="F22" s="107">
        <v>7212.99</v>
      </c>
      <c r="G22" s="106">
        <v>44371.0</v>
      </c>
      <c r="H22" s="106">
        <v>44404.0</v>
      </c>
      <c r="I22" s="108">
        <v>33.0</v>
      </c>
      <c r="J22" s="107">
        <v>5664.14</v>
      </c>
      <c r="K22" s="109">
        <v>578952.0</v>
      </c>
      <c r="L22" s="108">
        <v>216.0</v>
      </c>
      <c r="M22" s="110" t="s">
        <v>2420</v>
      </c>
    </row>
    <row r="23">
      <c r="A23" s="104" t="s">
        <v>175</v>
      </c>
      <c r="B23" s="105">
        <v>129.0</v>
      </c>
      <c r="C23" s="153">
        <v>4.17234003900001E14</v>
      </c>
      <c r="D23" s="105" t="s">
        <v>151</v>
      </c>
      <c r="E23" s="106">
        <v>44410.0</v>
      </c>
      <c r="F23" s="107">
        <v>405.52</v>
      </c>
      <c r="G23" s="106">
        <v>44371.0</v>
      </c>
      <c r="H23" s="106">
        <v>44410.0</v>
      </c>
      <c r="I23" s="108">
        <v>39.0</v>
      </c>
      <c r="J23" s="107">
        <v>81.88</v>
      </c>
      <c r="K23" s="109">
        <v>6732.0</v>
      </c>
      <c r="L23" s="108">
        <v>216.0</v>
      </c>
      <c r="M23" s="110" t="s">
        <v>2421</v>
      </c>
    </row>
    <row r="24">
      <c r="A24" s="104" t="s">
        <v>180</v>
      </c>
      <c r="B24" s="105">
        <v>131.0</v>
      </c>
      <c r="C24" s="153">
        <v>3.94124007400002E14</v>
      </c>
      <c r="D24" s="105" t="s">
        <v>151</v>
      </c>
      <c r="E24" s="106">
        <v>44405.0</v>
      </c>
      <c r="F24" s="107">
        <v>9521.43</v>
      </c>
      <c r="G24" s="106">
        <v>44372.0</v>
      </c>
      <c r="H24" s="106">
        <v>44405.0</v>
      </c>
      <c r="I24" s="108">
        <v>33.0</v>
      </c>
      <c r="J24" s="107">
        <v>8203.32</v>
      </c>
      <c r="K24" s="109">
        <v>859452.0</v>
      </c>
      <c r="L24" s="108">
        <v>159.0</v>
      </c>
      <c r="M24" s="110" t="s">
        <v>2422</v>
      </c>
    </row>
    <row r="25">
      <c r="A25" s="104" t="s">
        <v>182</v>
      </c>
      <c r="B25" s="105">
        <v>135.0</v>
      </c>
      <c r="C25" s="153">
        <v>5.91698002400001E14</v>
      </c>
      <c r="D25" s="105" t="s">
        <v>151</v>
      </c>
      <c r="E25" s="106">
        <v>44405.0</v>
      </c>
      <c r="F25" s="107">
        <v>2054.73</v>
      </c>
      <c r="G25" s="106">
        <v>44368.0</v>
      </c>
      <c r="H25" s="106">
        <v>44398.0</v>
      </c>
      <c r="I25" s="108">
        <v>30.0</v>
      </c>
      <c r="J25" s="107">
        <v>1390.91</v>
      </c>
      <c r="K25" s="109">
        <v>139876.0</v>
      </c>
      <c r="L25" s="108">
        <v>120.0</v>
      </c>
      <c r="M25" s="110" t="s">
        <v>2423</v>
      </c>
    </row>
    <row r="26">
      <c r="A26" s="104" t="s">
        <v>182</v>
      </c>
      <c r="B26" s="105">
        <v>135.0</v>
      </c>
      <c r="C26" s="153">
        <v>5.91698002370001E14</v>
      </c>
      <c r="D26" s="105" t="s">
        <v>151</v>
      </c>
      <c r="E26" s="106">
        <v>44405.0</v>
      </c>
      <c r="F26" s="107">
        <v>1355.66</v>
      </c>
      <c r="G26" s="106">
        <v>44368.0</v>
      </c>
      <c r="H26" s="106">
        <v>44398.0</v>
      </c>
      <c r="I26" s="108">
        <v>30.0</v>
      </c>
      <c r="J26" s="107">
        <v>1198.78</v>
      </c>
      <c r="K26" s="109">
        <v>119680.0</v>
      </c>
      <c r="L26" s="108">
        <v>120.0</v>
      </c>
      <c r="M26" s="110" t="s">
        <v>2424</v>
      </c>
    </row>
    <row r="27">
      <c r="A27" s="104" t="s">
        <v>182</v>
      </c>
      <c r="B27" s="105">
        <v>135.0</v>
      </c>
      <c r="C27" s="153">
        <v>5.91698002371001E14</v>
      </c>
      <c r="D27" s="105" t="s">
        <v>151</v>
      </c>
      <c r="E27" s="106">
        <v>44405.0</v>
      </c>
      <c r="F27" s="107">
        <v>2309.2</v>
      </c>
      <c r="G27" s="106">
        <v>44368.0</v>
      </c>
      <c r="H27" s="106">
        <v>44398.0</v>
      </c>
      <c r="I27" s="108">
        <v>30.0</v>
      </c>
      <c r="J27" s="107">
        <v>2152.32</v>
      </c>
      <c r="K27" s="109">
        <v>219912.0</v>
      </c>
      <c r="L27" s="108">
        <v>120.0</v>
      </c>
      <c r="M27" s="110" t="s">
        <v>2425</v>
      </c>
    </row>
    <row r="28">
      <c r="A28" s="104" t="s">
        <v>186</v>
      </c>
      <c r="B28" s="105">
        <v>136.0</v>
      </c>
      <c r="C28" s="153">
        <v>4.17234003700001E14</v>
      </c>
      <c r="D28" s="105" t="s">
        <v>151</v>
      </c>
      <c r="E28" s="106">
        <v>44410.0</v>
      </c>
      <c r="F28" s="107">
        <v>5867.53</v>
      </c>
      <c r="G28" s="106">
        <v>44371.0</v>
      </c>
      <c r="H28" s="106">
        <v>44404.0</v>
      </c>
      <c r="I28" s="108">
        <v>33.0</v>
      </c>
      <c r="J28" s="107">
        <v>4899.05</v>
      </c>
      <c r="K28" s="109">
        <v>504900.0</v>
      </c>
      <c r="L28" s="108">
        <v>402.0</v>
      </c>
      <c r="M28" s="110" t="s">
        <v>2426</v>
      </c>
    </row>
    <row r="29">
      <c r="A29" s="104" t="s">
        <v>186</v>
      </c>
      <c r="B29" s="105">
        <v>136.0</v>
      </c>
      <c r="C29" s="153">
        <v>4.17234003600001E14</v>
      </c>
      <c r="D29" s="105" t="s">
        <v>151</v>
      </c>
      <c r="E29" s="106">
        <v>44410.0</v>
      </c>
      <c r="F29" s="107">
        <v>4551.21</v>
      </c>
      <c r="G29" s="106">
        <v>44371.0</v>
      </c>
      <c r="H29" s="106">
        <v>44404.0</v>
      </c>
      <c r="I29" s="108">
        <v>33.0</v>
      </c>
      <c r="J29" s="107">
        <v>3554.12</v>
      </c>
      <c r="K29" s="109">
        <v>363528.0</v>
      </c>
      <c r="L29" s="108">
        <v>402.0</v>
      </c>
      <c r="M29" s="110" t="s">
        <v>2427</v>
      </c>
    </row>
    <row r="30">
      <c r="A30" s="104" t="s">
        <v>186</v>
      </c>
      <c r="B30" s="105">
        <v>136.0</v>
      </c>
      <c r="C30" s="153">
        <v>4.17234003800001E14</v>
      </c>
      <c r="D30" s="105" t="s">
        <v>151</v>
      </c>
      <c r="E30" s="106">
        <v>44410.0</v>
      </c>
      <c r="F30" s="107">
        <v>4420.34</v>
      </c>
      <c r="G30" s="106">
        <v>44371.0</v>
      </c>
      <c r="H30" s="106">
        <v>44404.0</v>
      </c>
      <c r="I30" s="108">
        <v>33.0</v>
      </c>
      <c r="J30" s="107">
        <v>3568.34</v>
      </c>
      <c r="K30" s="109">
        <v>365024.0</v>
      </c>
      <c r="L30" s="108">
        <v>402.0</v>
      </c>
      <c r="M30" s="110" t="s">
        <v>2428</v>
      </c>
    </row>
    <row r="31">
      <c r="A31" s="104" t="s">
        <v>244</v>
      </c>
      <c r="B31" s="105">
        <v>141.0</v>
      </c>
      <c r="C31" s="153">
        <v>4.20733400132E15</v>
      </c>
      <c r="D31" s="105" t="s">
        <v>151</v>
      </c>
      <c r="E31" s="106">
        <v>44410.0</v>
      </c>
      <c r="F31" s="107">
        <v>50.74</v>
      </c>
      <c r="G31" s="106">
        <v>44379.0</v>
      </c>
      <c r="H31" s="106">
        <v>44409.0</v>
      </c>
      <c r="I31" s="108">
        <v>30.0</v>
      </c>
      <c r="J31" s="107">
        <v>50.74</v>
      </c>
      <c r="K31" s="108">
        <v>0.0</v>
      </c>
      <c r="L31" s="108">
        <v>222.0</v>
      </c>
      <c r="M31" s="110" t="s">
        <v>2429</v>
      </c>
    </row>
    <row r="32">
      <c r="A32" s="104" t="s">
        <v>244</v>
      </c>
      <c r="B32" s="105">
        <v>141.0</v>
      </c>
      <c r="C32" s="153">
        <v>6.7334001320001E13</v>
      </c>
      <c r="D32" s="105" t="s">
        <v>151</v>
      </c>
      <c r="E32" s="106">
        <v>44417.0</v>
      </c>
      <c r="F32" s="107">
        <v>9319.08</v>
      </c>
      <c r="G32" s="106">
        <v>44378.0</v>
      </c>
      <c r="H32" s="106">
        <v>44411.0</v>
      </c>
      <c r="I32" s="108">
        <v>33.0</v>
      </c>
      <c r="J32" s="107">
        <v>8565.7</v>
      </c>
      <c r="K32" s="109">
        <v>902836.0</v>
      </c>
      <c r="L32" s="108">
        <v>222.0</v>
      </c>
      <c r="M32" s="110" t="s">
        <v>2430</v>
      </c>
    </row>
    <row r="33">
      <c r="A33" s="104" t="s">
        <v>248</v>
      </c>
      <c r="B33" s="105">
        <v>142.0</v>
      </c>
      <c r="C33" s="153">
        <v>6.6130005325001E13</v>
      </c>
      <c r="D33" s="105" t="s">
        <v>151</v>
      </c>
      <c r="E33" s="106">
        <v>44417.0</v>
      </c>
      <c r="F33" s="107">
        <v>13082.41</v>
      </c>
      <c r="G33" s="106">
        <v>44378.0</v>
      </c>
      <c r="H33" s="106">
        <v>44411.0</v>
      </c>
      <c r="I33" s="108">
        <v>33.0</v>
      </c>
      <c r="J33" s="107">
        <v>12401.97</v>
      </c>
      <c r="K33" s="109">
        <v>1362108.0</v>
      </c>
      <c r="L33" s="108">
        <v>203.0</v>
      </c>
      <c r="M33" s="110" t="s">
        <v>2431</v>
      </c>
    </row>
    <row r="34">
      <c r="A34" s="104" t="s">
        <v>250</v>
      </c>
      <c r="B34" s="105">
        <v>145.0</v>
      </c>
      <c r="C34" s="153">
        <v>3.28224002607001E14</v>
      </c>
      <c r="D34" s="105" t="s">
        <v>151</v>
      </c>
      <c r="E34" s="106">
        <v>44427.0</v>
      </c>
      <c r="F34" s="107">
        <v>15704.23</v>
      </c>
      <c r="G34" s="106">
        <v>44392.0</v>
      </c>
      <c r="H34" s="106">
        <v>44424.0</v>
      </c>
      <c r="I34" s="108">
        <v>32.0</v>
      </c>
      <c r="J34" s="107">
        <v>12463.22</v>
      </c>
      <c r="K34" s="109">
        <v>1353132.0</v>
      </c>
      <c r="L34" s="108">
        <v>312.0</v>
      </c>
      <c r="M34" s="110" t="s">
        <v>2432</v>
      </c>
    </row>
    <row r="35">
      <c r="A35" s="104" t="s">
        <v>253</v>
      </c>
      <c r="B35" s="105">
        <v>147.0</v>
      </c>
      <c r="C35" s="153">
        <v>3.28224002901001E14</v>
      </c>
      <c r="D35" s="105" t="s">
        <v>151</v>
      </c>
      <c r="E35" s="106">
        <v>44425.0</v>
      </c>
      <c r="F35" s="107">
        <v>4879.86</v>
      </c>
      <c r="G35" s="106">
        <v>44389.0</v>
      </c>
      <c r="H35" s="106">
        <v>44418.0</v>
      </c>
      <c r="I35" s="108">
        <v>29.0</v>
      </c>
      <c r="J35" s="107">
        <v>3852.98</v>
      </c>
      <c r="K35" s="109">
        <v>394944.0</v>
      </c>
      <c r="L35" s="108">
        <v>115.0</v>
      </c>
      <c r="M35" s="110" t="s">
        <v>2433</v>
      </c>
    </row>
    <row r="36">
      <c r="A36" s="104" t="s">
        <v>255</v>
      </c>
      <c r="B36" s="105">
        <v>152.0</v>
      </c>
      <c r="C36" s="153">
        <v>4.3750001100001E13</v>
      </c>
      <c r="D36" s="105" t="s">
        <v>151</v>
      </c>
      <c r="E36" s="106">
        <v>44413.0</v>
      </c>
      <c r="F36" s="107">
        <v>3472.55</v>
      </c>
      <c r="G36" s="106">
        <v>44380.0</v>
      </c>
      <c r="H36" s="106">
        <v>44412.0</v>
      </c>
      <c r="I36" s="108">
        <v>32.0</v>
      </c>
      <c r="J36" s="107">
        <v>3034.65</v>
      </c>
      <c r="K36" s="109">
        <v>308924.0</v>
      </c>
      <c r="L36" s="108">
        <v>111.0</v>
      </c>
      <c r="M36" s="110" t="s">
        <v>2434</v>
      </c>
    </row>
    <row r="37">
      <c r="A37" s="104" t="s">
        <v>257</v>
      </c>
      <c r="B37" s="105">
        <v>155.0</v>
      </c>
      <c r="C37" s="153">
        <v>1.250110125011E12</v>
      </c>
      <c r="D37" s="105" t="s">
        <v>144</v>
      </c>
      <c r="E37" s="106">
        <v>44424.0</v>
      </c>
      <c r="F37" s="107">
        <v>3053.62</v>
      </c>
      <c r="G37" s="106">
        <v>44391.0</v>
      </c>
      <c r="H37" s="106">
        <v>44420.0</v>
      </c>
      <c r="I37" s="108">
        <v>29.0</v>
      </c>
      <c r="J37" s="107">
        <v>3053.62</v>
      </c>
      <c r="K37" s="109">
        <v>311500.0</v>
      </c>
      <c r="L37" s="108">
        <v>77.0</v>
      </c>
      <c r="M37" s="110" t="s">
        <v>2435</v>
      </c>
    </row>
    <row r="38">
      <c r="A38" s="104" t="s">
        <v>259</v>
      </c>
      <c r="B38" s="105">
        <v>157.0</v>
      </c>
      <c r="C38" s="153">
        <v>1.9677290349306E13</v>
      </c>
      <c r="D38" s="105" t="s">
        <v>144</v>
      </c>
      <c r="E38" s="106">
        <v>44419.0</v>
      </c>
      <c r="F38" s="107">
        <v>6869.07</v>
      </c>
      <c r="G38" s="106">
        <v>44386.0</v>
      </c>
      <c r="H38" s="106">
        <v>44417.0</v>
      </c>
      <c r="I38" s="108">
        <v>31.0</v>
      </c>
      <c r="J38" s="107">
        <v>6869.07</v>
      </c>
      <c r="K38" s="109">
        <v>769000.0</v>
      </c>
      <c r="L38" s="108">
        <v>534.0</v>
      </c>
      <c r="M38" s="110" t="s">
        <v>2436</v>
      </c>
    </row>
    <row r="39">
      <c r="A39" s="104" t="s">
        <v>259</v>
      </c>
      <c r="B39" s="105">
        <v>157.0</v>
      </c>
      <c r="C39" s="153">
        <v>1.9677290348716E13</v>
      </c>
      <c r="D39" s="105" t="s">
        <v>144</v>
      </c>
      <c r="E39" s="106">
        <v>44410.0</v>
      </c>
      <c r="F39" s="107">
        <v>336.81</v>
      </c>
      <c r="G39" s="106">
        <v>44377.0</v>
      </c>
      <c r="H39" s="106">
        <v>44407.0</v>
      </c>
      <c r="I39" s="108">
        <v>30.0</v>
      </c>
      <c r="J39" s="107">
        <v>336.81</v>
      </c>
      <c r="K39" s="108">
        <v>0.0</v>
      </c>
      <c r="L39" s="108">
        <v>534.0</v>
      </c>
      <c r="M39" s="110" t="s">
        <v>2437</v>
      </c>
    </row>
    <row r="40">
      <c r="A40" s="104" t="s">
        <v>259</v>
      </c>
      <c r="B40" s="105">
        <v>157.0</v>
      </c>
      <c r="C40" s="153">
        <v>1.9677290349309E13</v>
      </c>
      <c r="D40" s="105" t="s">
        <v>144</v>
      </c>
      <c r="E40" s="106">
        <v>44419.0</v>
      </c>
      <c r="F40" s="107">
        <v>2192.05</v>
      </c>
      <c r="G40" s="106">
        <v>44386.0</v>
      </c>
      <c r="H40" s="106">
        <v>44417.0</v>
      </c>
      <c r="I40" s="108">
        <v>31.0</v>
      </c>
      <c r="J40" s="107">
        <v>2192.05</v>
      </c>
      <c r="K40" s="109">
        <v>199800.0</v>
      </c>
      <c r="L40" s="108">
        <v>534.0</v>
      </c>
      <c r="M40" s="110" t="s">
        <v>2438</v>
      </c>
    </row>
    <row r="41">
      <c r="A41" s="104" t="s">
        <v>259</v>
      </c>
      <c r="B41" s="105">
        <v>157.0</v>
      </c>
      <c r="C41" s="153">
        <v>1.9677290349305E13</v>
      </c>
      <c r="D41" s="105" t="s">
        <v>144</v>
      </c>
      <c r="E41" s="106">
        <v>44419.0</v>
      </c>
      <c r="F41" s="107">
        <v>5497.23</v>
      </c>
      <c r="G41" s="106">
        <v>44386.0</v>
      </c>
      <c r="H41" s="106">
        <v>44417.0</v>
      </c>
      <c r="I41" s="108">
        <v>31.0</v>
      </c>
      <c r="J41" s="107">
        <v>5497.23</v>
      </c>
      <c r="K41" s="109">
        <v>562700.0</v>
      </c>
      <c r="L41" s="108">
        <v>534.0</v>
      </c>
      <c r="M41" s="110" t="s">
        <v>2439</v>
      </c>
    </row>
    <row r="42">
      <c r="A42" s="104" t="s">
        <v>259</v>
      </c>
      <c r="B42" s="105">
        <v>157.0</v>
      </c>
      <c r="C42" s="153">
        <v>1.9677290349308E13</v>
      </c>
      <c r="D42" s="105" t="s">
        <v>144</v>
      </c>
      <c r="E42" s="106">
        <v>44419.0</v>
      </c>
      <c r="F42" s="107">
        <v>8032.17</v>
      </c>
      <c r="G42" s="106">
        <v>44386.0</v>
      </c>
      <c r="H42" s="106">
        <v>44417.0</v>
      </c>
      <c r="I42" s="108">
        <v>31.0</v>
      </c>
      <c r="J42" s="107">
        <v>8032.17</v>
      </c>
      <c r="K42" s="109">
        <v>890800.0</v>
      </c>
      <c r="L42" s="108">
        <v>534.0</v>
      </c>
      <c r="M42" s="110" t="s">
        <v>2440</v>
      </c>
    </row>
    <row r="43">
      <c r="A43" s="104" t="s">
        <v>259</v>
      </c>
      <c r="B43" s="105">
        <v>157.0</v>
      </c>
      <c r="C43" s="153">
        <v>1.9677290349307E13</v>
      </c>
      <c r="D43" s="105" t="s">
        <v>144</v>
      </c>
      <c r="E43" s="106">
        <v>44419.0</v>
      </c>
      <c r="F43" s="107">
        <v>2025.13</v>
      </c>
      <c r="G43" s="106">
        <v>44386.0</v>
      </c>
      <c r="H43" s="106">
        <v>44417.0</v>
      </c>
      <c r="I43" s="108">
        <v>31.0</v>
      </c>
      <c r="J43" s="107">
        <v>2025.13</v>
      </c>
      <c r="K43" s="109">
        <v>181400.0</v>
      </c>
      <c r="L43" s="108">
        <v>534.0</v>
      </c>
      <c r="M43" s="110" t="s">
        <v>2441</v>
      </c>
    </row>
    <row r="44">
      <c r="A44" s="104" t="s">
        <v>259</v>
      </c>
      <c r="B44" s="105">
        <v>157.0</v>
      </c>
      <c r="C44" s="153">
        <v>1.9677290117812E13</v>
      </c>
      <c r="D44" s="105" t="s">
        <v>144</v>
      </c>
      <c r="E44" s="106">
        <v>44419.0</v>
      </c>
      <c r="F44" s="107">
        <v>18.83</v>
      </c>
      <c r="G44" s="106">
        <v>44386.0</v>
      </c>
      <c r="H44" s="106">
        <v>44417.0</v>
      </c>
      <c r="I44" s="108">
        <v>31.0</v>
      </c>
      <c r="J44" s="107">
        <v>18.83</v>
      </c>
      <c r="K44" s="108">
        <v>0.0</v>
      </c>
      <c r="L44" s="108">
        <v>534.0</v>
      </c>
      <c r="M44" s="110" t="s">
        <v>2442</v>
      </c>
    </row>
    <row r="45">
      <c r="A45" s="104" t="s">
        <v>267</v>
      </c>
      <c r="B45" s="105">
        <v>170.0</v>
      </c>
      <c r="C45" s="153">
        <v>1.95740001601001E14</v>
      </c>
      <c r="D45" s="105" t="s">
        <v>151</v>
      </c>
      <c r="E45" s="106">
        <v>44405.0</v>
      </c>
      <c r="F45" s="107">
        <v>5012.68</v>
      </c>
      <c r="G45" s="106">
        <v>44366.0</v>
      </c>
      <c r="H45" s="106">
        <v>44399.0</v>
      </c>
      <c r="I45" s="108">
        <v>33.0</v>
      </c>
      <c r="J45" s="107">
        <v>4699.79</v>
      </c>
      <c r="K45" s="109">
        <v>483956.0</v>
      </c>
      <c r="L45" s="108">
        <v>100.0</v>
      </c>
      <c r="M45" s="110" t="s">
        <v>2443</v>
      </c>
    </row>
    <row r="46">
      <c r="A46" s="104" t="s">
        <v>269</v>
      </c>
      <c r="B46" s="105">
        <v>173.0</v>
      </c>
      <c r="C46" s="153">
        <v>1.8120070107446E13</v>
      </c>
      <c r="D46" s="105" t="s">
        <v>144</v>
      </c>
      <c r="E46" s="106">
        <v>44425.0</v>
      </c>
      <c r="F46" s="107">
        <v>178.26</v>
      </c>
      <c r="G46" s="106">
        <v>44392.0</v>
      </c>
      <c r="H46" s="106">
        <v>44421.0</v>
      </c>
      <c r="I46" s="108">
        <v>29.0</v>
      </c>
      <c r="J46" s="107">
        <v>178.26</v>
      </c>
      <c r="K46" s="109">
        <v>12400.0</v>
      </c>
      <c r="L46" s="108">
        <v>32.0</v>
      </c>
      <c r="M46" s="110" t="s">
        <v>2444</v>
      </c>
    </row>
    <row r="47">
      <c r="A47" s="104" t="s">
        <v>269</v>
      </c>
      <c r="B47" s="105">
        <v>173.0</v>
      </c>
      <c r="C47" s="153">
        <v>1.8120070107445E13</v>
      </c>
      <c r="D47" s="105" t="s">
        <v>144</v>
      </c>
      <c r="E47" s="106">
        <v>44425.0</v>
      </c>
      <c r="F47" s="107">
        <v>577.62</v>
      </c>
      <c r="G47" s="106">
        <v>44392.0</v>
      </c>
      <c r="H47" s="106">
        <v>44421.0</v>
      </c>
      <c r="I47" s="108">
        <v>29.0</v>
      </c>
      <c r="J47" s="107">
        <v>577.62</v>
      </c>
      <c r="K47" s="109">
        <v>51600.0</v>
      </c>
      <c r="L47" s="108">
        <v>32.0</v>
      </c>
      <c r="M47" s="110" t="s">
        <v>2445</v>
      </c>
    </row>
    <row r="48">
      <c r="A48" s="104" t="s">
        <v>269</v>
      </c>
      <c r="B48" s="105">
        <v>173.0</v>
      </c>
      <c r="C48" s="153">
        <v>1.8120070117915E13</v>
      </c>
      <c r="D48" s="105" t="s">
        <v>144</v>
      </c>
      <c r="E48" s="106">
        <v>44425.0</v>
      </c>
      <c r="F48" s="107">
        <v>1108.28</v>
      </c>
      <c r="G48" s="106">
        <v>44392.0</v>
      </c>
      <c r="H48" s="106">
        <v>44421.0</v>
      </c>
      <c r="I48" s="108">
        <v>29.0</v>
      </c>
      <c r="J48" s="107">
        <v>1108.28</v>
      </c>
      <c r="K48" s="109">
        <v>102000.0</v>
      </c>
      <c r="L48" s="108">
        <v>32.0</v>
      </c>
      <c r="M48" s="110" t="s">
        <v>2446</v>
      </c>
    </row>
    <row r="49">
      <c r="A49" s="104" t="s">
        <v>269</v>
      </c>
      <c r="B49" s="105">
        <v>173.0</v>
      </c>
      <c r="C49" s="153">
        <v>1.8120070107444E13</v>
      </c>
      <c r="D49" s="105" t="s">
        <v>144</v>
      </c>
      <c r="E49" s="106">
        <v>44425.0</v>
      </c>
      <c r="F49" s="107">
        <v>227.88</v>
      </c>
      <c r="G49" s="106">
        <v>44392.0</v>
      </c>
      <c r="H49" s="106">
        <v>44421.0</v>
      </c>
      <c r="I49" s="108">
        <v>29.0</v>
      </c>
      <c r="J49" s="107">
        <v>227.88</v>
      </c>
      <c r="K49" s="109">
        <v>16500.0</v>
      </c>
      <c r="L49" s="108">
        <v>32.0</v>
      </c>
      <c r="M49" s="110" t="s">
        <v>2447</v>
      </c>
    </row>
    <row r="50">
      <c r="A50" s="104" t="s">
        <v>274</v>
      </c>
      <c r="B50" s="105">
        <v>175.0</v>
      </c>
      <c r="C50" s="153">
        <v>2.1150240349266E13</v>
      </c>
      <c r="D50" s="105" t="s">
        <v>144</v>
      </c>
      <c r="E50" s="106">
        <v>44421.0</v>
      </c>
      <c r="F50" s="107">
        <v>23758.52</v>
      </c>
      <c r="G50" s="106">
        <v>44405.0</v>
      </c>
      <c r="H50" s="106">
        <v>44419.0</v>
      </c>
      <c r="I50" s="108">
        <v>14.0</v>
      </c>
      <c r="J50" s="107">
        <v>10479.95</v>
      </c>
      <c r="K50" s="109">
        <v>516700.0</v>
      </c>
      <c r="L50" s="108">
        <v>1112.0</v>
      </c>
      <c r="M50" s="110" t="s">
        <v>2448</v>
      </c>
    </row>
    <row r="51">
      <c r="A51" s="104" t="s">
        <v>274</v>
      </c>
      <c r="B51" s="105">
        <v>175.0</v>
      </c>
      <c r="C51" s="153">
        <v>2.1150240128111E13</v>
      </c>
      <c r="D51" s="105" t="s">
        <v>144</v>
      </c>
      <c r="E51" s="106">
        <v>44421.0</v>
      </c>
      <c r="F51" s="107">
        <v>215.89</v>
      </c>
      <c r="G51" s="106">
        <v>44390.0</v>
      </c>
      <c r="H51" s="106">
        <v>44419.0</v>
      </c>
      <c r="I51" s="108">
        <v>29.0</v>
      </c>
      <c r="J51" s="107">
        <v>215.89</v>
      </c>
      <c r="K51" s="108">
        <v>0.0</v>
      </c>
      <c r="L51" s="108">
        <v>1112.0</v>
      </c>
      <c r="M51" s="110" t="s">
        <v>2449</v>
      </c>
    </row>
    <row r="52">
      <c r="A52" s="104" t="s">
        <v>274</v>
      </c>
      <c r="B52" s="105">
        <v>175.0</v>
      </c>
      <c r="C52" s="153">
        <v>2.1150240349268E13</v>
      </c>
      <c r="D52" s="105" t="s">
        <v>144</v>
      </c>
      <c r="E52" s="106">
        <v>44421.0</v>
      </c>
      <c r="F52" s="107">
        <v>22206.09</v>
      </c>
      <c r="G52" s="106">
        <v>44390.0</v>
      </c>
      <c r="H52" s="106">
        <v>44419.0</v>
      </c>
      <c r="I52" s="108">
        <v>29.0</v>
      </c>
      <c r="J52" s="107">
        <v>10390.27</v>
      </c>
      <c r="K52" s="109">
        <v>1152000.0</v>
      </c>
      <c r="L52" s="108">
        <v>1112.0</v>
      </c>
      <c r="M52" s="110" t="s">
        <v>2450</v>
      </c>
    </row>
    <row r="53">
      <c r="A53" s="104" t="s">
        <v>274</v>
      </c>
      <c r="B53" s="105">
        <v>175.0</v>
      </c>
      <c r="C53" s="153">
        <v>2.1150240128117E13</v>
      </c>
      <c r="D53" s="105" t="s">
        <v>144</v>
      </c>
      <c r="E53" s="106">
        <v>44421.0</v>
      </c>
      <c r="F53" s="107">
        <v>376.66</v>
      </c>
      <c r="G53" s="106">
        <v>44390.0</v>
      </c>
      <c r="H53" s="106">
        <v>44419.0</v>
      </c>
      <c r="I53" s="108">
        <v>29.0</v>
      </c>
      <c r="J53" s="107">
        <v>376.66</v>
      </c>
      <c r="K53" s="108">
        <v>0.0</v>
      </c>
      <c r="L53" s="108">
        <v>1112.0</v>
      </c>
      <c r="M53" s="110" t="s">
        <v>2451</v>
      </c>
    </row>
    <row r="54">
      <c r="A54" s="104" t="s">
        <v>274</v>
      </c>
      <c r="B54" s="105">
        <v>175.0</v>
      </c>
      <c r="C54" s="153">
        <v>2.1150240348703E13</v>
      </c>
      <c r="D54" s="105" t="s">
        <v>144</v>
      </c>
      <c r="E54" s="106">
        <v>44410.0</v>
      </c>
      <c r="F54" s="107">
        <v>144.35</v>
      </c>
      <c r="G54" s="106">
        <v>44377.0</v>
      </c>
      <c r="H54" s="106">
        <v>44407.0</v>
      </c>
      <c r="I54" s="108">
        <v>30.0</v>
      </c>
      <c r="J54" s="107">
        <v>144.35</v>
      </c>
      <c r="K54" s="108">
        <v>0.0</v>
      </c>
      <c r="L54" s="108">
        <v>1112.0</v>
      </c>
      <c r="M54" s="110" t="s">
        <v>2452</v>
      </c>
    </row>
    <row r="55">
      <c r="A55" s="104" t="s">
        <v>274</v>
      </c>
      <c r="B55" s="105">
        <v>175.0</v>
      </c>
      <c r="C55" s="153">
        <v>2.1150240390742E13</v>
      </c>
      <c r="D55" s="105" t="s">
        <v>144</v>
      </c>
      <c r="E55" s="106">
        <v>44421.0</v>
      </c>
      <c r="F55" s="107">
        <v>807.93</v>
      </c>
      <c r="G55" s="106">
        <v>44390.0</v>
      </c>
      <c r="H55" s="106">
        <v>44419.0</v>
      </c>
      <c r="I55" s="108">
        <v>29.0</v>
      </c>
      <c r="J55" s="107">
        <v>500.27</v>
      </c>
      <c r="K55" s="109">
        <v>30600.0</v>
      </c>
      <c r="L55" s="108">
        <v>1112.0</v>
      </c>
      <c r="M55" s="110" t="s">
        <v>2453</v>
      </c>
    </row>
    <row r="56">
      <c r="A56" s="104" t="s">
        <v>274</v>
      </c>
      <c r="B56" s="105">
        <v>175.0</v>
      </c>
      <c r="C56" s="153">
        <v>2.1150240349265E13</v>
      </c>
      <c r="D56" s="105" t="s">
        <v>144</v>
      </c>
      <c r="E56" s="106">
        <v>44421.0</v>
      </c>
      <c r="F56" s="107">
        <v>22663.34</v>
      </c>
      <c r="G56" s="106">
        <v>44390.0</v>
      </c>
      <c r="H56" s="106">
        <v>44419.0</v>
      </c>
      <c r="I56" s="108">
        <v>29.0</v>
      </c>
      <c r="J56" s="107">
        <v>11056.19</v>
      </c>
      <c r="K56" s="109">
        <v>1232200.0</v>
      </c>
      <c r="L56" s="108">
        <v>1112.0</v>
      </c>
      <c r="M56" s="110" t="s">
        <v>2454</v>
      </c>
    </row>
    <row r="57">
      <c r="A57" s="104" t="s">
        <v>274</v>
      </c>
      <c r="B57" s="105">
        <v>175.0</v>
      </c>
      <c r="C57" s="153">
        <v>2.1150240128113E13</v>
      </c>
      <c r="D57" s="105" t="s">
        <v>144</v>
      </c>
      <c r="E57" s="106">
        <v>44421.0</v>
      </c>
      <c r="F57" s="107">
        <v>388.42</v>
      </c>
      <c r="G57" s="106">
        <v>44390.0</v>
      </c>
      <c r="H57" s="106">
        <v>44419.0</v>
      </c>
      <c r="I57" s="108">
        <v>29.0</v>
      </c>
      <c r="J57" s="107">
        <v>388.42</v>
      </c>
      <c r="K57" s="108">
        <v>900.0</v>
      </c>
      <c r="L57" s="108">
        <v>1112.0</v>
      </c>
      <c r="M57" s="110" t="s">
        <v>2455</v>
      </c>
    </row>
    <row r="58">
      <c r="A58" s="104" t="s">
        <v>274</v>
      </c>
      <c r="B58" s="105">
        <v>175.0</v>
      </c>
      <c r="C58" s="153">
        <v>2.1150240390743E13</v>
      </c>
      <c r="D58" s="105" t="s">
        <v>144</v>
      </c>
      <c r="E58" s="106">
        <v>44421.0</v>
      </c>
      <c r="F58" s="107">
        <v>215.89</v>
      </c>
      <c r="G58" s="106">
        <v>44390.0</v>
      </c>
      <c r="H58" s="106">
        <v>44419.0</v>
      </c>
      <c r="I58" s="108">
        <v>29.0</v>
      </c>
      <c r="J58" s="107">
        <v>215.89</v>
      </c>
      <c r="K58" s="108">
        <v>0.0</v>
      </c>
      <c r="L58" s="108">
        <v>1112.0</v>
      </c>
      <c r="M58" s="110" t="s">
        <v>2456</v>
      </c>
    </row>
    <row r="59">
      <c r="A59" s="104" t="s">
        <v>2051</v>
      </c>
      <c r="B59" s="105">
        <v>181.0</v>
      </c>
      <c r="C59" s="153">
        <v>6.3414000630001E13</v>
      </c>
      <c r="D59" s="105" t="s">
        <v>151</v>
      </c>
      <c r="E59" s="106">
        <v>44417.0</v>
      </c>
      <c r="F59" s="107">
        <v>4034.02</v>
      </c>
      <c r="G59" s="106">
        <v>44384.0</v>
      </c>
      <c r="H59" s="106">
        <v>44417.0</v>
      </c>
      <c r="I59" s="108">
        <v>33.0</v>
      </c>
      <c r="J59" s="107">
        <v>3575.52</v>
      </c>
      <c r="K59" s="109">
        <v>369512.0</v>
      </c>
      <c r="L59" s="108">
        <v>60.0</v>
      </c>
      <c r="M59" s="110" t="s">
        <v>2457</v>
      </c>
    </row>
    <row r="60">
      <c r="A60" s="104" t="s">
        <v>438</v>
      </c>
      <c r="B60" s="105">
        <v>188.0</v>
      </c>
      <c r="C60" s="194">
        <v>5.29457135776E11</v>
      </c>
      <c r="D60" s="105" t="s">
        <v>439</v>
      </c>
      <c r="E60" s="106">
        <v>44397.0</v>
      </c>
      <c r="F60" s="107">
        <v>8116.19</v>
      </c>
      <c r="G60" s="106">
        <v>44339.0</v>
      </c>
      <c r="H60" s="106">
        <v>44369.0</v>
      </c>
      <c r="I60" s="108">
        <v>30.0</v>
      </c>
      <c r="J60" s="107">
        <v>2645.79</v>
      </c>
      <c r="K60" s="109">
        <v>491810.0</v>
      </c>
      <c r="L60" s="108">
        <v>149.0</v>
      </c>
      <c r="M60" s="110" t="s">
        <v>2458</v>
      </c>
    </row>
    <row r="61">
      <c r="A61" s="104" t="s">
        <v>297</v>
      </c>
      <c r="B61" s="105">
        <v>190.0</v>
      </c>
      <c r="C61" s="153">
        <v>4.8799006301001E13</v>
      </c>
      <c r="D61" s="105" t="s">
        <v>151</v>
      </c>
      <c r="E61" s="106">
        <v>44413.0</v>
      </c>
      <c r="F61" s="107">
        <v>3185.44</v>
      </c>
      <c r="G61" s="106">
        <v>44382.0</v>
      </c>
      <c r="H61" s="106">
        <v>44412.0</v>
      </c>
      <c r="I61" s="108">
        <v>30.0</v>
      </c>
      <c r="J61" s="107">
        <v>3041.76</v>
      </c>
      <c r="K61" s="109">
        <v>309672.0</v>
      </c>
      <c r="L61" s="108">
        <v>93.0</v>
      </c>
      <c r="M61" s="110" t="s">
        <v>2459</v>
      </c>
    </row>
    <row r="62">
      <c r="A62" s="104" t="s">
        <v>297</v>
      </c>
      <c r="B62" s="105">
        <v>190.0</v>
      </c>
      <c r="C62" s="153">
        <v>4.8799006301002E13</v>
      </c>
      <c r="D62" s="105" t="s">
        <v>151</v>
      </c>
      <c r="E62" s="106">
        <v>44413.0</v>
      </c>
      <c r="F62" s="107">
        <v>650.56</v>
      </c>
      <c r="G62" s="106">
        <v>44378.0</v>
      </c>
      <c r="H62" s="106">
        <v>44407.0</v>
      </c>
      <c r="I62" s="108">
        <v>29.0</v>
      </c>
      <c r="J62" s="107">
        <v>506.88</v>
      </c>
      <c r="K62" s="109">
        <v>48620.0</v>
      </c>
      <c r="L62" s="108">
        <v>93.0</v>
      </c>
      <c r="M62" s="110" t="s">
        <v>2460</v>
      </c>
    </row>
    <row r="63">
      <c r="A63" s="104" t="s">
        <v>300</v>
      </c>
      <c r="B63" s="105">
        <v>191.0</v>
      </c>
      <c r="C63" s="194">
        <v>1.02421003367459E15</v>
      </c>
      <c r="D63" s="105" t="s">
        <v>301</v>
      </c>
      <c r="E63" s="106">
        <v>44397.0</v>
      </c>
      <c r="F63" s="107">
        <v>5215.93</v>
      </c>
      <c r="G63" s="106">
        <v>44356.0</v>
      </c>
      <c r="H63" s="106">
        <v>44386.0</v>
      </c>
      <c r="I63" s="108">
        <v>30.0</v>
      </c>
      <c r="J63" s="107">
        <v>5215.93</v>
      </c>
      <c r="K63" s="109">
        <v>518800.0</v>
      </c>
      <c r="L63" s="108">
        <v>196.0</v>
      </c>
      <c r="M63" s="110" t="s">
        <v>2461</v>
      </c>
    </row>
    <row r="64">
      <c r="A64" s="104" t="s">
        <v>300</v>
      </c>
      <c r="B64" s="105">
        <v>191.0</v>
      </c>
      <c r="C64" s="153">
        <v>1.02421003367439E15</v>
      </c>
      <c r="D64" s="105" t="s">
        <v>301</v>
      </c>
      <c r="E64" s="106">
        <v>44418.0</v>
      </c>
      <c r="F64" s="107">
        <v>4636.72</v>
      </c>
      <c r="G64" s="106">
        <v>44387.0</v>
      </c>
      <c r="H64" s="106">
        <v>44417.0</v>
      </c>
      <c r="I64" s="108">
        <v>30.0</v>
      </c>
      <c r="J64" s="107">
        <v>4636.72</v>
      </c>
      <c r="K64" s="109">
        <v>457500.0</v>
      </c>
      <c r="L64" s="108">
        <v>196.0</v>
      </c>
      <c r="M64" s="110" t="s">
        <v>2462</v>
      </c>
    </row>
    <row r="65">
      <c r="A65" s="104" t="s">
        <v>300</v>
      </c>
      <c r="B65" s="105">
        <v>191.0</v>
      </c>
      <c r="C65" s="153">
        <v>1.02421003367439E15</v>
      </c>
      <c r="D65" s="105" t="s">
        <v>301</v>
      </c>
      <c r="E65" s="106">
        <v>44397.0</v>
      </c>
      <c r="F65" s="107">
        <v>5300.97</v>
      </c>
      <c r="G65" s="106">
        <v>44356.0</v>
      </c>
      <c r="H65" s="106">
        <v>44386.0</v>
      </c>
      <c r="I65" s="108">
        <v>30.0</v>
      </c>
      <c r="J65" s="107">
        <v>5300.97</v>
      </c>
      <c r="K65" s="109">
        <v>527800.0</v>
      </c>
      <c r="L65" s="108">
        <v>196.0</v>
      </c>
      <c r="M65" s="110" t="s">
        <v>2463</v>
      </c>
    </row>
    <row r="66">
      <c r="A66" s="104" t="s">
        <v>300</v>
      </c>
      <c r="B66" s="105">
        <v>191.0</v>
      </c>
      <c r="C66" s="194">
        <v>1.02421003367459E15</v>
      </c>
      <c r="D66" s="105" t="s">
        <v>301</v>
      </c>
      <c r="E66" s="106">
        <v>44419.0</v>
      </c>
      <c r="F66" s="107">
        <v>3417.88</v>
      </c>
      <c r="G66" s="106">
        <v>44387.0</v>
      </c>
      <c r="H66" s="106">
        <v>44417.0</v>
      </c>
      <c r="I66" s="108">
        <v>30.0</v>
      </c>
      <c r="J66" s="107">
        <v>3417.88</v>
      </c>
      <c r="K66" s="109">
        <v>328500.0</v>
      </c>
      <c r="L66" s="108">
        <v>196.0</v>
      </c>
      <c r="M66" s="110" t="s">
        <v>2464</v>
      </c>
    </row>
    <row r="67">
      <c r="A67" s="104" t="s">
        <v>305</v>
      </c>
      <c r="B67" s="105">
        <v>192.0</v>
      </c>
      <c r="C67" s="153">
        <v>1.02421003530761E15</v>
      </c>
      <c r="D67" s="105" t="s">
        <v>301</v>
      </c>
      <c r="E67" s="106">
        <v>44421.0</v>
      </c>
      <c r="F67" s="107">
        <v>1691.36</v>
      </c>
      <c r="G67" s="106">
        <v>44392.0</v>
      </c>
      <c r="H67" s="106">
        <v>44420.0</v>
      </c>
      <c r="I67" s="108">
        <v>28.0</v>
      </c>
      <c r="J67" s="107">
        <v>1691.36</v>
      </c>
      <c r="K67" s="109">
        <v>161500.0</v>
      </c>
      <c r="L67" s="108">
        <v>49.0</v>
      </c>
      <c r="M67" s="110" t="s">
        <v>2465</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s>
  <drawing r:id="rId66"/>
</worksheet>
</file>

<file path=xl/worksheets/sheet4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3" width="12.0"/>
    <col customWidth="1" min="4" max="4" width="10.86"/>
    <col customWidth="1" min="5" max="5" width="18.71"/>
    <col customWidth="1" min="6" max="6" width="17.86"/>
    <col customWidth="1" min="7" max="7" width="22.0"/>
    <col customWidth="1" min="8" max="8" width="11.43"/>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c r="A2" s="43" t="s">
        <v>14</v>
      </c>
      <c r="B2" s="140">
        <v>1571.67</v>
      </c>
      <c r="C2" s="140">
        <v>540.0</v>
      </c>
      <c r="D2" s="142">
        <f t="shared" ref="D2:D3" si="1">C2-B2</f>
        <v>-1031.67</v>
      </c>
      <c r="E2" s="181">
        <v>2.220180222018E12</v>
      </c>
      <c r="F2" s="182">
        <v>1.8142067E7</v>
      </c>
      <c r="G2" s="58" t="s">
        <v>2466</v>
      </c>
      <c r="H2" s="147">
        <f>VLOOKUP(E2,'July Data'!C:K,9,FALSE)/'July Data'!I3</f>
        <v>4380.645161</v>
      </c>
      <c r="I2" s="45">
        <v>31.0</v>
      </c>
      <c r="J2" s="31">
        <f>H2/I2</f>
        <v>141.3111342</v>
      </c>
      <c r="K2" s="46">
        <f>125-J2</f>
        <v>-16.31113424</v>
      </c>
      <c r="L2" s="47">
        <f>(K2/125)*100</f>
        <v>-13.04890739</v>
      </c>
      <c r="M2" s="94"/>
      <c r="N2" s="33" t="s">
        <v>29</v>
      </c>
    </row>
    <row r="3">
      <c r="A3" s="49" t="s">
        <v>16</v>
      </c>
      <c r="B3" s="137">
        <v>7955.39</v>
      </c>
      <c r="C3" s="137">
        <v>6825.0</v>
      </c>
      <c r="D3" s="64">
        <f t="shared" si="1"/>
        <v>-1130.39</v>
      </c>
      <c r="E3" s="27"/>
      <c r="F3" s="28"/>
      <c r="G3" s="28"/>
      <c r="H3" s="159"/>
      <c r="I3" s="30"/>
      <c r="J3" s="31"/>
      <c r="K3" s="22"/>
      <c r="L3" s="23"/>
      <c r="M3" s="94"/>
      <c r="N3" s="33" t="s">
        <v>17</v>
      </c>
      <c r="P3" s="34" t="s">
        <v>18</v>
      </c>
      <c r="Q3" s="35"/>
      <c r="R3" s="35"/>
      <c r="S3" s="35"/>
    </row>
    <row r="4">
      <c r="A4" s="14"/>
      <c r="B4" s="138"/>
      <c r="C4" s="87"/>
      <c r="D4" s="87"/>
      <c r="E4" s="36">
        <v>4.6130006907001E13</v>
      </c>
      <c r="F4" s="37" t="s">
        <v>19</v>
      </c>
      <c r="G4" s="29" t="s">
        <v>2467</v>
      </c>
      <c r="H4" s="85">
        <f>VLOOKUP(E4,'July Data'!C:K,9,FALSE)/'July Data'!I5</f>
        <v>9384</v>
      </c>
      <c r="I4" s="21">
        <v>59.0</v>
      </c>
      <c r="J4" s="22">
        <f t="shared" ref="J4:J9" si="2">H4/I4</f>
        <v>159.0508475</v>
      </c>
      <c r="K4" s="22">
        <f t="shared" ref="K4:K9" si="3">125-J4</f>
        <v>-34.05084746</v>
      </c>
      <c r="L4" s="23">
        <f t="shared" ref="L4:L9" si="4">(K4/125)*100</f>
        <v>-27.24067797</v>
      </c>
      <c r="M4" s="71" t="s">
        <v>2468</v>
      </c>
      <c r="N4" s="33"/>
    </row>
    <row r="5">
      <c r="A5" s="14"/>
      <c r="B5" s="138"/>
      <c r="C5" s="87"/>
      <c r="D5" s="87"/>
      <c r="E5" s="36">
        <v>4.6130006907002E13</v>
      </c>
      <c r="F5" s="37" t="s">
        <v>20</v>
      </c>
      <c r="G5" s="29" t="s">
        <v>2469</v>
      </c>
      <c r="H5" s="85">
        <f>VLOOKUP(E5,'July Data'!C:K,9,FALSE)/'July Data'!I5</f>
        <v>6437.333333</v>
      </c>
      <c r="I5" s="21">
        <v>59.0</v>
      </c>
      <c r="J5" s="22">
        <f t="shared" si="2"/>
        <v>109.1073446</v>
      </c>
      <c r="K5" s="22">
        <f t="shared" si="3"/>
        <v>15.89265537</v>
      </c>
      <c r="L5" s="23">
        <f t="shared" si="4"/>
        <v>12.71412429</v>
      </c>
      <c r="M5" s="114"/>
      <c r="N5" s="33"/>
    </row>
    <row r="6">
      <c r="A6" s="14"/>
      <c r="B6" s="138"/>
      <c r="C6" s="138"/>
      <c r="D6" s="138"/>
      <c r="E6" s="36">
        <v>4.6130006907004E13</v>
      </c>
      <c r="F6" s="37" t="s">
        <v>21</v>
      </c>
      <c r="G6" s="29" t="s">
        <v>2467</v>
      </c>
      <c r="H6" s="85">
        <f>VLOOKUP(E6,'July Data'!C:K,9,FALSE)/'July Data'!I8</f>
        <v>5168</v>
      </c>
      <c r="I6" s="21">
        <v>46.0</v>
      </c>
      <c r="J6" s="22">
        <f t="shared" si="2"/>
        <v>112.3478261</v>
      </c>
      <c r="K6" s="22">
        <f t="shared" si="3"/>
        <v>12.65217391</v>
      </c>
      <c r="L6" s="23">
        <f t="shared" si="4"/>
        <v>10.12173913</v>
      </c>
      <c r="M6" s="114"/>
      <c r="N6" s="33"/>
    </row>
    <row r="7">
      <c r="A7" s="61"/>
      <c r="B7" s="139"/>
      <c r="C7" s="139"/>
      <c r="D7" s="139"/>
      <c r="E7" s="36">
        <v>4.6130006907003E13</v>
      </c>
      <c r="F7" s="42" t="s">
        <v>22</v>
      </c>
      <c r="G7" s="143" t="s">
        <v>2470</v>
      </c>
      <c r="H7" s="20">
        <f>VLOOKUP(E7,'July Data'!C:K,9,FALSE)/'July Data'!I7</f>
        <v>5813.028571</v>
      </c>
      <c r="I7" s="62">
        <v>46.0</v>
      </c>
      <c r="J7" s="22">
        <f t="shared" si="2"/>
        <v>126.3701863</v>
      </c>
      <c r="K7" s="52">
        <f t="shared" si="3"/>
        <v>-1.370186335</v>
      </c>
      <c r="L7" s="53">
        <f t="shared" si="4"/>
        <v>-1.096149068</v>
      </c>
      <c r="M7" s="71" t="s">
        <v>2468</v>
      </c>
      <c r="N7" s="33"/>
    </row>
    <row r="8">
      <c r="A8" s="43" t="s">
        <v>23</v>
      </c>
      <c r="B8" s="140">
        <v>8862.34</v>
      </c>
      <c r="C8" s="140">
        <v>7166.0</v>
      </c>
      <c r="D8" s="142">
        <f t="shared" ref="D8:D10" si="5">C8-B8</f>
        <v>-1696.34</v>
      </c>
      <c r="E8" s="183">
        <v>5.96922007400001E14</v>
      </c>
      <c r="F8" s="17" t="s">
        <v>24</v>
      </c>
      <c r="G8" s="58" t="s">
        <v>2471</v>
      </c>
      <c r="H8" s="147">
        <f>VLOOKUP(E8,'July Data'!C:K,9,FALSE)/'July Data'!I9</f>
        <v>26784.15385</v>
      </c>
      <c r="I8" s="45">
        <v>196.0</v>
      </c>
      <c r="J8" s="46">
        <f t="shared" si="2"/>
        <v>136.6538462</v>
      </c>
      <c r="K8" s="46">
        <f t="shared" si="3"/>
        <v>-11.65384615</v>
      </c>
      <c r="L8" s="47">
        <f t="shared" si="4"/>
        <v>-9.323076923</v>
      </c>
      <c r="M8" s="94"/>
      <c r="N8" s="33" t="s">
        <v>25</v>
      </c>
    </row>
    <row r="9">
      <c r="A9" s="43" t="s">
        <v>26</v>
      </c>
      <c r="B9" s="140">
        <v>535.21</v>
      </c>
      <c r="C9" s="140">
        <v>1150.0</v>
      </c>
      <c r="D9" s="142">
        <f t="shared" si="5"/>
        <v>614.79</v>
      </c>
      <c r="E9" s="183">
        <v>4.8795006344001E13</v>
      </c>
      <c r="F9" s="182" t="s">
        <v>27</v>
      </c>
      <c r="G9" s="143" t="s">
        <v>2472</v>
      </c>
      <c r="H9" s="147">
        <f>VLOOKUP(E9,'July Data'!C:K,9,FALSE)/'July Data'!I10</f>
        <v>3791.586207</v>
      </c>
      <c r="I9" s="45">
        <v>43.0</v>
      </c>
      <c r="J9" s="46">
        <f t="shared" si="2"/>
        <v>88.17642342</v>
      </c>
      <c r="K9" s="46">
        <f t="shared" si="3"/>
        <v>36.82357658</v>
      </c>
      <c r="L9" s="47">
        <f t="shared" si="4"/>
        <v>29.45886127</v>
      </c>
      <c r="M9" s="94"/>
      <c r="N9" s="33" t="s">
        <v>17</v>
      </c>
    </row>
    <row r="10">
      <c r="A10" s="14" t="s">
        <v>28</v>
      </c>
      <c r="B10" s="15">
        <v>3951.57</v>
      </c>
      <c r="C10" s="15">
        <v>2916.67</v>
      </c>
      <c r="D10" s="64">
        <f t="shared" si="5"/>
        <v>-1034.9</v>
      </c>
      <c r="E10" s="54"/>
      <c r="F10" s="64"/>
      <c r="G10" s="64"/>
      <c r="H10" s="159"/>
      <c r="I10" s="21"/>
      <c r="J10" s="22"/>
      <c r="K10" s="22"/>
      <c r="L10" s="23"/>
      <c r="M10" s="94"/>
      <c r="N10" s="33" t="s">
        <v>2066</v>
      </c>
    </row>
    <row r="11">
      <c r="A11" s="14"/>
      <c r="B11" s="138"/>
      <c r="C11" s="138"/>
      <c r="D11" s="138"/>
      <c r="E11" s="185" t="s">
        <v>2356</v>
      </c>
      <c r="F11" s="37" t="s">
        <v>30</v>
      </c>
      <c r="G11" s="141" t="s">
        <v>2473</v>
      </c>
      <c r="H11" s="85" t="str">
        <f>VLOOKUP(E11,'July Data'!C:K,9,FALSE)/'July Data'!I12</f>
        <v>#N/A</v>
      </c>
      <c r="I11" s="21">
        <v>12.0</v>
      </c>
      <c r="J11" s="22" t="str">
        <f t="shared" ref="J11:J24" si="6">H11/I11</f>
        <v>#N/A</v>
      </c>
      <c r="K11" s="22" t="str">
        <f t="shared" ref="K11:K24" si="7">125-J11</f>
        <v>#N/A</v>
      </c>
      <c r="L11" s="23" t="str">
        <f t="shared" ref="L11:L24" si="8">(K11/125)*100</f>
        <v>#N/A</v>
      </c>
      <c r="M11" s="195" t="s">
        <v>2357</v>
      </c>
      <c r="N11" s="33"/>
    </row>
    <row r="12">
      <c r="A12" s="14"/>
      <c r="B12" s="138"/>
      <c r="C12" s="138"/>
      <c r="D12" s="138"/>
      <c r="E12" s="185" t="s">
        <v>2358</v>
      </c>
      <c r="F12" s="37" t="s">
        <v>31</v>
      </c>
      <c r="G12" s="141" t="s">
        <v>2473</v>
      </c>
      <c r="H12" s="85" t="str">
        <f>VLOOKUP(E12,'July Data'!C:K,9,FALSE)/'July Data'!I13</f>
        <v>#N/A</v>
      </c>
      <c r="I12" s="21">
        <v>12.0</v>
      </c>
      <c r="J12" s="22" t="str">
        <f t="shared" si="6"/>
        <v>#N/A</v>
      </c>
      <c r="K12" s="22" t="str">
        <f t="shared" si="7"/>
        <v>#N/A</v>
      </c>
      <c r="L12" s="23" t="str">
        <f t="shared" si="8"/>
        <v>#N/A</v>
      </c>
      <c r="M12" s="195" t="s">
        <v>2357</v>
      </c>
      <c r="N12" s="33"/>
    </row>
    <row r="13">
      <c r="A13" s="14"/>
      <c r="B13" s="138"/>
      <c r="C13" s="138"/>
      <c r="D13" s="138"/>
      <c r="E13" s="185" t="s">
        <v>2359</v>
      </c>
      <c r="F13" s="37" t="s">
        <v>32</v>
      </c>
      <c r="G13" s="141" t="s">
        <v>2473</v>
      </c>
      <c r="H13" s="85" t="str">
        <f>VLOOKUP(E13,'July Data'!C:K,9,FALSE)/'July Data'!I14</f>
        <v>#N/A</v>
      </c>
      <c r="I13" s="21">
        <v>24.0</v>
      </c>
      <c r="J13" s="22" t="str">
        <f t="shared" si="6"/>
        <v>#N/A</v>
      </c>
      <c r="K13" s="22" t="str">
        <f t="shared" si="7"/>
        <v>#N/A</v>
      </c>
      <c r="L13" s="23" t="str">
        <f t="shared" si="8"/>
        <v>#N/A</v>
      </c>
      <c r="M13" s="195" t="s">
        <v>2357</v>
      </c>
      <c r="N13" s="33"/>
    </row>
    <row r="14">
      <c r="A14" s="14"/>
      <c r="B14" s="138"/>
      <c r="C14" s="138"/>
      <c r="D14" s="138"/>
      <c r="E14" s="185" t="s">
        <v>2360</v>
      </c>
      <c r="F14" s="37" t="s">
        <v>33</v>
      </c>
      <c r="G14" s="141" t="s">
        <v>2473</v>
      </c>
      <c r="H14" s="85" t="str">
        <f>VLOOKUP(E14,'July Data'!C:K,9,FALSE)/'July Data'!I15</f>
        <v>#N/A</v>
      </c>
      <c r="I14" s="21">
        <v>24.0</v>
      </c>
      <c r="J14" s="22" t="str">
        <f t="shared" si="6"/>
        <v>#N/A</v>
      </c>
      <c r="K14" s="22" t="str">
        <f t="shared" si="7"/>
        <v>#N/A</v>
      </c>
      <c r="L14" s="23" t="str">
        <f t="shared" si="8"/>
        <v>#N/A</v>
      </c>
      <c r="M14" s="195" t="s">
        <v>2357</v>
      </c>
      <c r="N14" s="33"/>
    </row>
    <row r="15">
      <c r="A15" s="14"/>
      <c r="B15" s="138"/>
      <c r="C15" s="138"/>
      <c r="D15" s="138"/>
      <c r="E15" s="185" t="s">
        <v>2361</v>
      </c>
      <c r="F15" s="37" t="s">
        <v>34</v>
      </c>
      <c r="G15" s="141" t="s">
        <v>2474</v>
      </c>
      <c r="H15" s="85" t="str">
        <f>VLOOKUP(E15,'July Data'!C:K,9,FALSE)/'July Data'!I16</f>
        <v>#N/A</v>
      </c>
      <c r="I15" s="21">
        <v>12.0</v>
      </c>
      <c r="J15" s="22" t="str">
        <f t="shared" si="6"/>
        <v>#N/A</v>
      </c>
      <c r="K15" s="22" t="str">
        <f t="shared" si="7"/>
        <v>#N/A</v>
      </c>
      <c r="L15" s="23" t="str">
        <f t="shared" si="8"/>
        <v>#N/A</v>
      </c>
      <c r="M15" s="195" t="s">
        <v>2357</v>
      </c>
      <c r="N15" s="33"/>
    </row>
    <row r="16">
      <c r="A16" s="14"/>
      <c r="B16" s="138"/>
      <c r="C16" s="138"/>
      <c r="D16" s="138"/>
      <c r="E16" s="185" t="s">
        <v>2362</v>
      </c>
      <c r="F16" s="37" t="s">
        <v>35</v>
      </c>
      <c r="G16" s="141" t="s">
        <v>2473</v>
      </c>
      <c r="H16" s="85" t="str">
        <f>VLOOKUP(E16,'July Data'!C:K,9,FALSE)/'July Data'!I17</f>
        <v>#N/A</v>
      </c>
      <c r="I16" s="21">
        <v>12.0</v>
      </c>
      <c r="J16" s="22" t="str">
        <f t="shared" si="6"/>
        <v>#N/A</v>
      </c>
      <c r="K16" s="22" t="str">
        <f t="shared" si="7"/>
        <v>#N/A</v>
      </c>
      <c r="L16" s="23" t="str">
        <f t="shared" si="8"/>
        <v>#N/A</v>
      </c>
      <c r="M16" s="195" t="s">
        <v>2357</v>
      </c>
      <c r="N16" s="33"/>
    </row>
    <row r="17">
      <c r="A17" s="14"/>
      <c r="B17" s="138"/>
      <c r="C17" s="138"/>
      <c r="D17" s="138"/>
      <c r="E17" s="185" t="s">
        <v>2363</v>
      </c>
      <c r="F17" s="37" t="s">
        <v>36</v>
      </c>
      <c r="G17" s="141" t="s">
        <v>2473</v>
      </c>
      <c r="H17" s="85" t="str">
        <f>VLOOKUP(E17,'July Data'!C:K,9,FALSE)/'July Data'!I18</f>
        <v>#N/A</v>
      </c>
      <c r="I17" s="21">
        <v>24.0</v>
      </c>
      <c r="J17" s="22" t="str">
        <f t="shared" si="6"/>
        <v>#N/A</v>
      </c>
      <c r="K17" s="22" t="str">
        <f t="shared" si="7"/>
        <v>#N/A</v>
      </c>
      <c r="L17" s="23" t="str">
        <f t="shared" si="8"/>
        <v>#N/A</v>
      </c>
      <c r="M17" s="195" t="s">
        <v>2357</v>
      </c>
      <c r="N17" s="33"/>
    </row>
    <row r="18">
      <c r="A18" s="14"/>
      <c r="B18" s="138"/>
      <c r="C18" s="138"/>
      <c r="D18" s="138"/>
      <c r="E18" s="185" t="s">
        <v>2364</v>
      </c>
      <c r="F18" s="37" t="s">
        <v>37</v>
      </c>
      <c r="G18" s="141" t="s">
        <v>2473</v>
      </c>
      <c r="H18" s="85" t="str">
        <f>VLOOKUP(E18,'July Data'!C:K,9,FALSE)/'July Data'!I19</f>
        <v>#N/A</v>
      </c>
      <c r="I18" s="21">
        <v>12.0</v>
      </c>
      <c r="J18" s="22" t="str">
        <f t="shared" si="6"/>
        <v>#N/A</v>
      </c>
      <c r="K18" s="22" t="str">
        <f t="shared" si="7"/>
        <v>#N/A</v>
      </c>
      <c r="L18" s="23" t="str">
        <f t="shared" si="8"/>
        <v>#N/A</v>
      </c>
      <c r="M18" s="195" t="s">
        <v>2357</v>
      </c>
      <c r="N18" s="33"/>
    </row>
    <row r="19">
      <c r="A19" s="14"/>
      <c r="B19" s="138"/>
      <c r="C19" s="138"/>
      <c r="D19" s="138"/>
      <c r="E19" s="185" t="s">
        <v>2365</v>
      </c>
      <c r="F19" s="37" t="s">
        <v>38</v>
      </c>
      <c r="G19" s="141" t="s">
        <v>2473</v>
      </c>
      <c r="H19" s="85" t="str">
        <f>VLOOKUP(E19,'July Data'!C:K,9,FALSE)/'July Data'!I20</f>
        <v>#N/A</v>
      </c>
      <c r="I19" s="21">
        <v>24.0</v>
      </c>
      <c r="J19" s="22" t="str">
        <f t="shared" si="6"/>
        <v>#N/A</v>
      </c>
      <c r="K19" s="22" t="str">
        <f t="shared" si="7"/>
        <v>#N/A</v>
      </c>
      <c r="L19" s="23" t="str">
        <f t="shared" si="8"/>
        <v>#N/A</v>
      </c>
      <c r="M19" s="195" t="s">
        <v>2357</v>
      </c>
      <c r="N19" s="33"/>
    </row>
    <row r="20">
      <c r="A20" s="14"/>
      <c r="B20" s="138"/>
      <c r="C20" s="138"/>
      <c r="D20" s="138"/>
      <c r="E20" s="185" t="s">
        <v>2366</v>
      </c>
      <c r="F20" s="37" t="s">
        <v>39</v>
      </c>
      <c r="G20" s="141" t="s">
        <v>2473</v>
      </c>
      <c r="H20" s="85" t="str">
        <f>VLOOKUP(E20,'July Data'!C:K,9,FALSE)/'July Data'!I21</f>
        <v>#N/A</v>
      </c>
      <c r="I20" s="21">
        <v>13.0</v>
      </c>
      <c r="J20" s="22" t="str">
        <f t="shared" si="6"/>
        <v>#N/A</v>
      </c>
      <c r="K20" s="22" t="str">
        <f t="shared" si="7"/>
        <v>#N/A</v>
      </c>
      <c r="L20" s="23" t="str">
        <f t="shared" si="8"/>
        <v>#N/A</v>
      </c>
      <c r="M20" s="195" t="s">
        <v>2357</v>
      </c>
      <c r="N20" s="33"/>
    </row>
    <row r="21">
      <c r="A21" s="14"/>
      <c r="B21" s="138"/>
      <c r="C21" s="138"/>
      <c r="D21" s="138"/>
      <c r="E21" s="185" t="s">
        <v>2367</v>
      </c>
      <c r="F21" s="37" t="s">
        <v>40</v>
      </c>
      <c r="G21" s="141" t="s">
        <v>2473</v>
      </c>
      <c r="H21" s="85" t="str">
        <f>VLOOKUP(E21,'July Data'!C:K,9,FALSE)/'July Data'!I22</f>
        <v>#N/A</v>
      </c>
      <c r="I21" s="21">
        <v>24.0</v>
      </c>
      <c r="J21" s="22" t="str">
        <f t="shared" si="6"/>
        <v>#N/A</v>
      </c>
      <c r="K21" s="22" t="str">
        <f t="shared" si="7"/>
        <v>#N/A</v>
      </c>
      <c r="L21" s="23" t="str">
        <f t="shared" si="8"/>
        <v>#N/A</v>
      </c>
      <c r="M21" s="195" t="s">
        <v>2357</v>
      </c>
      <c r="N21" s="33"/>
    </row>
    <row r="22">
      <c r="A22" s="14"/>
      <c r="B22" s="138"/>
      <c r="C22" s="138"/>
      <c r="D22" s="138"/>
      <c r="E22" s="185" t="s">
        <v>2368</v>
      </c>
      <c r="F22" s="37" t="s">
        <v>41</v>
      </c>
      <c r="G22" s="141" t="s">
        <v>2473</v>
      </c>
      <c r="H22" s="85" t="str">
        <f>VLOOKUP(E22,'July Data'!C:K,9,FALSE)/'July Data'!I23</f>
        <v>#N/A</v>
      </c>
      <c r="I22" s="21">
        <v>12.0</v>
      </c>
      <c r="J22" s="22" t="str">
        <f t="shared" si="6"/>
        <v>#N/A</v>
      </c>
      <c r="K22" s="22" t="str">
        <f t="shared" si="7"/>
        <v>#N/A</v>
      </c>
      <c r="L22" s="23" t="str">
        <f t="shared" si="8"/>
        <v>#N/A</v>
      </c>
      <c r="M22" s="195" t="s">
        <v>2357</v>
      </c>
      <c r="N22" s="33"/>
    </row>
    <row r="23">
      <c r="A23" s="14"/>
      <c r="B23" s="138"/>
      <c r="C23" s="138"/>
      <c r="D23" s="138"/>
      <c r="E23" s="185" t="s">
        <v>2369</v>
      </c>
      <c r="F23" s="37" t="s">
        <v>42</v>
      </c>
      <c r="G23" s="141" t="s">
        <v>2473</v>
      </c>
      <c r="H23" s="85" t="str">
        <f>VLOOKUP(E23,'July Data'!C:K,9,FALSE)/'July Data'!I24</f>
        <v>#N/A</v>
      </c>
      <c r="I23" s="21">
        <v>12.0</v>
      </c>
      <c r="J23" s="22" t="str">
        <f t="shared" si="6"/>
        <v>#N/A</v>
      </c>
      <c r="K23" s="22" t="str">
        <f t="shared" si="7"/>
        <v>#N/A</v>
      </c>
      <c r="L23" s="23" t="str">
        <f t="shared" si="8"/>
        <v>#N/A</v>
      </c>
      <c r="M23" s="195" t="s">
        <v>2357</v>
      </c>
      <c r="N23" s="33"/>
    </row>
    <row r="24">
      <c r="A24" s="14"/>
      <c r="B24" s="138"/>
      <c r="C24" s="138"/>
      <c r="D24" s="139"/>
      <c r="E24" s="185" t="s">
        <v>2370</v>
      </c>
      <c r="F24" s="37" t="s">
        <v>43</v>
      </c>
      <c r="G24" s="141" t="s">
        <v>2473</v>
      </c>
      <c r="H24" s="20" t="str">
        <f>VLOOKUP(E24,'July Data'!C:K,9,FALSE)/'July Data'!I25</f>
        <v>#N/A</v>
      </c>
      <c r="I24" s="21">
        <v>12.0</v>
      </c>
      <c r="J24" s="52" t="str">
        <f t="shared" si="6"/>
        <v>#N/A</v>
      </c>
      <c r="K24" s="52" t="str">
        <f t="shared" si="7"/>
        <v>#N/A</v>
      </c>
      <c r="L24" s="53" t="str">
        <f t="shared" si="8"/>
        <v>#N/A</v>
      </c>
      <c r="M24" s="195" t="s">
        <v>2357</v>
      </c>
      <c r="N24" s="33"/>
    </row>
    <row r="25">
      <c r="A25" s="49" t="s">
        <v>44</v>
      </c>
      <c r="B25" s="137">
        <v>2882.8</v>
      </c>
      <c r="C25" s="137">
        <v>2291.67</v>
      </c>
      <c r="D25" s="64">
        <f>C25-B25</f>
        <v>-591.13</v>
      </c>
      <c r="E25" s="27"/>
      <c r="F25" s="28"/>
      <c r="G25" s="28"/>
      <c r="H25" s="159"/>
      <c r="I25" s="30"/>
      <c r="J25" s="22"/>
      <c r="K25" s="22"/>
      <c r="L25" s="23"/>
      <c r="M25" s="94"/>
      <c r="N25" s="33" t="s">
        <v>45</v>
      </c>
    </row>
    <row r="26">
      <c r="A26" s="14"/>
      <c r="B26" s="138"/>
      <c r="C26" s="138"/>
      <c r="D26" s="138"/>
      <c r="E26" s="54">
        <v>3.44620000900001E14</v>
      </c>
      <c r="F26" s="37" t="s">
        <v>46</v>
      </c>
      <c r="G26" s="29" t="s">
        <v>2475</v>
      </c>
      <c r="H26" s="85" t="str">
        <f>VLOOKUP(E26,'July Data'!C:K,9,FALSE)/'July Data'!I27</f>
        <v>#N/A</v>
      </c>
      <c r="I26" s="21">
        <v>22.0</v>
      </c>
      <c r="J26" s="22" t="str">
        <f t="shared" ref="J26:J31" si="9">H26/I26</f>
        <v>#N/A</v>
      </c>
      <c r="K26" s="22" t="str">
        <f t="shared" ref="K26:K31" si="10">125-J26</f>
        <v>#N/A</v>
      </c>
      <c r="L26" s="23" t="str">
        <f t="shared" ref="L26:L31" si="11">(K26/125)*100</f>
        <v>#N/A</v>
      </c>
      <c r="M26" s="113" t="s">
        <v>2476</v>
      </c>
      <c r="N26" s="33"/>
    </row>
    <row r="27">
      <c r="A27" s="14"/>
      <c r="B27" s="138"/>
      <c r="C27" s="138"/>
      <c r="D27" s="138"/>
      <c r="E27" s="54">
        <v>3.44620000900001E14</v>
      </c>
      <c r="F27" s="37" t="s">
        <v>46</v>
      </c>
      <c r="G27" s="29" t="s">
        <v>2477</v>
      </c>
      <c r="H27" s="85" t="str">
        <f>VLOOKUP(E27,'July Data'!C:K,9,FALSE)/'July Data'!I28</f>
        <v>#N/A</v>
      </c>
      <c r="I27" s="21">
        <v>22.0</v>
      </c>
      <c r="J27" s="22" t="str">
        <f t="shared" si="9"/>
        <v>#N/A</v>
      </c>
      <c r="K27" s="22" t="str">
        <f t="shared" si="10"/>
        <v>#N/A</v>
      </c>
      <c r="L27" s="23" t="str">
        <f t="shared" si="11"/>
        <v>#N/A</v>
      </c>
      <c r="M27" s="113" t="s">
        <v>2476</v>
      </c>
      <c r="N27" s="33"/>
    </row>
    <row r="28">
      <c r="A28" s="14"/>
      <c r="B28" s="138"/>
      <c r="C28" s="138"/>
      <c r="D28" s="138"/>
      <c r="E28" s="54">
        <v>3.44620000900002E14</v>
      </c>
      <c r="F28" s="37" t="s">
        <v>47</v>
      </c>
      <c r="G28" s="29" t="s">
        <v>2475</v>
      </c>
      <c r="H28" s="85" t="str">
        <f>VLOOKUP(E28,'July Data'!C:K,9,FALSE)/'July Data'!I29</f>
        <v>#N/A</v>
      </c>
      <c r="I28" s="21">
        <v>22.0</v>
      </c>
      <c r="J28" s="22" t="str">
        <f t="shared" si="9"/>
        <v>#N/A</v>
      </c>
      <c r="K28" s="22" t="str">
        <f t="shared" si="10"/>
        <v>#N/A</v>
      </c>
      <c r="L28" s="23" t="str">
        <f t="shared" si="11"/>
        <v>#N/A</v>
      </c>
      <c r="M28" s="113" t="s">
        <v>2476</v>
      </c>
      <c r="N28" s="33"/>
    </row>
    <row r="29">
      <c r="A29" s="14"/>
      <c r="B29" s="138"/>
      <c r="C29" s="138"/>
      <c r="D29" s="138"/>
      <c r="E29" s="54">
        <v>3.44620000900002E14</v>
      </c>
      <c r="F29" s="37" t="s">
        <v>47</v>
      </c>
      <c r="G29" s="29" t="s">
        <v>2477</v>
      </c>
      <c r="H29" s="85" t="str">
        <f>VLOOKUP(E29,'July Data'!C:K,9,FALSE)/'July Data'!I30</f>
        <v>#N/A</v>
      </c>
      <c r="I29" s="21">
        <v>22.0</v>
      </c>
      <c r="J29" s="22" t="str">
        <f t="shared" si="9"/>
        <v>#N/A</v>
      </c>
      <c r="K29" s="22" t="str">
        <f t="shared" si="10"/>
        <v>#N/A</v>
      </c>
      <c r="L29" s="23" t="str">
        <f t="shared" si="11"/>
        <v>#N/A</v>
      </c>
      <c r="M29" s="113" t="s">
        <v>2476</v>
      </c>
      <c r="N29" s="33"/>
    </row>
    <row r="30">
      <c r="A30" s="14"/>
      <c r="B30" s="138"/>
      <c r="C30" s="138"/>
      <c r="D30" s="138"/>
      <c r="E30" s="54">
        <v>3.44620000900003E14</v>
      </c>
      <c r="F30" s="37" t="s">
        <v>48</v>
      </c>
      <c r="G30" s="29" t="s">
        <v>2475</v>
      </c>
      <c r="H30" s="85" t="str">
        <f>VLOOKUP(E30,'July Data'!C:K,9,FALSE)/'July Data'!I31</f>
        <v>#N/A</v>
      </c>
      <c r="I30" s="21">
        <v>22.0</v>
      </c>
      <c r="J30" s="22" t="str">
        <f t="shared" si="9"/>
        <v>#N/A</v>
      </c>
      <c r="K30" s="22" t="str">
        <f t="shared" si="10"/>
        <v>#N/A</v>
      </c>
      <c r="L30" s="23" t="str">
        <f t="shared" si="11"/>
        <v>#N/A</v>
      </c>
      <c r="M30" s="113" t="s">
        <v>2476</v>
      </c>
      <c r="N30" s="33"/>
    </row>
    <row r="31">
      <c r="A31" s="61"/>
      <c r="B31" s="139"/>
      <c r="C31" s="139"/>
      <c r="D31" s="139"/>
      <c r="E31" s="70">
        <v>3.44620000900003E14</v>
      </c>
      <c r="F31" s="42" t="s">
        <v>48</v>
      </c>
      <c r="G31" s="143" t="s">
        <v>2477</v>
      </c>
      <c r="H31" s="20" t="str">
        <f>VLOOKUP(E31,'July Data'!C:K,9,FALSE)/'July Data'!I32</f>
        <v>#N/A</v>
      </c>
      <c r="I31" s="62">
        <v>22.0</v>
      </c>
      <c r="J31" s="52" t="str">
        <f t="shared" si="9"/>
        <v>#N/A</v>
      </c>
      <c r="K31" s="52" t="str">
        <f t="shared" si="10"/>
        <v>#N/A</v>
      </c>
      <c r="L31" s="53" t="str">
        <f t="shared" si="11"/>
        <v>#N/A</v>
      </c>
      <c r="M31" s="113" t="s">
        <v>2476</v>
      </c>
      <c r="N31" s="33"/>
    </row>
    <row r="32">
      <c r="A32" s="40" t="s">
        <v>49</v>
      </c>
      <c r="B32" s="15">
        <v>3051.36</v>
      </c>
      <c r="C32" s="15">
        <v>1371.0</v>
      </c>
      <c r="D32" s="64">
        <f>C32-B32</f>
        <v>-1680.36</v>
      </c>
      <c r="E32" s="54"/>
      <c r="F32" s="64"/>
      <c r="G32" s="64"/>
      <c r="H32" s="159"/>
      <c r="I32" s="21"/>
      <c r="J32" s="22"/>
      <c r="K32" s="22"/>
      <c r="L32" s="23"/>
      <c r="M32" s="94"/>
      <c r="N32" s="33" t="s">
        <v>45</v>
      </c>
    </row>
    <row r="33">
      <c r="A33" s="14"/>
      <c r="B33" s="138"/>
      <c r="C33" s="138"/>
      <c r="D33" s="138"/>
      <c r="E33" s="54">
        <v>4.45464006907001E14</v>
      </c>
      <c r="F33" s="37" t="s">
        <v>50</v>
      </c>
      <c r="G33" s="29" t="s">
        <v>2478</v>
      </c>
      <c r="H33" s="85">
        <f>VLOOKUP(E33,'July Data'!C:K,9,FALSE)/'July Data'!I13</f>
        <v>1371.333333</v>
      </c>
      <c r="I33" s="21">
        <v>38.0</v>
      </c>
      <c r="J33" s="22">
        <f t="shared" ref="J33:J36" si="12">H33/I33</f>
        <v>36.0877193</v>
      </c>
      <c r="K33" s="22">
        <f t="shared" ref="K33:K36" si="13">125-J33</f>
        <v>88.9122807</v>
      </c>
      <c r="L33" s="23">
        <f t="shared" ref="L33:L36" si="14">(K33/125)*100</f>
        <v>71.12982456</v>
      </c>
      <c r="M33" s="94"/>
      <c r="N33" s="33"/>
    </row>
    <row r="34">
      <c r="A34" s="61"/>
      <c r="B34" s="139"/>
      <c r="C34" s="139"/>
      <c r="D34" s="139"/>
      <c r="E34" s="70">
        <v>4.45464006907002E14</v>
      </c>
      <c r="F34" s="42" t="s">
        <v>51</v>
      </c>
      <c r="G34" s="29" t="s">
        <v>2478</v>
      </c>
      <c r="H34" s="20">
        <f>VLOOKUP(E34,'July Data'!C:K,9,FALSE)/'July Data'!I14</f>
        <v>3166.533333</v>
      </c>
      <c r="I34" s="62">
        <v>30.0</v>
      </c>
      <c r="J34" s="52">
        <f t="shared" si="12"/>
        <v>105.5511111</v>
      </c>
      <c r="K34" s="52">
        <f t="shared" si="13"/>
        <v>19.44888889</v>
      </c>
      <c r="L34" s="53">
        <f t="shared" si="14"/>
        <v>15.55911111</v>
      </c>
      <c r="M34" s="94"/>
      <c r="N34" s="33"/>
    </row>
    <row r="35">
      <c r="A35" s="170" t="s">
        <v>52</v>
      </c>
      <c r="B35" s="15">
        <v>0.0</v>
      </c>
      <c r="C35" s="15">
        <v>530.0</v>
      </c>
      <c r="D35" s="75">
        <f t="shared" ref="D35:D37" si="15">C35-B35</f>
        <v>530</v>
      </c>
      <c r="E35" s="54"/>
      <c r="F35" s="17"/>
      <c r="G35" s="145"/>
      <c r="H35" s="20" t="str">
        <f>VLOOKUP(E35,'July Data'!C:K,9,FALSE)/'July Data'!I15</f>
        <v>#N/A</v>
      </c>
      <c r="I35" s="81">
        <v>18.0</v>
      </c>
      <c r="J35" s="52" t="str">
        <f t="shared" si="12"/>
        <v>#N/A</v>
      </c>
      <c r="K35" s="52" t="str">
        <f t="shared" si="13"/>
        <v>#N/A</v>
      </c>
      <c r="L35" s="53" t="str">
        <f t="shared" si="14"/>
        <v>#N/A</v>
      </c>
      <c r="M35" s="71" t="s">
        <v>2329</v>
      </c>
      <c r="N35" s="25" t="s">
        <v>45</v>
      </c>
    </row>
    <row r="36">
      <c r="A36" s="49" t="s">
        <v>53</v>
      </c>
      <c r="B36" s="137">
        <v>1639.2</v>
      </c>
      <c r="C36" s="137">
        <v>1035.0</v>
      </c>
      <c r="D36" s="142">
        <f t="shared" si="15"/>
        <v>-604.2</v>
      </c>
      <c r="E36" s="27">
        <v>1.95740001133001E14</v>
      </c>
      <c r="F36" s="50" t="s">
        <v>54</v>
      </c>
      <c r="G36" s="145" t="s">
        <v>2479</v>
      </c>
      <c r="H36" s="147">
        <f>VLOOKUP(E36,'July Data'!C:K,9,FALSE)/'July Data'!I15</f>
        <v>5442.344828</v>
      </c>
      <c r="I36" s="30">
        <v>61.0</v>
      </c>
      <c r="J36" s="31">
        <f t="shared" si="12"/>
        <v>89.21876767</v>
      </c>
      <c r="K36" s="46">
        <f t="shared" si="13"/>
        <v>35.78123233</v>
      </c>
      <c r="L36" s="47">
        <f t="shared" si="14"/>
        <v>28.62498587</v>
      </c>
      <c r="M36" s="94"/>
      <c r="N36" s="33" t="s">
        <v>45</v>
      </c>
    </row>
    <row r="37">
      <c r="A37" s="49" t="s">
        <v>55</v>
      </c>
      <c r="B37" s="137">
        <v>6378.59</v>
      </c>
      <c r="C37" s="137">
        <v>4750.0</v>
      </c>
      <c r="D37" s="64">
        <f t="shared" si="15"/>
        <v>-1628.59</v>
      </c>
      <c r="E37" s="27"/>
      <c r="F37" s="28"/>
      <c r="G37" s="28"/>
      <c r="H37" s="159"/>
      <c r="I37" s="30"/>
      <c r="J37" s="31"/>
      <c r="K37" s="22"/>
      <c r="L37" s="23"/>
      <c r="M37" s="94"/>
      <c r="N37" s="33" t="s">
        <v>56</v>
      </c>
    </row>
    <row r="38">
      <c r="A38" s="14"/>
      <c r="B38" s="138"/>
      <c r="C38" s="138"/>
      <c r="D38" s="138"/>
      <c r="E38" s="54">
        <v>4.17234003900001E14</v>
      </c>
      <c r="F38" s="37" t="s">
        <v>57</v>
      </c>
      <c r="G38" s="29" t="s">
        <v>2480</v>
      </c>
      <c r="H38" s="85">
        <f>VLOOKUP(E38,'July Data'!C:K,9,FALSE)/'July Data'!I16</f>
        <v>144.7741935</v>
      </c>
      <c r="I38" s="21">
        <v>48.0</v>
      </c>
      <c r="J38" s="22">
        <f t="shared" ref="J38:J40" si="16">H38/I38</f>
        <v>3.016129032</v>
      </c>
      <c r="K38" s="22">
        <f t="shared" ref="K38:K40" si="17">125-J38</f>
        <v>121.983871</v>
      </c>
      <c r="L38" s="23">
        <f t="shared" ref="L38:L40" si="18">(K38/125)*100</f>
        <v>97.58709677</v>
      </c>
      <c r="M38" s="114"/>
      <c r="N38" s="33"/>
    </row>
    <row r="39">
      <c r="A39" s="61"/>
      <c r="B39" s="139"/>
      <c r="C39" s="139"/>
      <c r="D39" s="139"/>
      <c r="E39" s="54">
        <v>4.17234003900002E14</v>
      </c>
      <c r="F39" s="42" t="s">
        <v>58</v>
      </c>
      <c r="G39" s="29" t="s">
        <v>2480</v>
      </c>
      <c r="H39" s="20">
        <f>VLOOKUP(E39,'July Data'!C:K,9,FALSE)/'July Data'!I17</f>
        <v>20895.74194</v>
      </c>
      <c r="I39" s="62">
        <v>168.0</v>
      </c>
      <c r="J39" s="52">
        <f t="shared" si="16"/>
        <v>124.3794163</v>
      </c>
      <c r="K39" s="52">
        <f t="shared" si="17"/>
        <v>0.6205837174</v>
      </c>
      <c r="L39" s="53">
        <f t="shared" si="18"/>
        <v>0.4964669739</v>
      </c>
      <c r="M39" s="114"/>
      <c r="N39" s="33"/>
    </row>
    <row r="40">
      <c r="A40" s="14" t="s">
        <v>59</v>
      </c>
      <c r="B40" s="15">
        <v>7821.65</v>
      </c>
      <c r="C40" s="15">
        <v>7000.0</v>
      </c>
      <c r="D40" s="75">
        <f t="shared" ref="D40:D41" si="19">C40-B40</f>
        <v>-821.65</v>
      </c>
      <c r="E40" s="63">
        <v>3.94124007400002E14</v>
      </c>
      <c r="F40" s="64" t="s">
        <v>60</v>
      </c>
      <c r="G40" s="58" t="s">
        <v>2481</v>
      </c>
      <c r="H40" s="147">
        <f>VLOOKUP(E40,'July Data'!C:K,9,FALSE)/'July Data'!I18</f>
        <v>24993.51724</v>
      </c>
      <c r="I40" s="21">
        <v>158.0</v>
      </c>
      <c r="J40" s="22">
        <f t="shared" si="16"/>
        <v>158.186818</v>
      </c>
      <c r="K40" s="46">
        <f t="shared" si="17"/>
        <v>-33.18681798</v>
      </c>
      <c r="L40" s="47">
        <f t="shared" si="18"/>
        <v>-26.54945439</v>
      </c>
      <c r="M40" s="94"/>
      <c r="N40" s="33" t="s">
        <v>73</v>
      </c>
    </row>
    <row r="41">
      <c r="A41" s="49" t="s">
        <v>62</v>
      </c>
      <c r="B41" s="137">
        <v>5720.86</v>
      </c>
      <c r="C41" s="137">
        <v>4000.0</v>
      </c>
      <c r="D41" s="64">
        <f t="shared" si="19"/>
        <v>-1720.86</v>
      </c>
      <c r="E41" s="27"/>
      <c r="F41" s="28"/>
      <c r="G41" s="28"/>
      <c r="H41" s="159"/>
      <c r="I41" s="30"/>
      <c r="J41" s="31"/>
      <c r="K41" s="22"/>
      <c r="L41" s="23"/>
      <c r="M41" s="94"/>
      <c r="N41" s="33" t="s">
        <v>63</v>
      </c>
    </row>
    <row r="42">
      <c r="A42" s="14"/>
      <c r="B42" s="138"/>
      <c r="C42" s="138"/>
      <c r="D42" s="138"/>
      <c r="E42" s="54">
        <v>5.91698002370001E14</v>
      </c>
      <c r="F42" s="37" t="s">
        <v>64</v>
      </c>
      <c r="G42" s="29" t="s">
        <v>2482</v>
      </c>
      <c r="H42" s="85">
        <f>VLOOKUP(E42,'July Data'!C:K,9,FALSE)/'July Data'!I19</f>
        <v>4207.5</v>
      </c>
      <c r="I42" s="21">
        <v>37.0</v>
      </c>
      <c r="J42" s="22">
        <f t="shared" ref="J42:J44" si="20">H42/I42</f>
        <v>113.7162162</v>
      </c>
      <c r="K42" s="22">
        <f t="shared" ref="K42:K44" si="21">125-J42</f>
        <v>11.28378378</v>
      </c>
      <c r="L42" s="23">
        <f t="shared" ref="L42:L44" si="22">(K42/125)*100</f>
        <v>9.027027027</v>
      </c>
      <c r="M42" s="94"/>
      <c r="N42" s="33"/>
    </row>
    <row r="43">
      <c r="A43" s="14"/>
      <c r="B43" s="138"/>
      <c r="C43" s="138"/>
      <c r="D43" s="138"/>
      <c r="E43" s="54">
        <v>5.91698002400001E14</v>
      </c>
      <c r="F43" s="37" t="s">
        <v>65</v>
      </c>
      <c r="G43" s="29" t="s">
        <v>2482</v>
      </c>
      <c r="H43" s="85">
        <f>VLOOKUP(E43,'July Data'!C:K,9,FALSE)/'July Data'!I21</f>
        <v>4324.375</v>
      </c>
      <c r="I43" s="21">
        <v>41.0</v>
      </c>
      <c r="J43" s="22">
        <f t="shared" si="20"/>
        <v>105.472561</v>
      </c>
      <c r="K43" s="22">
        <f t="shared" si="21"/>
        <v>19.52743902</v>
      </c>
      <c r="L43" s="23">
        <f t="shared" si="22"/>
        <v>15.62195122</v>
      </c>
      <c r="M43" s="94"/>
      <c r="N43" s="33"/>
    </row>
    <row r="44">
      <c r="A44" s="61"/>
      <c r="B44" s="139"/>
      <c r="C44" s="138"/>
      <c r="D44" s="139"/>
      <c r="E44" s="54">
        <v>5.91698002371001E14</v>
      </c>
      <c r="F44" s="37" t="s">
        <v>66</v>
      </c>
      <c r="G44" s="29" t="s">
        <v>2482</v>
      </c>
      <c r="H44" s="20">
        <f>VLOOKUP(E44,'July Data'!C:K,9,FALSE)/'July Data'!I20</f>
        <v>10168.125</v>
      </c>
      <c r="I44" s="21">
        <v>41.0</v>
      </c>
      <c r="J44" s="52">
        <f t="shared" si="20"/>
        <v>248.0030488</v>
      </c>
      <c r="K44" s="52">
        <f t="shared" si="21"/>
        <v>-123.0030488</v>
      </c>
      <c r="L44" s="53">
        <f t="shared" si="22"/>
        <v>-98.40243902</v>
      </c>
      <c r="M44" s="94"/>
      <c r="N44" s="33"/>
      <c r="Q44" s="65"/>
      <c r="R44" s="66"/>
      <c r="S44" s="67"/>
      <c r="T44" s="68"/>
    </row>
    <row r="45">
      <c r="A45" s="49" t="s">
        <v>67</v>
      </c>
      <c r="B45" s="137">
        <v>13175.78</v>
      </c>
      <c r="C45" s="137">
        <v>9089.0</v>
      </c>
      <c r="D45" s="64">
        <f>C45-B45</f>
        <v>-4086.78</v>
      </c>
      <c r="E45" s="27"/>
      <c r="F45" s="28"/>
      <c r="G45" s="28"/>
      <c r="H45" s="159"/>
      <c r="I45" s="30"/>
      <c r="J45" s="31"/>
      <c r="K45" s="22"/>
      <c r="L45" s="23"/>
      <c r="M45" s="94"/>
      <c r="N45" s="33" t="s">
        <v>56</v>
      </c>
      <c r="Q45" s="65"/>
      <c r="R45" s="66"/>
      <c r="S45" s="67"/>
      <c r="T45" s="68"/>
    </row>
    <row r="46">
      <c r="A46" s="14"/>
      <c r="B46" s="138"/>
      <c r="C46" s="138"/>
      <c r="D46" s="138"/>
      <c r="E46" s="54">
        <v>4.17234003600001E14</v>
      </c>
      <c r="F46" s="37" t="s">
        <v>68</v>
      </c>
      <c r="G46" s="29" t="s">
        <v>2480</v>
      </c>
      <c r="H46" s="85">
        <f>VLOOKUP(E46,'July Data'!C:K,9,FALSE)/'July Data'!I22</f>
        <v>11388.90323</v>
      </c>
      <c r="I46" s="21">
        <v>150.0</v>
      </c>
      <c r="J46" s="22">
        <f t="shared" ref="J46:J61" si="23">H46/I46</f>
        <v>75.92602151</v>
      </c>
      <c r="K46" s="22">
        <f t="shared" ref="K46:K61" si="24">125-J46</f>
        <v>49.07397849</v>
      </c>
      <c r="L46" s="23">
        <f t="shared" ref="L46:L61" si="25">(K46/125)*100</f>
        <v>39.2591828</v>
      </c>
      <c r="M46" s="94"/>
      <c r="N46" s="33"/>
      <c r="Q46" s="65"/>
      <c r="R46" s="66"/>
      <c r="S46" s="67"/>
      <c r="T46" s="68"/>
    </row>
    <row r="47">
      <c r="A47" s="14"/>
      <c r="B47" s="138"/>
      <c r="C47" s="138"/>
      <c r="D47" s="138"/>
      <c r="E47" s="54">
        <v>4.17234003700001E14</v>
      </c>
      <c r="F47" s="37" t="s">
        <v>69</v>
      </c>
      <c r="G47" s="29" t="s">
        <v>2480</v>
      </c>
      <c r="H47" s="85">
        <f>VLOOKUP(E47,'July Data'!C:K,9,FALSE)/'July Data'!I23</f>
        <v>15394.32258</v>
      </c>
      <c r="I47" s="21">
        <v>147.0</v>
      </c>
      <c r="J47" s="22">
        <f t="shared" si="23"/>
        <v>104.7232829</v>
      </c>
      <c r="K47" s="22">
        <f t="shared" si="24"/>
        <v>20.27671714</v>
      </c>
      <c r="L47" s="23">
        <f t="shared" si="25"/>
        <v>16.22137371</v>
      </c>
      <c r="M47" s="94"/>
      <c r="N47" s="33"/>
    </row>
    <row r="48">
      <c r="A48" s="61"/>
      <c r="B48" s="139"/>
      <c r="C48" s="139"/>
      <c r="D48" s="139"/>
      <c r="E48" s="70">
        <v>4.17234003800001E14</v>
      </c>
      <c r="F48" s="42" t="s">
        <v>70</v>
      </c>
      <c r="G48" s="29" t="s">
        <v>2480</v>
      </c>
      <c r="H48" s="20">
        <f>VLOOKUP(E48,'July Data'!C:K,9,FALSE)/'July Data'!I24</f>
        <v>16190.58065</v>
      </c>
      <c r="I48" s="62">
        <v>100.0</v>
      </c>
      <c r="J48" s="52">
        <f t="shared" si="23"/>
        <v>161.9058065</v>
      </c>
      <c r="K48" s="52">
        <f t="shared" si="24"/>
        <v>-36.90580645</v>
      </c>
      <c r="L48" s="53">
        <f t="shared" si="25"/>
        <v>-29.52464516</v>
      </c>
      <c r="M48" s="94"/>
      <c r="N48" s="33"/>
    </row>
    <row r="49">
      <c r="A49" s="43" t="s">
        <v>71</v>
      </c>
      <c r="B49" s="140">
        <v>5682.06</v>
      </c>
      <c r="C49" s="140">
        <v>7333.33</v>
      </c>
      <c r="D49" s="142">
        <f t="shared" ref="D49:D55" si="26">C49-B49</f>
        <v>1651.27</v>
      </c>
      <c r="E49" s="183">
        <v>6.7334001320001E13</v>
      </c>
      <c r="F49" s="142" t="s">
        <v>72</v>
      </c>
      <c r="G49" s="58" t="s">
        <v>2478</v>
      </c>
      <c r="H49" s="147">
        <f>VLOOKUP(E49,'July Data'!C:K,9,FALSE)/'July Data'!I25</f>
        <v>31565.6</v>
      </c>
      <c r="I49" s="45">
        <v>224.0</v>
      </c>
      <c r="J49" s="46">
        <f t="shared" si="23"/>
        <v>140.9178571</v>
      </c>
      <c r="K49" s="46">
        <f t="shared" si="24"/>
        <v>-15.91785714</v>
      </c>
      <c r="L49" s="47">
        <f t="shared" si="25"/>
        <v>-12.73428571</v>
      </c>
      <c r="M49" s="114"/>
      <c r="N49" s="33" t="s">
        <v>61</v>
      </c>
    </row>
    <row r="50">
      <c r="A50" s="49" t="s">
        <v>74</v>
      </c>
      <c r="B50" s="137">
        <v>10683.91</v>
      </c>
      <c r="C50" s="137">
        <v>8583.33</v>
      </c>
      <c r="D50" s="28">
        <f t="shared" si="26"/>
        <v>-2100.58</v>
      </c>
      <c r="E50" s="44">
        <v>6.6130005325001E13</v>
      </c>
      <c r="F50" s="28" t="s">
        <v>75</v>
      </c>
      <c r="G50" s="58" t="s">
        <v>2478</v>
      </c>
      <c r="H50" s="147">
        <f>VLOOKUP(E50,'July Data'!C:K,9,FALSE)/'July Data'!I27</f>
        <v>36028.66667</v>
      </c>
      <c r="I50" s="30">
        <v>210.0</v>
      </c>
      <c r="J50" s="31">
        <f t="shared" si="23"/>
        <v>171.5650794</v>
      </c>
      <c r="K50" s="31">
        <f t="shared" si="24"/>
        <v>-46.56507937</v>
      </c>
      <c r="L50" s="32">
        <f t="shared" si="25"/>
        <v>-37.25206349</v>
      </c>
      <c r="N50" s="33" t="s">
        <v>76</v>
      </c>
    </row>
    <row r="51">
      <c r="A51" s="26" t="s">
        <v>77</v>
      </c>
      <c r="B51" s="137">
        <v>8332.77</v>
      </c>
      <c r="C51" s="137">
        <v>11083.33</v>
      </c>
      <c r="D51" s="28">
        <f t="shared" si="26"/>
        <v>2750.56</v>
      </c>
      <c r="E51" s="44">
        <v>3.28224002607001E14</v>
      </c>
      <c r="F51" s="28" t="s">
        <v>78</v>
      </c>
      <c r="G51" s="144" t="s">
        <v>2483</v>
      </c>
      <c r="H51" s="159">
        <f>VLOOKUP(E51,'July Data'!C:K,9,FALSE)/'July Data'!I28</f>
        <v>41631.54286</v>
      </c>
      <c r="I51" s="30">
        <v>312.0</v>
      </c>
      <c r="J51" s="31">
        <f t="shared" si="23"/>
        <v>133.4344322</v>
      </c>
      <c r="K51" s="31">
        <f t="shared" si="24"/>
        <v>-8.434432234</v>
      </c>
      <c r="L51" s="32">
        <f t="shared" si="25"/>
        <v>-6.747545788</v>
      </c>
      <c r="M51" s="94"/>
      <c r="N51" s="33" t="s">
        <v>25</v>
      </c>
    </row>
    <row r="52">
      <c r="A52" s="26" t="s">
        <v>79</v>
      </c>
      <c r="B52" s="137">
        <v>2993.93</v>
      </c>
      <c r="C52" s="137">
        <v>3000.0</v>
      </c>
      <c r="D52" s="28">
        <f t="shared" si="26"/>
        <v>6.07</v>
      </c>
      <c r="E52" s="44">
        <v>3.28224002901001E14</v>
      </c>
      <c r="F52" s="28" t="s">
        <v>80</v>
      </c>
      <c r="G52" s="144" t="s">
        <v>2484</v>
      </c>
      <c r="H52" s="159">
        <f>VLOOKUP(E52,'July Data'!C:K,9,FALSE)/'July Data'!I29</f>
        <v>13645.33333</v>
      </c>
      <c r="I52" s="30">
        <v>115.0</v>
      </c>
      <c r="J52" s="31">
        <f t="shared" si="23"/>
        <v>118.6550725</v>
      </c>
      <c r="K52" s="31">
        <f t="shared" si="24"/>
        <v>6.344927536</v>
      </c>
      <c r="L52" s="32">
        <f t="shared" si="25"/>
        <v>5.075942029</v>
      </c>
      <c r="M52" s="94"/>
      <c r="N52" s="33"/>
    </row>
    <row r="53">
      <c r="A53" s="43" t="s">
        <v>81</v>
      </c>
      <c r="B53" s="140">
        <v>3611.58</v>
      </c>
      <c r="C53" s="140">
        <v>3000.0</v>
      </c>
      <c r="D53" s="142">
        <f t="shared" si="26"/>
        <v>-611.58</v>
      </c>
      <c r="E53" s="183">
        <v>4.3750001100001E13</v>
      </c>
      <c r="F53" s="142" t="s">
        <v>82</v>
      </c>
      <c r="G53" s="58" t="s">
        <v>2485</v>
      </c>
      <c r="H53" s="147">
        <f>VLOOKUP(E53,'July Data'!C:K,9,FALSE)/'July Data'!I30</f>
        <v>9250.266667</v>
      </c>
      <c r="I53" s="45">
        <v>112.0</v>
      </c>
      <c r="J53" s="46">
        <f t="shared" si="23"/>
        <v>82.59166667</v>
      </c>
      <c r="K53" s="46">
        <f t="shared" si="24"/>
        <v>42.40833333</v>
      </c>
      <c r="L53" s="47">
        <f t="shared" si="25"/>
        <v>33.92666667</v>
      </c>
      <c r="M53" s="94"/>
      <c r="N53" s="33" t="s">
        <v>61</v>
      </c>
    </row>
    <row r="54">
      <c r="A54" s="14" t="s">
        <v>83</v>
      </c>
      <c r="B54" s="15">
        <v>2968.58</v>
      </c>
      <c r="C54" s="15">
        <v>2683.33</v>
      </c>
      <c r="D54" s="75">
        <f t="shared" si="26"/>
        <v>-285.25</v>
      </c>
      <c r="E54" s="36">
        <v>1.250110125011E12</v>
      </c>
      <c r="F54" s="64" t="s">
        <v>84</v>
      </c>
      <c r="G54" s="29" t="s">
        <v>2486</v>
      </c>
      <c r="H54" s="147">
        <f>VLOOKUP(E54,'July Data'!C:K,9,FALSE)/'July Data'!I31</f>
        <v>9287.878788</v>
      </c>
      <c r="I54" s="62">
        <v>77.0</v>
      </c>
      <c r="J54" s="22">
        <f t="shared" si="23"/>
        <v>120.6218024</v>
      </c>
      <c r="K54" s="52">
        <f t="shared" si="24"/>
        <v>4.37819756</v>
      </c>
      <c r="L54" s="53">
        <f t="shared" si="25"/>
        <v>3.502558048</v>
      </c>
      <c r="M54" s="114"/>
      <c r="N54" s="33"/>
    </row>
    <row r="55">
      <c r="A55" s="49" t="s">
        <v>85</v>
      </c>
      <c r="B55" s="137">
        <v>22020.06</v>
      </c>
      <c r="C55" s="137">
        <v>21250.0</v>
      </c>
      <c r="D55" s="64">
        <f t="shared" si="26"/>
        <v>-770.06</v>
      </c>
      <c r="E55" s="27"/>
      <c r="F55" s="28"/>
      <c r="G55" s="28"/>
      <c r="H55" s="159"/>
      <c r="I55" s="21">
        <v>534.0</v>
      </c>
      <c r="J55" s="31">
        <f t="shared" si="23"/>
        <v>0</v>
      </c>
      <c r="K55" s="22">
        <f t="shared" si="24"/>
        <v>125</v>
      </c>
      <c r="L55" s="23">
        <f t="shared" si="25"/>
        <v>100</v>
      </c>
      <c r="M55" s="191" t="s">
        <v>930</v>
      </c>
      <c r="N55" s="33" t="s">
        <v>450</v>
      </c>
    </row>
    <row r="56">
      <c r="A56" s="14" t="s">
        <v>87</v>
      </c>
      <c r="B56" s="138"/>
      <c r="C56" s="138"/>
      <c r="D56" s="138"/>
      <c r="E56" s="54">
        <v>1.9677290349306E13</v>
      </c>
      <c r="F56" s="64" t="s">
        <v>88</v>
      </c>
      <c r="G56" s="141" t="s">
        <v>2466</v>
      </c>
      <c r="H56" s="85">
        <f>VLOOKUP(E56,'July Data'!C:K,9,FALSE)/'July Data'!I35</f>
        <v>20016.12903</v>
      </c>
      <c r="I56" s="21"/>
      <c r="J56" s="22" t="str">
        <f t="shared" si="23"/>
        <v>#DIV/0!</v>
      </c>
      <c r="K56" s="22" t="str">
        <f t="shared" si="24"/>
        <v>#DIV/0!</v>
      </c>
      <c r="L56" s="23" t="str">
        <f t="shared" si="25"/>
        <v>#DIV/0!</v>
      </c>
      <c r="N56" s="33"/>
      <c r="O56" s="74" t="s">
        <v>89</v>
      </c>
    </row>
    <row r="57">
      <c r="A57" s="14"/>
      <c r="B57" s="138"/>
      <c r="C57" s="138"/>
      <c r="D57" s="138"/>
      <c r="E57" s="54">
        <v>1.9677290349307E13</v>
      </c>
      <c r="F57" s="64" t="s">
        <v>90</v>
      </c>
      <c r="G57" s="141" t="s">
        <v>2466</v>
      </c>
      <c r="H57" s="85">
        <f>VLOOKUP(E57,'July Data'!C:K,9,FALSE)/'July Data'!I36</f>
        <v>5919.354839</v>
      </c>
      <c r="I57" s="21"/>
      <c r="J57" s="22" t="str">
        <f t="shared" si="23"/>
        <v>#DIV/0!</v>
      </c>
      <c r="K57" s="22" t="str">
        <f t="shared" si="24"/>
        <v>#DIV/0!</v>
      </c>
      <c r="L57" s="23" t="str">
        <f t="shared" si="25"/>
        <v>#DIV/0!</v>
      </c>
      <c r="N57" s="33"/>
    </row>
    <row r="58">
      <c r="A58" s="14"/>
      <c r="B58" s="138"/>
      <c r="C58" s="138"/>
      <c r="D58" s="138"/>
      <c r="E58" s="54">
        <v>1.9677290349309E13</v>
      </c>
      <c r="F58" s="64" t="s">
        <v>91</v>
      </c>
      <c r="G58" s="141" t="s">
        <v>2466</v>
      </c>
      <c r="H58" s="85">
        <f>VLOOKUP(E58,'July Data'!C:K,9,FALSE)/'July Data'!I37</f>
        <v>6177.419355</v>
      </c>
      <c r="I58" s="21"/>
      <c r="J58" s="22" t="str">
        <f t="shared" si="23"/>
        <v>#DIV/0!</v>
      </c>
      <c r="K58" s="22" t="str">
        <f t="shared" si="24"/>
        <v>#DIV/0!</v>
      </c>
      <c r="L58" s="23" t="str">
        <f t="shared" si="25"/>
        <v>#DIV/0!</v>
      </c>
      <c r="N58" s="33"/>
    </row>
    <row r="59">
      <c r="A59" s="14"/>
      <c r="B59" s="138"/>
      <c r="C59" s="138"/>
      <c r="D59" s="138"/>
      <c r="E59" s="54">
        <v>1.9677290349308E13</v>
      </c>
      <c r="F59" s="64" t="s">
        <v>92</v>
      </c>
      <c r="G59" s="141" t="s">
        <v>2466</v>
      </c>
      <c r="H59" s="85">
        <f>VLOOKUP(E59,'July Data'!C:K,9,FALSE)/'July Data'!I38</f>
        <v>28445.16129</v>
      </c>
      <c r="I59" s="21"/>
      <c r="J59" s="22" t="str">
        <f t="shared" si="23"/>
        <v>#DIV/0!</v>
      </c>
      <c r="K59" s="22" t="str">
        <f t="shared" si="24"/>
        <v>#DIV/0!</v>
      </c>
      <c r="L59" s="23" t="str">
        <f t="shared" si="25"/>
        <v>#DIV/0!</v>
      </c>
      <c r="N59" s="33"/>
    </row>
    <row r="60">
      <c r="A60" s="61"/>
      <c r="B60" s="139"/>
      <c r="C60" s="139"/>
      <c r="D60" s="139"/>
      <c r="E60" s="70">
        <v>1.9677290349305E13</v>
      </c>
      <c r="F60" s="75" t="s">
        <v>93</v>
      </c>
      <c r="G60" s="141" t="s">
        <v>2466</v>
      </c>
      <c r="H60" s="20">
        <f>VLOOKUP(E60,'July Data'!C:K,9,FALSE)/'July Data'!I34</f>
        <v>18016.12903</v>
      </c>
      <c r="I60" s="62"/>
      <c r="J60" s="52" t="str">
        <f t="shared" si="23"/>
        <v>#DIV/0!</v>
      </c>
      <c r="K60" s="52" t="str">
        <f t="shared" si="24"/>
        <v>#DIV/0!</v>
      </c>
      <c r="L60" s="53" t="str">
        <f t="shared" si="25"/>
        <v>#DIV/0!</v>
      </c>
      <c r="N60" s="33"/>
    </row>
    <row r="61">
      <c r="A61" s="14" t="s">
        <v>94</v>
      </c>
      <c r="B61" s="15">
        <v>4488.82</v>
      </c>
      <c r="C61" s="15">
        <v>3466.67</v>
      </c>
      <c r="D61" s="75">
        <f t="shared" ref="D61:D62" si="27">C61-B61</f>
        <v>-1022.15</v>
      </c>
      <c r="E61" s="54">
        <v>1.95740001601001E14</v>
      </c>
      <c r="F61" s="64" t="s">
        <v>95</v>
      </c>
      <c r="G61" s="145" t="s">
        <v>2487</v>
      </c>
      <c r="H61" s="147">
        <f>VLOOKUP(E61,'July Data'!C:K,9,FALSE)/'July Data'!I39</f>
        <v>12163.13043</v>
      </c>
      <c r="I61" s="21">
        <v>100.0</v>
      </c>
      <c r="J61" s="22">
        <f t="shared" si="23"/>
        <v>121.6313043</v>
      </c>
      <c r="K61" s="46">
        <f t="shared" si="24"/>
        <v>3.368695652</v>
      </c>
      <c r="L61" s="47">
        <f t="shared" si="25"/>
        <v>2.694956522</v>
      </c>
      <c r="M61" s="114"/>
      <c r="N61" s="33" t="s">
        <v>45</v>
      </c>
    </row>
    <row r="62">
      <c r="A62" s="49" t="s">
        <v>96</v>
      </c>
      <c r="B62" s="137">
        <v>2007.5</v>
      </c>
      <c r="C62" s="137">
        <v>1250.0</v>
      </c>
      <c r="D62" s="64">
        <f t="shared" si="27"/>
        <v>-757.5</v>
      </c>
      <c r="E62" s="27"/>
      <c r="F62" s="28"/>
      <c r="G62" s="28"/>
      <c r="H62" s="159"/>
      <c r="I62" s="30"/>
      <c r="J62" s="31"/>
      <c r="K62" s="22"/>
      <c r="L62" s="23"/>
      <c r="N62" s="33" t="s">
        <v>29</v>
      </c>
    </row>
    <row r="63">
      <c r="A63" s="14"/>
      <c r="B63" s="138"/>
      <c r="C63" s="138"/>
      <c r="D63" s="138"/>
      <c r="E63" s="54">
        <v>1.8120070117915E13</v>
      </c>
      <c r="F63" s="37" t="s">
        <v>97</v>
      </c>
      <c r="G63" s="29" t="s">
        <v>2488</v>
      </c>
      <c r="H63" s="85">
        <f>VLOOKUP(E63,'July Data'!C:K,9,FALSE)/'July Data'!I43</f>
        <v>2064.516129</v>
      </c>
      <c r="I63" s="21">
        <v>20.0</v>
      </c>
      <c r="J63" s="22">
        <f t="shared" ref="J63:J66" si="28">H63/I63</f>
        <v>103.2258065</v>
      </c>
      <c r="K63" s="22">
        <f t="shared" ref="K63:K66" si="29">125-J63</f>
        <v>21.77419355</v>
      </c>
      <c r="L63" s="23">
        <f t="shared" ref="L63:L66" si="30">(K63/125)*100</f>
        <v>17.41935484</v>
      </c>
      <c r="M63" s="94"/>
      <c r="N63" s="33"/>
    </row>
    <row r="64">
      <c r="A64" s="14"/>
      <c r="B64" s="138"/>
      <c r="C64" s="138"/>
      <c r="D64" s="138"/>
      <c r="E64" s="54">
        <v>1.8120070107445E13</v>
      </c>
      <c r="F64" s="37" t="s">
        <v>98</v>
      </c>
      <c r="G64" s="29" t="s">
        <v>2488</v>
      </c>
      <c r="H64" s="85">
        <f>VLOOKUP(E64,'July Data'!C:K,9,FALSE)/'July Data'!I41</f>
        <v>1667.741935</v>
      </c>
      <c r="I64" s="21">
        <v>6.0</v>
      </c>
      <c r="J64" s="22">
        <f t="shared" si="28"/>
        <v>277.9569892</v>
      </c>
      <c r="K64" s="22">
        <f t="shared" si="29"/>
        <v>-152.9569892</v>
      </c>
      <c r="L64" s="23">
        <f t="shared" si="30"/>
        <v>-122.3655914</v>
      </c>
      <c r="M64" s="114"/>
      <c r="N64" s="33"/>
    </row>
    <row r="65">
      <c r="A65" s="14"/>
      <c r="B65" s="138"/>
      <c r="C65" s="138"/>
      <c r="D65" s="138"/>
      <c r="E65" s="54">
        <v>1.8120070107446E13</v>
      </c>
      <c r="F65" s="37" t="s">
        <v>99</v>
      </c>
      <c r="G65" s="29" t="s">
        <v>2488</v>
      </c>
      <c r="H65" s="85">
        <f>VLOOKUP(E65,'July Data'!C:K,9,FALSE)/'July Data'!I42</f>
        <v>361.2903226</v>
      </c>
      <c r="I65" s="21">
        <v>6.0</v>
      </c>
      <c r="J65" s="22">
        <f t="shared" si="28"/>
        <v>60.21505376</v>
      </c>
      <c r="K65" s="22">
        <f t="shared" si="29"/>
        <v>64.78494624</v>
      </c>
      <c r="L65" s="23">
        <f t="shared" si="30"/>
        <v>51.82795699</v>
      </c>
      <c r="M65" s="94"/>
      <c r="N65" s="33"/>
    </row>
    <row r="66">
      <c r="A66" s="14"/>
      <c r="B66" s="138"/>
      <c r="C66" s="138"/>
      <c r="D66" s="139"/>
      <c r="E66" s="70">
        <v>1.8120070107444E13</v>
      </c>
      <c r="F66" s="42" t="s">
        <v>100</v>
      </c>
      <c r="G66" s="143" t="s">
        <v>2488</v>
      </c>
      <c r="H66" s="20">
        <f>VLOOKUP(E66,'July Data'!C:K,9,FALSE)/'July Data'!I40</f>
        <v>625.8064516</v>
      </c>
      <c r="I66" s="62">
        <v>6.0</v>
      </c>
      <c r="J66" s="52">
        <f t="shared" si="28"/>
        <v>104.3010753</v>
      </c>
      <c r="K66" s="52">
        <f t="shared" si="29"/>
        <v>20.69892473</v>
      </c>
      <c r="L66" s="53">
        <f t="shared" si="30"/>
        <v>16.55913978</v>
      </c>
      <c r="M66" s="114"/>
      <c r="N66" s="33"/>
    </row>
    <row r="67">
      <c r="A67" s="49" t="s">
        <v>101</v>
      </c>
      <c r="B67" s="137">
        <v>36796.49</v>
      </c>
      <c r="C67" s="137">
        <v>32083.33</v>
      </c>
      <c r="D67" s="64">
        <f>C67-B67</f>
        <v>-4713.16</v>
      </c>
      <c r="E67" s="54"/>
      <c r="F67" s="64"/>
      <c r="G67" s="64"/>
      <c r="H67" s="159"/>
      <c r="I67" s="21"/>
      <c r="J67" s="22"/>
      <c r="K67" s="22"/>
      <c r="L67" s="23"/>
      <c r="M67" s="94"/>
      <c r="N67" s="33" t="s">
        <v>102</v>
      </c>
    </row>
    <row r="68">
      <c r="A68" s="14"/>
      <c r="B68" s="138"/>
      <c r="C68" s="192"/>
      <c r="D68" s="192"/>
      <c r="E68" s="78">
        <v>2.1150240349266E13</v>
      </c>
      <c r="F68" s="37" t="s">
        <v>103</v>
      </c>
      <c r="G68" s="148" t="s">
        <v>2489</v>
      </c>
      <c r="H68" s="85">
        <f>VLOOKUP(E68,'July Data'!C:K,9,FALSE)/'July Data'!I49</f>
        <v>40466.66667</v>
      </c>
      <c r="I68" s="21">
        <v>422.0</v>
      </c>
      <c r="J68" s="22">
        <f t="shared" ref="J68:J72" si="31">H68/I68</f>
        <v>95.89257504</v>
      </c>
      <c r="K68" s="22">
        <f t="shared" ref="K68:K72" si="32">125-J68</f>
        <v>29.10742496</v>
      </c>
      <c r="L68" s="23">
        <f t="shared" ref="L68:L72" si="33">(K68/125)*100</f>
        <v>23.28593997</v>
      </c>
      <c r="N68" s="33"/>
    </row>
    <row r="69">
      <c r="A69" s="14"/>
      <c r="B69" s="138"/>
      <c r="C69" s="138"/>
      <c r="D69" s="138"/>
      <c r="E69" s="54">
        <v>2.1150240349268E13</v>
      </c>
      <c r="F69" s="37" t="s">
        <v>104</v>
      </c>
      <c r="G69" s="148" t="s">
        <v>2489</v>
      </c>
      <c r="H69" s="85">
        <f>VLOOKUP(E69,'July Data'!C:K,9,FALSE)/'July Data'!I50</f>
        <v>38272.72727</v>
      </c>
      <c r="I69" s="21">
        <v>325.0</v>
      </c>
      <c r="J69" s="22">
        <f t="shared" si="31"/>
        <v>117.7622378</v>
      </c>
      <c r="K69" s="22">
        <f t="shared" si="32"/>
        <v>7.237762238</v>
      </c>
      <c r="L69" s="23">
        <f t="shared" si="33"/>
        <v>5.79020979</v>
      </c>
      <c r="N69" s="33"/>
    </row>
    <row r="70">
      <c r="A70" s="61"/>
      <c r="B70" s="139"/>
      <c r="C70" s="149"/>
      <c r="D70" s="149"/>
      <c r="E70" s="80">
        <v>2.1150240349265E13</v>
      </c>
      <c r="F70" s="42" t="s">
        <v>105</v>
      </c>
      <c r="G70" s="148" t="s">
        <v>2489</v>
      </c>
      <c r="H70" s="20">
        <f>VLOOKUP(E70,'July Data'!C:K,9,FALSE)/'July Data'!I48</f>
        <v>41187.87879</v>
      </c>
      <c r="I70" s="62">
        <v>321.0</v>
      </c>
      <c r="J70" s="52">
        <f t="shared" si="31"/>
        <v>128.3111489</v>
      </c>
      <c r="K70" s="52">
        <f t="shared" si="32"/>
        <v>-3.311148872</v>
      </c>
      <c r="L70" s="53">
        <f t="shared" si="33"/>
        <v>-2.648919098</v>
      </c>
      <c r="N70" s="33"/>
    </row>
    <row r="71">
      <c r="A71" s="43" t="s">
        <v>2164</v>
      </c>
      <c r="B71" s="140">
        <v>3708.01</v>
      </c>
      <c r="C71" s="140">
        <v>2166.67</v>
      </c>
      <c r="D71" s="142">
        <f t="shared" ref="D71:D73" si="34">C71-B71</f>
        <v>-1541.34</v>
      </c>
      <c r="E71" s="63">
        <v>6.3414000630001E13</v>
      </c>
      <c r="F71" s="142" t="s">
        <v>2165</v>
      </c>
      <c r="G71" s="187" t="s">
        <v>2490</v>
      </c>
      <c r="H71" s="147">
        <f>VLOOKUP(E71,'July Data'!C:K,9,FALSE)/'July Data'!I53</f>
        <v>11038.66667</v>
      </c>
      <c r="I71" s="45">
        <v>60.0</v>
      </c>
      <c r="J71" s="46">
        <f t="shared" si="31"/>
        <v>183.9777778</v>
      </c>
      <c r="K71" s="46">
        <f t="shared" si="32"/>
        <v>-58.97777778</v>
      </c>
      <c r="L71" s="47">
        <f t="shared" si="33"/>
        <v>-47.18222222</v>
      </c>
      <c r="M71" s="94"/>
      <c r="N71" s="33" t="s">
        <v>61</v>
      </c>
    </row>
    <row r="72">
      <c r="A72" s="14" t="s">
        <v>112</v>
      </c>
      <c r="B72" s="15">
        <v>-12008.78</v>
      </c>
      <c r="C72" s="15">
        <v>2600.0</v>
      </c>
      <c r="D72" s="64">
        <f t="shared" si="34"/>
        <v>14608.78</v>
      </c>
      <c r="E72" s="185" t="s">
        <v>2491</v>
      </c>
      <c r="F72" s="17">
        <v>6.1064633E7</v>
      </c>
      <c r="G72" s="29" t="s">
        <v>2492</v>
      </c>
      <c r="H72" s="147">
        <f>VLOOKUP(E72,'July Data'!C:K,9,FALSE)/'July Data'!I53</f>
        <v>14724.26667</v>
      </c>
      <c r="I72" s="21">
        <v>149.0</v>
      </c>
      <c r="J72" s="166">
        <f t="shared" si="31"/>
        <v>98.82058166</v>
      </c>
      <c r="K72" s="22">
        <f t="shared" si="32"/>
        <v>26.17941834</v>
      </c>
      <c r="L72" s="23">
        <f t="shared" si="33"/>
        <v>20.94353468</v>
      </c>
      <c r="M72" s="94"/>
      <c r="N72" s="33" t="s">
        <v>113</v>
      </c>
    </row>
    <row r="73">
      <c r="A73" s="49" t="s">
        <v>114</v>
      </c>
      <c r="B73" s="137">
        <v>2229.79</v>
      </c>
      <c r="C73" s="137">
        <v>3083.33</v>
      </c>
      <c r="D73" s="28">
        <f t="shared" si="34"/>
        <v>853.54</v>
      </c>
      <c r="E73" s="27"/>
      <c r="F73" s="28"/>
      <c r="G73" s="28"/>
      <c r="H73" s="159"/>
      <c r="I73" s="30"/>
      <c r="J73" s="31"/>
      <c r="K73" s="31"/>
      <c r="L73" s="32"/>
      <c r="M73" s="94"/>
      <c r="N73" s="33" t="s">
        <v>17</v>
      </c>
    </row>
    <row r="74">
      <c r="A74" s="14"/>
      <c r="B74" s="138"/>
      <c r="C74" s="138"/>
      <c r="D74" s="138"/>
      <c r="E74" s="54">
        <v>4.8799006301001E13</v>
      </c>
      <c r="F74" s="37" t="s">
        <v>115</v>
      </c>
      <c r="G74" s="148" t="s">
        <v>2493</v>
      </c>
      <c r="H74" s="85">
        <f>VLOOKUP(E74,'July Data'!C:K,9,FALSE)/'July Data'!I55</f>
        <v>6381.375</v>
      </c>
      <c r="I74" s="21">
        <v>76.0</v>
      </c>
      <c r="J74" s="22">
        <f t="shared" ref="J74:J75" si="35">H74/I74</f>
        <v>83.96546053</v>
      </c>
      <c r="K74" s="22">
        <f t="shared" ref="K74:K75" si="36">125-J74</f>
        <v>41.03453947</v>
      </c>
      <c r="L74" s="23">
        <f t="shared" ref="L74:L75" si="37">(K74/125)*100</f>
        <v>32.82763158</v>
      </c>
      <c r="M74" s="94"/>
      <c r="N74" s="33"/>
    </row>
    <row r="75">
      <c r="A75" s="61"/>
      <c r="B75" s="139"/>
      <c r="C75" s="139"/>
      <c r="D75" s="139"/>
      <c r="E75" s="54">
        <v>4.8799006301002E13</v>
      </c>
      <c r="F75" s="42" t="s">
        <v>116</v>
      </c>
      <c r="G75" s="150" t="s">
        <v>2472</v>
      </c>
      <c r="H75" s="20">
        <f>VLOOKUP(E75,'July Data'!C:K,9,FALSE)/'July Data'!I56</f>
        <v>1521.793103</v>
      </c>
      <c r="I75" s="62">
        <v>17.0</v>
      </c>
      <c r="J75" s="52">
        <f t="shared" si="35"/>
        <v>89.51724138</v>
      </c>
      <c r="K75" s="52">
        <f t="shared" si="36"/>
        <v>35.48275862</v>
      </c>
      <c r="L75" s="53">
        <f t="shared" si="37"/>
        <v>28.3862069</v>
      </c>
      <c r="M75" s="94"/>
      <c r="N75" s="33"/>
    </row>
    <row r="76">
      <c r="A76" s="49" t="s">
        <v>117</v>
      </c>
      <c r="B76" s="137">
        <v>17768.53</v>
      </c>
      <c r="C76" s="137">
        <v>8416.67</v>
      </c>
      <c r="D76" s="64">
        <f>C76-B76</f>
        <v>-9351.86</v>
      </c>
      <c r="E76" s="27"/>
      <c r="F76" s="28"/>
      <c r="G76" s="28"/>
      <c r="H76" s="159"/>
      <c r="I76" s="30"/>
      <c r="J76" s="31"/>
      <c r="K76" s="22"/>
      <c r="L76" s="23"/>
      <c r="M76" s="94"/>
      <c r="N76" s="33" t="s">
        <v>1518</v>
      </c>
    </row>
    <row r="77">
      <c r="A77" s="14"/>
      <c r="B77" s="138"/>
      <c r="C77" s="138"/>
      <c r="D77" s="138"/>
      <c r="E77" s="54">
        <v>1.02421003367459E15</v>
      </c>
      <c r="F77" s="37" t="s">
        <v>119</v>
      </c>
      <c r="G77" s="148" t="s">
        <v>2494</v>
      </c>
      <c r="H77" s="85" t="str">
        <f>VLOOKUP(E77,'July Data'!C:K,9,FALSE)/'July Data'!I59</f>
        <v>#N/A</v>
      </c>
      <c r="I77" s="21">
        <v>182.0</v>
      </c>
      <c r="J77" s="22" t="str">
        <f t="shared" ref="J77:J79" si="38">H77/I77</f>
        <v>#N/A</v>
      </c>
      <c r="K77" s="22" t="str">
        <f t="shared" ref="K77:K79" si="39">125-J77</f>
        <v>#N/A</v>
      </c>
      <c r="L77" s="23" t="str">
        <f t="shared" ref="L77:L79" si="40">(K77/125)*100</f>
        <v>#N/A</v>
      </c>
      <c r="M77" s="113" t="s">
        <v>1144</v>
      </c>
      <c r="N77" s="33"/>
    </row>
    <row r="78">
      <c r="A78" s="61"/>
      <c r="B78" s="139"/>
      <c r="C78" s="139"/>
      <c r="D78" s="139"/>
      <c r="E78" s="70">
        <v>1.02421003367439E15</v>
      </c>
      <c r="F78" s="42" t="s">
        <v>120</v>
      </c>
      <c r="G78" s="148" t="s">
        <v>2494</v>
      </c>
      <c r="H78" s="20" t="str">
        <f>VLOOKUP(E78,'July Data'!C:K,9,FALSE)/'July Data'!I60</f>
        <v>#N/A</v>
      </c>
      <c r="I78" s="62">
        <v>123.0</v>
      </c>
      <c r="J78" s="52" t="str">
        <f t="shared" si="38"/>
        <v>#N/A</v>
      </c>
      <c r="K78" s="52" t="str">
        <f t="shared" si="39"/>
        <v>#N/A</v>
      </c>
      <c r="L78" s="53" t="str">
        <f t="shared" si="40"/>
        <v>#N/A</v>
      </c>
      <c r="M78" s="113" t="s">
        <v>1144</v>
      </c>
      <c r="N78" s="33" t="s">
        <v>2394</v>
      </c>
    </row>
    <row r="79">
      <c r="A79" s="14" t="s">
        <v>121</v>
      </c>
      <c r="B79" s="15">
        <v>1844.87</v>
      </c>
      <c r="C79" s="15">
        <v>1708.33</v>
      </c>
      <c r="D79" s="64">
        <f t="shared" ref="D79:D80" si="41">C79-B79</f>
        <v>-136.54</v>
      </c>
      <c r="E79" s="54">
        <v>1.02421003530761E15</v>
      </c>
      <c r="F79" s="64" t="s">
        <v>122</v>
      </c>
      <c r="G79" s="187" t="s">
        <v>2371</v>
      </c>
      <c r="H79" s="147">
        <f>VLOOKUP(E79,'July Data'!C:K,9,FALSE)/'July Data'!I57</f>
        <v>5468.75</v>
      </c>
      <c r="I79" s="21">
        <v>49.0</v>
      </c>
      <c r="J79" s="31">
        <f t="shared" si="38"/>
        <v>111.6071429</v>
      </c>
      <c r="K79" s="22">
        <f t="shared" si="39"/>
        <v>13.39285714</v>
      </c>
      <c r="L79" s="23">
        <f t="shared" si="40"/>
        <v>10.71428571</v>
      </c>
      <c r="M79" s="94"/>
      <c r="N79" s="33" t="s">
        <v>1518</v>
      </c>
    </row>
    <row r="80">
      <c r="A80" s="49" t="s">
        <v>123</v>
      </c>
      <c r="B80" s="137">
        <v>4599.78</v>
      </c>
      <c r="C80" s="137">
        <v>2340.42</v>
      </c>
      <c r="D80" s="28">
        <f t="shared" si="41"/>
        <v>-2259.36</v>
      </c>
      <c r="E80" s="27"/>
      <c r="F80" s="28"/>
      <c r="G80" s="64"/>
      <c r="H80" s="159"/>
      <c r="I80" s="30"/>
      <c r="J80" s="31"/>
      <c r="K80" s="31"/>
      <c r="L80" s="32"/>
      <c r="M80" s="94"/>
      <c r="N80" s="33" t="s">
        <v>2066</v>
      </c>
    </row>
    <row r="81">
      <c r="A81" s="14"/>
      <c r="B81" s="138"/>
      <c r="C81" s="138"/>
      <c r="D81" s="138"/>
      <c r="E81" s="185" t="s">
        <v>2396</v>
      </c>
      <c r="F81" s="64" t="s">
        <v>124</v>
      </c>
      <c r="G81" s="141" t="s">
        <v>2473</v>
      </c>
      <c r="H81" s="85" t="str">
        <f>VLOOKUP(E81,'July Data'!C:K,9,FALSE)/'July Data'!I58</f>
        <v>#N/A</v>
      </c>
      <c r="I81" s="21">
        <v>54.0</v>
      </c>
      <c r="J81" s="85" t="str">
        <f t="shared" ref="J81:J85" si="42">H81/I81</f>
        <v>#N/A</v>
      </c>
      <c r="K81" s="22" t="str">
        <f t="shared" ref="K81:K85" si="43">125-J81</f>
        <v>#N/A</v>
      </c>
      <c r="L81" s="23" t="str">
        <f t="shared" ref="L81:L85" si="44">(K81/125)*100</f>
        <v>#N/A</v>
      </c>
      <c r="M81" s="195" t="s">
        <v>2357</v>
      </c>
      <c r="N81" s="33"/>
    </row>
    <row r="82">
      <c r="A82" s="14"/>
      <c r="B82" s="138"/>
      <c r="C82" s="138"/>
      <c r="D82" s="138"/>
      <c r="E82" s="185" t="s">
        <v>2397</v>
      </c>
      <c r="F82" s="64" t="s">
        <v>125</v>
      </c>
      <c r="G82" s="141" t="s">
        <v>2473</v>
      </c>
      <c r="H82" s="85" t="str">
        <f>VLOOKUP(E82,'July Data'!C:K,9,FALSE)/'July Data'!I59</f>
        <v>#N/A</v>
      </c>
      <c r="I82" s="21">
        <v>54.0</v>
      </c>
      <c r="J82" s="85" t="str">
        <f t="shared" si="42"/>
        <v>#N/A</v>
      </c>
      <c r="K82" s="22" t="str">
        <f t="shared" si="43"/>
        <v>#N/A</v>
      </c>
      <c r="L82" s="23" t="str">
        <f t="shared" si="44"/>
        <v>#N/A</v>
      </c>
      <c r="M82" s="195" t="s">
        <v>2357</v>
      </c>
      <c r="N82" s="33"/>
    </row>
    <row r="83">
      <c r="A83" s="14"/>
      <c r="B83" s="138"/>
      <c r="C83" s="138"/>
      <c r="D83" s="138"/>
      <c r="E83" s="185" t="s">
        <v>2398</v>
      </c>
      <c r="F83" s="64" t="s">
        <v>126</v>
      </c>
      <c r="G83" s="141" t="s">
        <v>2473</v>
      </c>
      <c r="H83" s="85" t="str">
        <f>VLOOKUP(E83,'July Data'!C:K,9,FALSE)/'July Data'!I60</f>
        <v>#N/A</v>
      </c>
      <c r="I83" s="21">
        <v>54.0</v>
      </c>
      <c r="J83" s="85" t="str">
        <f t="shared" si="42"/>
        <v>#N/A</v>
      </c>
      <c r="K83" s="22" t="str">
        <f t="shared" si="43"/>
        <v>#N/A</v>
      </c>
      <c r="L83" s="23" t="str">
        <f t="shared" si="44"/>
        <v>#N/A</v>
      </c>
      <c r="M83" s="195" t="s">
        <v>2357</v>
      </c>
      <c r="N83" s="33"/>
    </row>
    <row r="84">
      <c r="A84" s="14"/>
      <c r="B84" s="138"/>
      <c r="C84" s="138"/>
      <c r="D84" s="138"/>
      <c r="E84" s="185" t="s">
        <v>2399</v>
      </c>
      <c r="F84" s="64" t="s">
        <v>127</v>
      </c>
      <c r="G84" s="141" t="s">
        <v>2473</v>
      </c>
      <c r="H84" s="85" t="str">
        <f>VLOOKUP(E84,'July Data'!C:K,9,FALSE)/'July Data'!I61</f>
        <v>#N/A</v>
      </c>
      <c r="I84" s="21">
        <v>54.0</v>
      </c>
      <c r="J84" s="85" t="str">
        <f t="shared" si="42"/>
        <v>#N/A</v>
      </c>
      <c r="K84" s="22" t="str">
        <f t="shared" si="43"/>
        <v>#N/A</v>
      </c>
      <c r="L84" s="23" t="str">
        <f t="shared" si="44"/>
        <v>#N/A</v>
      </c>
      <c r="M84" s="195" t="s">
        <v>2357</v>
      </c>
      <c r="N84" s="33"/>
    </row>
    <row r="85">
      <c r="A85" s="61"/>
      <c r="B85" s="139"/>
      <c r="C85" s="139"/>
      <c r="D85" s="139"/>
      <c r="E85" s="197" t="s">
        <v>2400</v>
      </c>
      <c r="F85" s="75" t="s">
        <v>128</v>
      </c>
      <c r="G85" s="146" t="s">
        <v>2473</v>
      </c>
      <c r="H85" s="20" t="str">
        <f>VLOOKUP(E85,'July Data'!C:K,9,FALSE)/'July Data'!I62</f>
        <v>#N/A</v>
      </c>
      <c r="I85" s="62">
        <v>54.0</v>
      </c>
      <c r="J85" s="20" t="str">
        <f t="shared" si="42"/>
        <v>#N/A</v>
      </c>
      <c r="K85" s="52" t="str">
        <f t="shared" si="43"/>
        <v>#N/A</v>
      </c>
      <c r="L85" s="53" t="str">
        <f t="shared" si="44"/>
        <v>#N/A</v>
      </c>
      <c r="M85" s="195" t="s">
        <v>2357</v>
      </c>
      <c r="N85" s="33"/>
    </row>
    <row r="86">
      <c r="A86" s="87"/>
      <c r="B86" s="119">
        <f t="shared" ref="B86:C86" si="45">SUM(B2:B80)</f>
        <v>181274.32</v>
      </c>
      <c r="C86" s="119">
        <f t="shared" si="45"/>
        <v>162713.08</v>
      </c>
      <c r="D86" s="119">
        <f>B86-C86</f>
        <v>18561.24</v>
      </c>
      <c r="E86" s="88"/>
      <c r="F86" s="89"/>
      <c r="G86" s="89"/>
      <c r="H86" s="85"/>
      <c r="I86" s="21"/>
      <c r="J86" s="87"/>
      <c r="K86" s="87"/>
      <c r="L86" s="87"/>
      <c r="N86" s="33"/>
    </row>
    <row r="87">
      <c r="A87" s="90"/>
      <c r="E87" s="91"/>
      <c r="F87" s="92"/>
      <c r="G87" s="92"/>
      <c r="H87" s="93"/>
      <c r="I87" s="68"/>
      <c r="N87" s="33"/>
    </row>
    <row r="88">
      <c r="E88" s="91"/>
      <c r="F88" s="92"/>
      <c r="G88" s="92"/>
      <c r="H88" s="93"/>
      <c r="I88" s="68"/>
      <c r="N88" s="33"/>
    </row>
    <row r="89">
      <c r="E89" s="91"/>
      <c r="F89" s="92"/>
      <c r="G89" s="92"/>
      <c r="H89" s="93"/>
      <c r="I89" s="68"/>
      <c r="N89" s="33"/>
    </row>
    <row r="90">
      <c r="A90" s="94"/>
      <c r="E90" s="91"/>
      <c r="F90" s="92"/>
      <c r="G90" s="92"/>
      <c r="H90" s="93"/>
      <c r="I90" s="68"/>
      <c r="N90" s="33"/>
    </row>
    <row r="91">
      <c r="E91" s="91"/>
      <c r="F91" s="92"/>
      <c r="G91" s="92"/>
      <c r="H91" s="93"/>
      <c r="I91" s="68"/>
      <c r="N91" s="33"/>
    </row>
    <row r="92">
      <c r="E92" s="91"/>
      <c r="F92" s="92"/>
      <c r="G92" s="92"/>
      <c r="H92" s="93"/>
      <c r="I92" s="68"/>
      <c r="N92" s="33"/>
    </row>
    <row r="93">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sheetData>
  <mergeCells count="1">
    <mergeCell ref="P1:T1"/>
  </mergeCells>
  <conditionalFormatting sqref="J2 J10:J40 J49:J60 J62:J85">
    <cfRule type="cellIs" dxfId="0" priority="1" operator="greaterThan">
      <formula>125</formula>
    </cfRule>
  </conditionalFormatting>
  <conditionalFormatting sqref="J3:J7">
    <cfRule type="cellIs" dxfId="0" priority="2" operator="greaterThan">
      <formula>125</formula>
    </cfRule>
  </conditionalFormatting>
  <conditionalFormatting sqref="J8:J9">
    <cfRule type="cellIs" dxfId="0" priority="3" operator="greaterThan">
      <formula>125</formula>
    </cfRule>
  </conditionalFormatting>
  <conditionalFormatting sqref="J41:J48">
    <cfRule type="cellIs" dxfId="0" priority="4" operator="greaterThan">
      <formula>125</formula>
    </cfRule>
  </conditionalFormatting>
  <conditionalFormatting sqref="J61">
    <cfRule type="cellIs" dxfId="0" priority="5" operator="greaterThan">
      <formula>125</formula>
    </cfRule>
  </conditionalFormatting>
  <drawing r:id="rId1"/>
</worksheet>
</file>

<file path=xl/worksheets/sheet4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4.43"/>
    <col customWidth="1" min="2" max="2" width="13.71"/>
    <col customWidth="1" min="3" max="3" width="17.71"/>
    <col customWidth="1" min="4" max="4" width="24.86"/>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29"/>
  </cols>
  <sheetData>
    <row r="1">
      <c r="A1" s="95" t="s">
        <v>129</v>
      </c>
    </row>
    <row r="2">
      <c r="A2" s="96" t="s">
        <v>130</v>
      </c>
      <c r="B2" s="97" t="s">
        <v>131</v>
      </c>
      <c r="C2" s="198" t="s">
        <v>132</v>
      </c>
      <c r="D2" s="97" t="s">
        <v>133</v>
      </c>
      <c r="E2" s="97" t="s">
        <v>134</v>
      </c>
      <c r="F2" s="97" t="s">
        <v>135</v>
      </c>
      <c r="G2" s="97" t="s">
        <v>136</v>
      </c>
      <c r="H2" s="97" t="s">
        <v>137</v>
      </c>
      <c r="I2" s="97" t="s">
        <v>138</v>
      </c>
      <c r="J2" s="97" t="s">
        <v>139</v>
      </c>
      <c r="K2" s="97" t="s">
        <v>140</v>
      </c>
      <c r="L2" s="97" t="s">
        <v>141</v>
      </c>
      <c r="M2" s="97" t="s">
        <v>142</v>
      </c>
    </row>
    <row r="3">
      <c r="A3" s="98" t="s">
        <v>147</v>
      </c>
      <c r="B3" s="99">
        <v>107.0</v>
      </c>
      <c r="C3" s="199">
        <v>2.220180222018E12</v>
      </c>
      <c r="D3" s="99" t="s">
        <v>144</v>
      </c>
      <c r="E3" s="100">
        <v>44390.0</v>
      </c>
      <c r="F3" s="101">
        <v>1414.9</v>
      </c>
      <c r="G3" s="100">
        <v>44355.0</v>
      </c>
      <c r="H3" s="100">
        <v>44386.0</v>
      </c>
      <c r="I3" s="102">
        <v>31.0</v>
      </c>
      <c r="J3" s="101">
        <v>1414.9</v>
      </c>
      <c r="K3" s="111">
        <v>135800.0</v>
      </c>
      <c r="L3" s="102">
        <v>31.0</v>
      </c>
      <c r="M3" s="103" t="s">
        <v>2495</v>
      </c>
    </row>
    <row r="4">
      <c r="A4" s="104" t="s">
        <v>147</v>
      </c>
      <c r="B4" s="105">
        <v>107.0</v>
      </c>
      <c r="C4" s="200">
        <v>2.255730225573E12</v>
      </c>
      <c r="D4" s="105" t="s">
        <v>144</v>
      </c>
      <c r="E4" s="106">
        <v>44390.0</v>
      </c>
      <c r="F4" s="107">
        <v>14.43</v>
      </c>
      <c r="G4" s="106">
        <v>44355.0</v>
      </c>
      <c r="H4" s="106">
        <v>44386.0</v>
      </c>
      <c r="I4" s="108">
        <v>31.0</v>
      </c>
      <c r="J4" s="107">
        <v>14.43</v>
      </c>
      <c r="K4" s="108">
        <v>0.0</v>
      </c>
      <c r="L4" s="108">
        <v>31.0</v>
      </c>
      <c r="M4" s="110" t="s">
        <v>2496</v>
      </c>
    </row>
    <row r="5">
      <c r="A5" s="104" t="s">
        <v>150</v>
      </c>
      <c r="B5" s="105">
        <v>113.0</v>
      </c>
      <c r="C5" s="200">
        <v>4.6130006907001E13</v>
      </c>
      <c r="D5" s="105" t="s">
        <v>151</v>
      </c>
      <c r="E5" s="106">
        <v>44385.0</v>
      </c>
      <c r="F5" s="107">
        <v>3184.48</v>
      </c>
      <c r="G5" s="106">
        <v>44349.0</v>
      </c>
      <c r="H5" s="106">
        <v>44382.0</v>
      </c>
      <c r="I5" s="108">
        <v>33.0</v>
      </c>
      <c r="J5" s="107">
        <v>2990.35</v>
      </c>
      <c r="K5" s="109">
        <v>309672.0</v>
      </c>
      <c r="L5" s="108">
        <v>210.0</v>
      </c>
      <c r="M5" s="110" t="s">
        <v>2497</v>
      </c>
    </row>
    <row r="6">
      <c r="A6" s="104" t="s">
        <v>150</v>
      </c>
      <c r="B6" s="105">
        <v>113.0</v>
      </c>
      <c r="C6" s="200">
        <v>4.6130006907002E13</v>
      </c>
      <c r="D6" s="105" t="s">
        <v>151</v>
      </c>
      <c r="E6" s="106">
        <v>44385.0</v>
      </c>
      <c r="F6" s="107">
        <v>2259.4</v>
      </c>
      <c r="G6" s="106">
        <v>44351.0</v>
      </c>
      <c r="H6" s="106">
        <v>44382.0</v>
      </c>
      <c r="I6" s="108">
        <v>31.0</v>
      </c>
      <c r="J6" s="107">
        <v>2065.27</v>
      </c>
      <c r="K6" s="109">
        <v>212432.0</v>
      </c>
      <c r="L6" s="108">
        <v>210.0</v>
      </c>
      <c r="M6" s="110" t="s">
        <v>2498</v>
      </c>
    </row>
    <row r="7">
      <c r="A7" s="104" t="s">
        <v>150</v>
      </c>
      <c r="B7" s="105">
        <v>113.0</v>
      </c>
      <c r="C7" s="200">
        <v>4.6130006907003E13</v>
      </c>
      <c r="D7" s="105" t="s">
        <v>151</v>
      </c>
      <c r="E7" s="106">
        <v>44385.0</v>
      </c>
      <c r="F7" s="107">
        <v>2175.89</v>
      </c>
      <c r="G7" s="106">
        <v>44349.0</v>
      </c>
      <c r="H7" s="106">
        <v>44384.0</v>
      </c>
      <c r="I7" s="108">
        <v>35.0</v>
      </c>
      <c r="J7" s="107">
        <v>1981.76</v>
      </c>
      <c r="K7" s="109">
        <v>203456.0</v>
      </c>
      <c r="L7" s="108">
        <v>210.0</v>
      </c>
      <c r="M7" s="110" t="s">
        <v>2499</v>
      </c>
    </row>
    <row r="8">
      <c r="A8" s="104" t="s">
        <v>150</v>
      </c>
      <c r="B8" s="105">
        <v>113.0</v>
      </c>
      <c r="C8" s="200">
        <v>4.6130006907004E13</v>
      </c>
      <c r="D8" s="105" t="s">
        <v>151</v>
      </c>
      <c r="E8" s="106">
        <v>44385.0</v>
      </c>
      <c r="F8" s="107">
        <v>1860.9</v>
      </c>
      <c r="G8" s="106">
        <v>44349.0</v>
      </c>
      <c r="H8" s="106">
        <v>44382.0</v>
      </c>
      <c r="I8" s="108">
        <v>33.0</v>
      </c>
      <c r="J8" s="107">
        <v>1666.77</v>
      </c>
      <c r="K8" s="109">
        <v>170544.0</v>
      </c>
      <c r="L8" s="108">
        <v>210.0</v>
      </c>
      <c r="M8" s="110" t="s">
        <v>2500</v>
      </c>
    </row>
    <row r="9">
      <c r="A9" s="104" t="s">
        <v>156</v>
      </c>
      <c r="B9" s="105">
        <v>114.0</v>
      </c>
      <c r="C9" s="200">
        <v>5.96922007400001E14</v>
      </c>
      <c r="D9" s="105" t="s">
        <v>151</v>
      </c>
      <c r="E9" s="106">
        <v>44372.0</v>
      </c>
      <c r="F9" s="107">
        <v>8082.2</v>
      </c>
      <c r="G9" s="106">
        <v>44339.0</v>
      </c>
      <c r="H9" s="106">
        <v>44365.0</v>
      </c>
      <c r="I9" s="108">
        <v>26.0</v>
      </c>
      <c r="J9" s="107">
        <v>6639.01</v>
      </c>
      <c r="K9" s="109">
        <v>696388.0</v>
      </c>
      <c r="L9" s="108">
        <v>43.0</v>
      </c>
      <c r="M9" s="110" t="s">
        <v>2501</v>
      </c>
    </row>
    <row r="10">
      <c r="A10" s="104" t="s">
        <v>158</v>
      </c>
      <c r="B10" s="105">
        <v>116.0</v>
      </c>
      <c r="C10" s="200">
        <v>4.8795006344001E13</v>
      </c>
      <c r="D10" s="105" t="s">
        <v>151</v>
      </c>
      <c r="E10" s="106">
        <v>44385.0</v>
      </c>
      <c r="F10" s="107">
        <v>1414.33</v>
      </c>
      <c r="G10" s="106">
        <v>44349.0</v>
      </c>
      <c r="H10" s="106">
        <v>44378.0</v>
      </c>
      <c r="I10" s="108">
        <v>29.0</v>
      </c>
      <c r="J10" s="107">
        <v>1106.27</v>
      </c>
      <c r="K10" s="109">
        <v>109956.0</v>
      </c>
      <c r="L10" s="108">
        <v>43.0</v>
      </c>
      <c r="M10" s="110" t="s">
        <v>2502</v>
      </c>
    </row>
    <row r="11">
      <c r="A11" s="104" t="s">
        <v>165</v>
      </c>
      <c r="B11" s="105">
        <v>122.0</v>
      </c>
      <c r="C11" s="200">
        <v>3.57156000540001E14</v>
      </c>
      <c r="D11" s="105" t="s">
        <v>151</v>
      </c>
      <c r="E11" s="106">
        <v>44361.0</v>
      </c>
      <c r="F11" s="107">
        <v>843.98</v>
      </c>
      <c r="G11" s="106">
        <v>44330.0</v>
      </c>
      <c r="H11" s="106">
        <v>44361.0</v>
      </c>
      <c r="I11" s="108">
        <v>31.0</v>
      </c>
      <c r="J11" s="107">
        <v>701.15</v>
      </c>
      <c r="K11" s="109">
        <v>70312.0</v>
      </c>
      <c r="L11" s="108">
        <v>67.0</v>
      </c>
      <c r="M11" s="110" t="s">
        <v>2503</v>
      </c>
    </row>
    <row r="12">
      <c r="A12" s="104" t="s">
        <v>165</v>
      </c>
      <c r="B12" s="105">
        <v>122.0</v>
      </c>
      <c r="C12" s="200">
        <v>4.45464006905001E14</v>
      </c>
      <c r="D12" s="105" t="s">
        <v>151</v>
      </c>
      <c r="E12" s="106">
        <v>44385.0</v>
      </c>
      <c r="F12" s="107">
        <v>28.02</v>
      </c>
      <c r="G12" s="106">
        <v>44348.0</v>
      </c>
      <c r="H12" s="106">
        <v>44378.0</v>
      </c>
      <c r="I12" s="108">
        <v>30.0</v>
      </c>
      <c r="J12" s="107">
        <v>12.22</v>
      </c>
      <c r="K12" s="108">
        <v>0.0</v>
      </c>
      <c r="L12" s="108">
        <v>67.0</v>
      </c>
      <c r="M12" s="110" t="s">
        <v>2504</v>
      </c>
    </row>
    <row r="13">
      <c r="A13" s="104" t="s">
        <v>165</v>
      </c>
      <c r="B13" s="105">
        <v>122.0</v>
      </c>
      <c r="C13" s="200">
        <v>4.45464006907001E14</v>
      </c>
      <c r="D13" s="105" t="s">
        <v>151</v>
      </c>
      <c r="E13" s="106">
        <v>44385.0</v>
      </c>
      <c r="F13" s="107">
        <v>607.83</v>
      </c>
      <c r="G13" s="106">
        <v>44348.0</v>
      </c>
      <c r="H13" s="106">
        <v>44378.0</v>
      </c>
      <c r="I13" s="108">
        <v>30.0</v>
      </c>
      <c r="J13" s="107">
        <v>423.64</v>
      </c>
      <c r="K13" s="109">
        <v>41140.0</v>
      </c>
      <c r="L13" s="108">
        <v>67.0</v>
      </c>
      <c r="M13" s="110" t="s">
        <v>2505</v>
      </c>
    </row>
    <row r="14">
      <c r="A14" s="104" t="s">
        <v>165</v>
      </c>
      <c r="B14" s="105">
        <v>122.0</v>
      </c>
      <c r="C14" s="200">
        <v>4.45464006907002E14</v>
      </c>
      <c r="D14" s="105" t="s">
        <v>151</v>
      </c>
      <c r="E14" s="106">
        <v>44385.0</v>
      </c>
      <c r="F14" s="107">
        <v>1120.17</v>
      </c>
      <c r="G14" s="106">
        <v>44348.0</v>
      </c>
      <c r="H14" s="106">
        <v>44378.0</v>
      </c>
      <c r="I14" s="108">
        <v>30.0</v>
      </c>
      <c r="J14" s="107">
        <v>935.98</v>
      </c>
      <c r="K14" s="109">
        <v>94996.0</v>
      </c>
      <c r="L14" s="108">
        <v>67.0</v>
      </c>
      <c r="M14" s="110" t="s">
        <v>2506</v>
      </c>
    </row>
    <row r="15">
      <c r="A15" s="104" t="s">
        <v>171</v>
      </c>
      <c r="B15" s="105">
        <v>125.0</v>
      </c>
      <c r="C15" s="200">
        <v>1.95740001133001E14</v>
      </c>
      <c r="D15" s="105" t="s">
        <v>151</v>
      </c>
      <c r="E15" s="106">
        <v>44372.0</v>
      </c>
      <c r="F15" s="107">
        <v>1955.29</v>
      </c>
      <c r="G15" s="106">
        <v>44337.0</v>
      </c>
      <c r="H15" s="106">
        <v>44366.0</v>
      </c>
      <c r="I15" s="108">
        <v>29.0</v>
      </c>
      <c r="J15" s="107">
        <v>1545.8</v>
      </c>
      <c r="K15" s="109">
        <v>157828.0</v>
      </c>
      <c r="L15" s="108">
        <v>63.0</v>
      </c>
      <c r="M15" s="110" t="s">
        <v>2507</v>
      </c>
    </row>
    <row r="16">
      <c r="A16" s="104" t="s">
        <v>175</v>
      </c>
      <c r="B16" s="105">
        <v>129.0</v>
      </c>
      <c r="C16" s="200">
        <v>4.17234003900001E14</v>
      </c>
      <c r="D16" s="105" t="s">
        <v>151</v>
      </c>
      <c r="E16" s="106">
        <v>44378.0</v>
      </c>
      <c r="F16" s="107">
        <v>382.3</v>
      </c>
      <c r="G16" s="106">
        <v>44340.0</v>
      </c>
      <c r="H16" s="106">
        <v>44371.0</v>
      </c>
      <c r="I16" s="108">
        <v>31.0</v>
      </c>
      <c r="J16" s="107">
        <v>58.66</v>
      </c>
      <c r="K16" s="109">
        <v>4488.0</v>
      </c>
      <c r="L16" s="108">
        <v>216.0</v>
      </c>
      <c r="M16" s="110" t="s">
        <v>2508</v>
      </c>
    </row>
    <row r="17">
      <c r="A17" s="104" t="s">
        <v>175</v>
      </c>
      <c r="B17" s="105">
        <v>129.0</v>
      </c>
      <c r="C17" s="200">
        <v>4.17234003900002E14</v>
      </c>
      <c r="D17" s="105" t="s">
        <v>151</v>
      </c>
      <c r="E17" s="106">
        <v>44378.0</v>
      </c>
      <c r="F17" s="107">
        <v>7867.67</v>
      </c>
      <c r="G17" s="106">
        <v>44340.0</v>
      </c>
      <c r="H17" s="106">
        <v>44371.0</v>
      </c>
      <c r="I17" s="108">
        <v>31.0</v>
      </c>
      <c r="J17" s="107">
        <v>6318.82</v>
      </c>
      <c r="K17" s="109">
        <v>647768.0</v>
      </c>
      <c r="L17" s="108">
        <v>216.0</v>
      </c>
      <c r="M17" s="110" t="s">
        <v>2509</v>
      </c>
    </row>
    <row r="18">
      <c r="A18" s="104" t="s">
        <v>180</v>
      </c>
      <c r="B18" s="105">
        <v>131.0</v>
      </c>
      <c r="C18" s="200">
        <v>3.94124007400002E14</v>
      </c>
      <c r="D18" s="105" t="s">
        <v>151</v>
      </c>
      <c r="E18" s="106">
        <v>44372.0</v>
      </c>
      <c r="F18" s="107">
        <v>8369.88</v>
      </c>
      <c r="G18" s="106">
        <v>44343.0</v>
      </c>
      <c r="H18" s="106">
        <v>44372.0</v>
      </c>
      <c r="I18" s="108">
        <v>29.0</v>
      </c>
      <c r="J18" s="107">
        <v>7051.77</v>
      </c>
      <c r="K18" s="109">
        <v>724812.0</v>
      </c>
      <c r="L18" s="108">
        <v>159.0</v>
      </c>
      <c r="M18" s="110" t="s">
        <v>2510</v>
      </c>
    </row>
    <row r="19">
      <c r="A19" s="104" t="s">
        <v>182</v>
      </c>
      <c r="B19" s="105">
        <v>135.0</v>
      </c>
      <c r="C19" s="200">
        <v>5.91698002370001E14</v>
      </c>
      <c r="D19" s="105" t="s">
        <v>151</v>
      </c>
      <c r="E19" s="106">
        <v>44372.0</v>
      </c>
      <c r="F19" s="107">
        <v>1497.98</v>
      </c>
      <c r="G19" s="106">
        <v>44336.0</v>
      </c>
      <c r="H19" s="106">
        <v>44368.0</v>
      </c>
      <c r="I19" s="108">
        <v>32.0</v>
      </c>
      <c r="J19" s="107">
        <v>1341.1</v>
      </c>
      <c r="K19" s="109">
        <v>134640.0</v>
      </c>
      <c r="L19" s="108">
        <v>120.0</v>
      </c>
      <c r="M19" s="110" t="s">
        <v>2511</v>
      </c>
    </row>
    <row r="20">
      <c r="A20" s="104" t="s">
        <v>182</v>
      </c>
      <c r="B20" s="105">
        <v>135.0</v>
      </c>
      <c r="C20" s="200">
        <v>5.91698002371001E14</v>
      </c>
      <c r="D20" s="105" t="s">
        <v>151</v>
      </c>
      <c r="E20" s="106">
        <v>44372.0</v>
      </c>
      <c r="F20" s="107">
        <v>3312.57</v>
      </c>
      <c r="G20" s="106">
        <v>44336.0</v>
      </c>
      <c r="H20" s="106">
        <v>44368.0</v>
      </c>
      <c r="I20" s="108">
        <v>32.0</v>
      </c>
      <c r="J20" s="107">
        <v>3155.45</v>
      </c>
      <c r="K20" s="109">
        <v>325380.0</v>
      </c>
      <c r="L20" s="108">
        <v>120.0</v>
      </c>
      <c r="M20" s="110" t="s">
        <v>2512</v>
      </c>
    </row>
    <row r="21">
      <c r="A21" s="104" t="s">
        <v>182</v>
      </c>
      <c r="B21" s="105">
        <v>135.0</v>
      </c>
      <c r="C21" s="200">
        <v>5.91698002400001E14</v>
      </c>
      <c r="D21" s="105" t="s">
        <v>151</v>
      </c>
      <c r="E21" s="106">
        <v>44372.0</v>
      </c>
      <c r="F21" s="107">
        <v>2040.51</v>
      </c>
      <c r="G21" s="106">
        <v>44336.0</v>
      </c>
      <c r="H21" s="106">
        <v>44368.0</v>
      </c>
      <c r="I21" s="108">
        <v>32.0</v>
      </c>
      <c r="J21" s="107">
        <v>1376.69</v>
      </c>
      <c r="K21" s="109">
        <v>138380.0</v>
      </c>
      <c r="L21" s="108">
        <v>120.0</v>
      </c>
      <c r="M21" s="110" t="s">
        <v>2513</v>
      </c>
    </row>
    <row r="22">
      <c r="A22" s="104" t="s">
        <v>186</v>
      </c>
      <c r="B22" s="105">
        <v>136.0</v>
      </c>
      <c r="C22" s="200">
        <v>4.17234003600001E14</v>
      </c>
      <c r="D22" s="105" t="s">
        <v>151</v>
      </c>
      <c r="E22" s="106">
        <v>44378.0</v>
      </c>
      <c r="F22" s="107">
        <v>4451.59</v>
      </c>
      <c r="G22" s="106">
        <v>44340.0</v>
      </c>
      <c r="H22" s="106">
        <v>44371.0</v>
      </c>
      <c r="I22" s="108">
        <v>31.0</v>
      </c>
      <c r="J22" s="107">
        <v>3454.5</v>
      </c>
      <c r="K22" s="109">
        <v>353056.0</v>
      </c>
      <c r="L22" s="108">
        <v>402.0</v>
      </c>
      <c r="M22" s="110" t="s">
        <v>2514</v>
      </c>
    </row>
    <row r="23">
      <c r="A23" s="104" t="s">
        <v>186</v>
      </c>
      <c r="B23" s="105">
        <v>136.0</v>
      </c>
      <c r="C23" s="200">
        <v>4.17234003700001E14</v>
      </c>
      <c r="D23" s="105" t="s">
        <v>151</v>
      </c>
      <c r="E23" s="106">
        <v>44378.0</v>
      </c>
      <c r="F23" s="107">
        <v>5604.22</v>
      </c>
      <c r="G23" s="106">
        <v>44340.0</v>
      </c>
      <c r="H23" s="106">
        <v>44371.0</v>
      </c>
      <c r="I23" s="108">
        <v>31.0</v>
      </c>
      <c r="J23" s="107">
        <v>4635.74</v>
      </c>
      <c r="K23" s="109">
        <v>477224.0</v>
      </c>
      <c r="L23" s="108">
        <v>402.0</v>
      </c>
      <c r="M23" s="110" t="s">
        <v>2515</v>
      </c>
    </row>
    <row r="24">
      <c r="A24" s="104" t="s">
        <v>186</v>
      </c>
      <c r="B24" s="105">
        <v>136.0</v>
      </c>
      <c r="C24" s="200">
        <v>4.17234003800001E14</v>
      </c>
      <c r="D24" s="105" t="s">
        <v>151</v>
      </c>
      <c r="E24" s="106">
        <v>44378.0</v>
      </c>
      <c r="F24" s="107">
        <v>5722.57</v>
      </c>
      <c r="G24" s="106">
        <v>44340.0</v>
      </c>
      <c r="H24" s="106">
        <v>44371.0</v>
      </c>
      <c r="I24" s="108">
        <v>31.0</v>
      </c>
      <c r="J24" s="107">
        <v>4870.57</v>
      </c>
      <c r="K24" s="109">
        <v>501908.0</v>
      </c>
      <c r="L24" s="108">
        <v>402.0</v>
      </c>
      <c r="M24" s="110" t="s">
        <v>2516</v>
      </c>
    </row>
    <row r="25">
      <c r="A25" s="104" t="s">
        <v>244</v>
      </c>
      <c r="B25" s="105">
        <v>141.0</v>
      </c>
      <c r="C25" s="200">
        <v>6.7334001320001E13</v>
      </c>
      <c r="D25" s="105" t="s">
        <v>151</v>
      </c>
      <c r="E25" s="106">
        <v>44387.0</v>
      </c>
      <c r="F25" s="107">
        <v>9687.71</v>
      </c>
      <c r="G25" s="106">
        <v>44348.0</v>
      </c>
      <c r="H25" s="106">
        <v>44378.0</v>
      </c>
      <c r="I25" s="108">
        <v>30.0</v>
      </c>
      <c r="J25" s="107">
        <v>8934.33</v>
      </c>
      <c r="K25" s="109">
        <v>946968.0</v>
      </c>
      <c r="L25" s="108">
        <v>222.0</v>
      </c>
      <c r="M25" s="110" t="s">
        <v>2517</v>
      </c>
    </row>
    <row r="26">
      <c r="A26" s="104" t="s">
        <v>244</v>
      </c>
      <c r="B26" s="105">
        <v>141.0</v>
      </c>
      <c r="C26" s="200">
        <v>4.20733400132E15</v>
      </c>
      <c r="D26" s="105" t="s">
        <v>151</v>
      </c>
      <c r="E26" s="106">
        <v>44378.0</v>
      </c>
      <c r="F26" s="107">
        <v>50.74</v>
      </c>
      <c r="G26" s="106">
        <v>44349.0</v>
      </c>
      <c r="H26" s="106">
        <v>44378.0</v>
      </c>
      <c r="I26" s="108">
        <v>29.0</v>
      </c>
      <c r="J26" s="107">
        <v>50.74</v>
      </c>
      <c r="K26" s="108">
        <v>0.0</v>
      </c>
      <c r="L26" s="108">
        <v>222.0</v>
      </c>
      <c r="M26" s="110" t="s">
        <v>2518</v>
      </c>
    </row>
    <row r="27">
      <c r="A27" s="104" t="s">
        <v>248</v>
      </c>
      <c r="B27" s="105">
        <v>142.0</v>
      </c>
      <c r="C27" s="200">
        <v>6.6130005325001E13</v>
      </c>
      <c r="D27" s="105" t="s">
        <v>151</v>
      </c>
      <c r="E27" s="106">
        <v>44387.0</v>
      </c>
      <c r="F27" s="107">
        <v>10733.17</v>
      </c>
      <c r="G27" s="106">
        <v>44348.0</v>
      </c>
      <c r="H27" s="106">
        <v>44378.0</v>
      </c>
      <c r="I27" s="108">
        <v>30.0</v>
      </c>
      <c r="J27" s="107">
        <v>10052.73</v>
      </c>
      <c r="K27" s="109">
        <v>1080860.0</v>
      </c>
      <c r="L27" s="108">
        <v>203.0</v>
      </c>
      <c r="M27" s="110" t="s">
        <v>2519</v>
      </c>
    </row>
    <row r="28">
      <c r="A28" s="104" t="s">
        <v>250</v>
      </c>
      <c r="B28" s="105">
        <v>145.0</v>
      </c>
      <c r="C28" s="200">
        <v>3.28224002607001E14</v>
      </c>
      <c r="D28" s="105" t="s">
        <v>151</v>
      </c>
      <c r="E28" s="106">
        <v>44397.0</v>
      </c>
      <c r="F28" s="107">
        <v>16572.69</v>
      </c>
      <c r="G28" s="106">
        <v>44357.0</v>
      </c>
      <c r="H28" s="106">
        <v>44392.0</v>
      </c>
      <c r="I28" s="108">
        <v>35.0</v>
      </c>
      <c r="J28" s="107">
        <v>13331.68</v>
      </c>
      <c r="K28" s="109">
        <v>1457104.0</v>
      </c>
      <c r="L28" s="108">
        <v>312.0</v>
      </c>
      <c r="M28" s="110" t="s">
        <v>2520</v>
      </c>
    </row>
    <row r="29">
      <c r="A29" s="104" t="s">
        <v>253</v>
      </c>
      <c r="B29" s="105">
        <v>147.0</v>
      </c>
      <c r="C29" s="200">
        <v>3.28224002901001E14</v>
      </c>
      <c r="D29" s="105" t="s">
        <v>151</v>
      </c>
      <c r="E29" s="106">
        <v>44396.0</v>
      </c>
      <c r="F29" s="107">
        <v>5406.46</v>
      </c>
      <c r="G29" s="106">
        <v>44356.0</v>
      </c>
      <c r="H29" s="106">
        <v>44389.0</v>
      </c>
      <c r="I29" s="108">
        <v>33.0</v>
      </c>
      <c r="J29" s="107">
        <v>4379.58</v>
      </c>
      <c r="K29" s="109">
        <v>450296.0</v>
      </c>
      <c r="L29" s="108">
        <v>115.0</v>
      </c>
      <c r="M29" s="110" t="s">
        <v>2521</v>
      </c>
    </row>
    <row r="30">
      <c r="A30" s="104" t="s">
        <v>255</v>
      </c>
      <c r="B30" s="105">
        <v>152.0</v>
      </c>
      <c r="C30" s="200">
        <v>4.3750001100001E13</v>
      </c>
      <c r="D30" s="105" t="s">
        <v>151</v>
      </c>
      <c r="E30" s="106">
        <v>44385.0</v>
      </c>
      <c r="F30" s="107">
        <v>3173.67</v>
      </c>
      <c r="G30" s="106">
        <v>44350.0</v>
      </c>
      <c r="H30" s="106">
        <v>44380.0</v>
      </c>
      <c r="I30" s="108">
        <v>30.0</v>
      </c>
      <c r="J30" s="107">
        <v>2735.77</v>
      </c>
      <c r="K30" s="109">
        <v>277508.0</v>
      </c>
      <c r="L30" s="108">
        <v>111.0</v>
      </c>
      <c r="M30" s="110" t="s">
        <v>2522</v>
      </c>
    </row>
    <row r="31">
      <c r="A31" s="104" t="s">
        <v>257</v>
      </c>
      <c r="B31" s="105">
        <v>155.0</v>
      </c>
      <c r="C31" s="200">
        <v>1.250110125011E12</v>
      </c>
      <c r="D31" s="105" t="s">
        <v>144</v>
      </c>
      <c r="E31" s="106">
        <v>44393.0</v>
      </c>
      <c r="F31" s="107">
        <v>3008.25</v>
      </c>
      <c r="G31" s="106">
        <v>44358.0</v>
      </c>
      <c r="H31" s="106">
        <v>44391.0</v>
      </c>
      <c r="I31" s="108">
        <v>33.0</v>
      </c>
      <c r="J31" s="107">
        <v>3008.25</v>
      </c>
      <c r="K31" s="109">
        <v>306500.0</v>
      </c>
      <c r="L31" s="108">
        <v>77.0</v>
      </c>
      <c r="M31" s="110" t="s">
        <v>2523</v>
      </c>
    </row>
    <row r="32">
      <c r="A32" s="104" t="s">
        <v>259</v>
      </c>
      <c r="B32" s="105">
        <v>157.0</v>
      </c>
      <c r="C32" s="200">
        <v>1.9677290117812E13</v>
      </c>
      <c r="D32" s="105" t="s">
        <v>144</v>
      </c>
      <c r="E32" s="106">
        <v>44390.0</v>
      </c>
      <c r="F32" s="107">
        <v>18.83</v>
      </c>
      <c r="G32" s="106">
        <v>44355.0</v>
      </c>
      <c r="H32" s="106">
        <v>44386.0</v>
      </c>
      <c r="I32" s="108">
        <v>31.0</v>
      </c>
      <c r="J32" s="107">
        <v>18.83</v>
      </c>
      <c r="K32" s="108">
        <v>0.0</v>
      </c>
      <c r="L32" s="108">
        <v>534.0</v>
      </c>
      <c r="M32" s="110" t="s">
        <v>2524</v>
      </c>
    </row>
    <row r="33">
      <c r="A33" s="104" t="s">
        <v>259</v>
      </c>
      <c r="B33" s="105">
        <v>157.0</v>
      </c>
      <c r="C33" s="200">
        <v>1.9677290348716E13</v>
      </c>
      <c r="D33" s="105" t="s">
        <v>144</v>
      </c>
      <c r="E33" s="106">
        <v>44378.0</v>
      </c>
      <c r="F33" s="107">
        <v>335.07</v>
      </c>
      <c r="G33" s="106">
        <v>44344.0</v>
      </c>
      <c r="H33" s="106">
        <v>44377.0</v>
      </c>
      <c r="I33" s="108">
        <v>33.0</v>
      </c>
      <c r="J33" s="107">
        <v>335.07</v>
      </c>
      <c r="K33" s="108">
        <v>0.0</v>
      </c>
      <c r="L33" s="108">
        <v>534.0</v>
      </c>
      <c r="M33" s="110" t="s">
        <v>2525</v>
      </c>
    </row>
    <row r="34">
      <c r="A34" s="104" t="s">
        <v>259</v>
      </c>
      <c r="B34" s="105">
        <v>157.0</v>
      </c>
      <c r="C34" s="200">
        <v>1.9677290349305E13</v>
      </c>
      <c r="D34" s="105" t="s">
        <v>144</v>
      </c>
      <c r="E34" s="106">
        <v>44390.0</v>
      </c>
      <c r="F34" s="107">
        <v>5462.36</v>
      </c>
      <c r="G34" s="106">
        <v>44355.0</v>
      </c>
      <c r="H34" s="106">
        <v>44386.0</v>
      </c>
      <c r="I34" s="108">
        <v>31.0</v>
      </c>
      <c r="J34" s="107">
        <v>5462.36</v>
      </c>
      <c r="K34" s="109">
        <v>558500.0</v>
      </c>
      <c r="L34" s="108">
        <v>534.0</v>
      </c>
      <c r="M34" s="110" t="s">
        <v>2526</v>
      </c>
    </row>
    <row r="35">
      <c r="A35" s="104" t="s">
        <v>259</v>
      </c>
      <c r="B35" s="105">
        <v>157.0</v>
      </c>
      <c r="C35" s="200">
        <v>1.9677290349306E13</v>
      </c>
      <c r="D35" s="105" t="s">
        <v>144</v>
      </c>
      <c r="E35" s="106">
        <v>44390.0</v>
      </c>
      <c r="F35" s="107">
        <v>5636.05</v>
      </c>
      <c r="G35" s="106">
        <v>44355.0</v>
      </c>
      <c r="H35" s="106">
        <v>44386.0</v>
      </c>
      <c r="I35" s="108">
        <v>31.0</v>
      </c>
      <c r="J35" s="107">
        <v>5636.05</v>
      </c>
      <c r="K35" s="109">
        <v>620500.0</v>
      </c>
      <c r="L35" s="108">
        <v>534.0</v>
      </c>
      <c r="M35" s="110" t="s">
        <v>2527</v>
      </c>
    </row>
    <row r="36">
      <c r="A36" s="104" t="s">
        <v>259</v>
      </c>
      <c r="B36" s="105">
        <v>157.0</v>
      </c>
      <c r="C36" s="200">
        <v>1.9677290349307E13</v>
      </c>
      <c r="D36" s="105" t="s">
        <v>144</v>
      </c>
      <c r="E36" s="106">
        <v>44390.0</v>
      </c>
      <c r="F36" s="107">
        <v>2044.18</v>
      </c>
      <c r="G36" s="106">
        <v>44355.0</v>
      </c>
      <c r="H36" s="106">
        <v>44386.0</v>
      </c>
      <c r="I36" s="108">
        <v>31.0</v>
      </c>
      <c r="J36" s="107">
        <v>2044.18</v>
      </c>
      <c r="K36" s="109">
        <v>183500.0</v>
      </c>
      <c r="L36" s="108">
        <v>534.0</v>
      </c>
      <c r="M36" s="110" t="s">
        <v>2528</v>
      </c>
    </row>
    <row r="37">
      <c r="A37" s="104" t="s">
        <v>259</v>
      </c>
      <c r="B37" s="105">
        <v>157.0</v>
      </c>
      <c r="C37" s="200">
        <v>1.9677290349308E13</v>
      </c>
      <c r="D37" s="105" t="s">
        <v>144</v>
      </c>
      <c r="E37" s="106">
        <v>44390.0</v>
      </c>
      <c r="F37" s="107">
        <v>7957.43</v>
      </c>
      <c r="G37" s="106">
        <v>44355.0</v>
      </c>
      <c r="H37" s="106">
        <v>44386.0</v>
      </c>
      <c r="I37" s="108">
        <v>31.0</v>
      </c>
      <c r="J37" s="107">
        <v>7957.43</v>
      </c>
      <c r="K37" s="109">
        <v>881800.0</v>
      </c>
      <c r="L37" s="108">
        <v>534.0</v>
      </c>
      <c r="M37" s="110" t="s">
        <v>2529</v>
      </c>
    </row>
    <row r="38">
      <c r="A38" s="104" t="s">
        <v>259</v>
      </c>
      <c r="B38" s="105">
        <v>157.0</v>
      </c>
      <c r="C38" s="200">
        <v>1.9677290349309E13</v>
      </c>
      <c r="D38" s="105" t="s">
        <v>144</v>
      </c>
      <c r="E38" s="106">
        <v>44390.0</v>
      </c>
      <c r="F38" s="107">
        <v>2116.76</v>
      </c>
      <c r="G38" s="106">
        <v>44355.0</v>
      </c>
      <c r="H38" s="106">
        <v>44386.0</v>
      </c>
      <c r="I38" s="108">
        <v>31.0</v>
      </c>
      <c r="J38" s="107">
        <v>2116.76</v>
      </c>
      <c r="K38" s="109">
        <v>191500.0</v>
      </c>
      <c r="L38" s="108">
        <v>534.0</v>
      </c>
      <c r="M38" s="110" t="s">
        <v>2530</v>
      </c>
    </row>
    <row r="39">
      <c r="A39" s="104" t="s">
        <v>267</v>
      </c>
      <c r="B39" s="105">
        <v>170.0</v>
      </c>
      <c r="C39" s="200">
        <v>1.95740001601001E14</v>
      </c>
      <c r="D39" s="105" t="s">
        <v>151</v>
      </c>
      <c r="E39" s="106">
        <v>44372.0</v>
      </c>
      <c r="F39" s="107">
        <v>3066.89</v>
      </c>
      <c r="G39" s="106">
        <v>44343.0</v>
      </c>
      <c r="H39" s="106">
        <v>44366.0</v>
      </c>
      <c r="I39" s="108">
        <v>23.0</v>
      </c>
      <c r="J39" s="107">
        <v>2754.0</v>
      </c>
      <c r="K39" s="109">
        <v>279752.0</v>
      </c>
      <c r="L39" s="108">
        <v>100.0</v>
      </c>
      <c r="M39" s="110" t="s">
        <v>2531</v>
      </c>
    </row>
    <row r="40">
      <c r="A40" s="104" t="s">
        <v>269</v>
      </c>
      <c r="B40" s="105">
        <v>173.0</v>
      </c>
      <c r="C40" s="200">
        <v>1.8120070107444E13</v>
      </c>
      <c r="D40" s="105" t="s">
        <v>144</v>
      </c>
      <c r="E40" s="106">
        <v>44396.0</v>
      </c>
      <c r="F40" s="107">
        <v>259.6</v>
      </c>
      <c r="G40" s="106">
        <v>44361.0</v>
      </c>
      <c r="H40" s="106">
        <v>44392.0</v>
      </c>
      <c r="I40" s="108">
        <v>31.0</v>
      </c>
      <c r="J40" s="107">
        <v>259.6</v>
      </c>
      <c r="K40" s="109">
        <v>19400.0</v>
      </c>
      <c r="L40" s="108">
        <v>32.0</v>
      </c>
      <c r="M40" s="110" t="s">
        <v>2532</v>
      </c>
    </row>
    <row r="41">
      <c r="A41" s="104" t="s">
        <v>269</v>
      </c>
      <c r="B41" s="105">
        <v>173.0</v>
      </c>
      <c r="C41" s="200">
        <v>1.8120070107445E13</v>
      </c>
      <c r="D41" s="105" t="s">
        <v>144</v>
      </c>
      <c r="E41" s="106">
        <v>44396.0</v>
      </c>
      <c r="F41" s="107">
        <v>578.52</v>
      </c>
      <c r="G41" s="106">
        <v>44361.0</v>
      </c>
      <c r="H41" s="106">
        <v>44392.0</v>
      </c>
      <c r="I41" s="108">
        <v>31.0</v>
      </c>
      <c r="J41" s="107">
        <v>578.52</v>
      </c>
      <c r="K41" s="109">
        <v>51700.0</v>
      </c>
      <c r="L41" s="108">
        <v>32.0</v>
      </c>
      <c r="M41" s="110" t="s">
        <v>2533</v>
      </c>
    </row>
    <row r="42">
      <c r="A42" s="104" t="s">
        <v>269</v>
      </c>
      <c r="B42" s="105">
        <v>173.0</v>
      </c>
      <c r="C42" s="200">
        <v>1.8120070107446E13</v>
      </c>
      <c r="D42" s="105" t="s">
        <v>144</v>
      </c>
      <c r="E42" s="106">
        <v>44396.0</v>
      </c>
      <c r="F42" s="107">
        <v>162.43</v>
      </c>
      <c r="G42" s="106">
        <v>44361.0</v>
      </c>
      <c r="H42" s="106">
        <v>44392.0</v>
      </c>
      <c r="I42" s="108">
        <v>31.0</v>
      </c>
      <c r="J42" s="107">
        <v>162.43</v>
      </c>
      <c r="K42" s="109">
        <v>11200.0</v>
      </c>
      <c r="L42" s="108">
        <v>32.0</v>
      </c>
      <c r="M42" s="110" t="s">
        <v>2534</v>
      </c>
    </row>
    <row r="43">
      <c r="A43" s="104" t="s">
        <v>269</v>
      </c>
      <c r="B43" s="105">
        <v>173.0</v>
      </c>
      <c r="C43" s="200">
        <v>1.8120070117915E13</v>
      </c>
      <c r="D43" s="105" t="s">
        <v>144</v>
      </c>
      <c r="E43" s="106">
        <v>44396.0</v>
      </c>
      <c r="F43" s="107">
        <v>763.54</v>
      </c>
      <c r="G43" s="106">
        <v>44361.0</v>
      </c>
      <c r="H43" s="106">
        <v>44392.0</v>
      </c>
      <c r="I43" s="108">
        <v>31.0</v>
      </c>
      <c r="J43" s="107">
        <v>763.54</v>
      </c>
      <c r="K43" s="109">
        <v>64000.0</v>
      </c>
      <c r="L43" s="108">
        <v>32.0</v>
      </c>
      <c r="M43" s="110" t="s">
        <v>2535</v>
      </c>
    </row>
    <row r="44">
      <c r="A44" s="104" t="s">
        <v>274</v>
      </c>
      <c r="B44" s="105">
        <v>175.0</v>
      </c>
      <c r="C44" s="200">
        <v>2.1150240128111E13</v>
      </c>
      <c r="D44" s="105" t="s">
        <v>144</v>
      </c>
      <c r="E44" s="106">
        <v>44392.0</v>
      </c>
      <c r="F44" s="107">
        <v>215.89</v>
      </c>
      <c r="G44" s="106">
        <v>44357.0</v>
      </c>
      <c r="H44" s="106">
        <v>44390.0</v>
      </c>
      <c r="I44" s="108">
        <v>33.0</v>
      </c>
      <c r="J44" s="107">
        <v>215.89</v>
      </c>
      <c r="K44" s="108">
        <v>0.0</v>
      </c>
      <c r="L44" s="108">
        <v>1112.0</v>
      </c>
      <c r="M44" s="110" t="s">
        <v>2536</v>
      </c>
    </row>
    <row r="45">
      <c r="A45" s="104" t="s">
        <v>274</v>
      </c>
      <c r="B45" s="105">
        <v>175.0</v>
      </c>
      <c r="C45" s="200">
        <v>2.1150240128113E13</v>
      </c>
      <c r="D45" s="105" t="s">
        <v>144</v>
      </c>
      <c r="E45" s="106">
        <v>44392.0</v>
      </c>
      <c r="F45" s="107">
        <v>389.73</v>
      </c>
      <c r="G45" s="106">
        <v>44357.0</v>
      </c>
      <c r="H45" s="106">
        <v>44390.0</v>
      </c>
      <c r="I45" s="108">
        <v>33.0</v>
      </c>
      <c r="J45" s="107">
        <v>389.73</v>
      </c>
      <c r="K45" s="109">
        <v>1000.0</v>
      </c>
      <c r="L45" s="108">
        <v>1112.0</v>
      </c>
      <c r="M45" s="110" t="s">
        <v>2537</v>
      </c>
    </row>
    <row r="46">
      <c r="A46" s="104" t="s">
        <v>274</v>
      </c>
      <c r="B46" s="105">
        <v>175.0</v>
      </c>
      <c r="C46" s="200">
        <v>2.1150240128117E13</v>
      </c>
      <c r="D46" s="105" t="s">
        <v>144</v>
      </c>
      <c r="E46" s="106">
        <v>44392.0</v>
      </c>
      <c r="F46" s="107">
        <v>376.66</v>
      </c>
      <c r="G46" s="106">
        <v>44357.0</v>
      </c>
      <c r="H46" s="106">
        <v>44390.0</v>
      </c>
      <c r="I46" s="108">
        <v>33.0</v>
      </c>
      <c r="J46" s="107">
        <v>376.66</v>
      </c>
      <c r="K46" s="108">
        <v>0.0</v>
      </c>
      <c r="L46" s="108">
        <v>1112.0</v>
      </c>
      <c r="M46" s="110" t="s">
        <v>2538</v>
      </c>
    </row>
    <row r="47">
      <c r="A47" s="104" t="s">
        <v>274</v>
      </c>
      <c r="B47" s="105">
        <v>175.0</v>
      </c>
      <c r="C47" s="200">
        <v>2.1150240348703E13</v>
      </c>
      <c r="D47" s="105" t="s">
        <v>144</v>
      </c>
      <c r="E47" s="106">
        <v>44378.0</v>
      </c>
      <c r="F47" s="107">
        <v>143.6</v>
      </c>
      <c r="G47" s="106">
        <v>44344.0</v>
      </c>
      <c r="H47" s="106">
        <v>44377.0</v>
      </c>
      <c r="I47" s="108">
        <v>33.0</v>
      </c>
      <c r="J47" s="107">
        <v>143.6</v>
      </c>
      <c r="K47" s="108">
        <v>0.0</v>
      </c>
      <c r="L47" s="108">
        <v>1112.0</v>
      </c>
      <c r="M47" s="110" t="s">
        <v>2539</v>
      </c>
    </row>
    <row r="48">
      <c r="A48" s="104" t="s">
        <v>274</v>
      </c>
      <c r="B48" s="105">
        <v>175.0</v>
      </c>
      <c r="C48" s="200">
        <v>2.1150240349265E13</v>
      </c>
      <c r="D48" s="105" t="s">
        <v>144</v>
      </c>
      <c r="E48" s="106">
        <v>44392.0</v>
      </c>
      <c r="F48" s="107">
        <v>24214.4</v>
      </c>
      <c r="G48" s="106">
        <v>44357.0</v>
      </c>
      <c r="H48" s="106">
        <v>44390.0</v>
      </c>
      <c r="I48" s="108">
        <v>33.0</v>
      </c>
      <c r="J48" s="107">
        <v>12110.68</v>
      </c>
      <c r="K48" s="109">
        <v>1359200.0</v>
      </c>
      <c r="L48" s="108">
        <v>1112.0</v>
      </c>
      <c r="M48" s="110" t="s">
        <v>2540</v>
      </c>
    </row>
    <row r="49">
      <c r="A49" s="104" t="s">
        <v>274</v>
      </c>
      <c r="B49" s="105">
        <v>175.0</v>
      </c>
      <c r="C49" s="200">
        <v>2.1150240349266E13</v>
      </c>
      <c r="D49" s="105" t="s">
        <v>144</v>
      </c>
      <c r="E49" s="106">
        <v>44392.0</v>
      </c>
      <c r="F49" s="107">
        <v>25866.5</v>
      </c>
      <c r="G49" s="106">
        <v>44357.0</v>
      </c>
      <c r="H49" s="106">
        <v>44390.0</v>
      </c>
      <c r="I49" s="108">
        <v>33.0</v>
      </c>
      <c r="J49" s="107">
        <v>11913.07</v>
      </c>
      <c r="K49" s="109">
        <v>1335400.0</v>
      </c>
      <c r="L49" s="108">
        <v>1112.0</v>
      </c>
      <c r="M49" s="110" t="s">
        <v>2541</v>
      </c>
    </row>
    <row r="50">
      <c r="A50" s="104" t="s">
        <v>274</v>
      </c>
      <c r="B50" s="105">
        <v>175.0</v>
      </c>
      <c r="C50" s="200">
        <v>2.1150240349268E13</v>
      </c>
      <c r="D50" s="105" t="s">
        <v>144</v>
      </c>
      <c r="E50" s="106">
        <v>44392.0</v>
      </c>
      <c r="F50" s="107">
        <v>23561.76</v>
      </c>
      <c r="G50" s="106">
        <v>44357.0</v>
      </c>
      <c r="H50" s="106">
        <v>44390.0</v>
      </c>
      <c r="I50" s="108">
        <v>33.0</v>
      </c>
      <c r="J50" s="107">
        <v>11311.93</v>
      </c>
      <c r="K50" s="109">
        <v>1263000.0</v>
      </c>
      <c r="L50" s="108">
        <v>1112.0</v>
      </c>
      <c r="M50" s="110" t="s">
        <v>2542</v>
      </c>
    </row>
    <row r="51">
      <c r="A51" s="104" t="s">
        <v>274</v>
      </c>
      <c r="B51" s="105">
        <v>175.0</v>
      </c>
      <c r="C51" s="200">
        <v>2.1150240390742E13</v>
      </c>
      <c r="D51" s="105" t="s">
        <v>144</v>
      </c>
      <c r="E51" s="106">
        <v>44392.0</v>
      </c>
      <c r="F51" s="107">
        <v>1955.38</v>
      </c>
      <c r="G51" s="106">
        <v>44357.0</v>
      </c>
      <c r="H51" s="106">
        <v>44390.0</v>
      </c>
      <c r="I51" s="108">
        <v>33.0</v>
      </c>
      <c r="J51" s="107">
        <v>1303.64</v>
      </c>
      <c r="K51" s="109">
        <v>118600.0</v>
      </c>
      <c r="L51" s="108">
        <v>1112.0</v>
      </c>
      <c r="M51" s="110" t="s">
        <v>2543</v>
      </c>
    </row>
    <row r="52">
      <c r="A52" s="104" t="s">
        <v>274</v>
      </c>
      <c r="B52" s="105">
        <v>175.0</v>
      </c>
      <c r="C52" s="200">
        <v>2.1150240390743E13</v>
      </c>
      <c r="D52" s="105" t="s">
        <v>144</v>
      </c>
      <c r="E52" s="106">
        <v>44392.0</v>
      </c>
      <c r="F52" s="107">
        <v>215.89</v>
      </c>
      <c r="G52" s="106">
        <v>44357.0</v>
      </c>
      <c r="H52" s="106">
        <v>44390.0</v>
      </c>
      <c r="I52" s="108">
        <v>33.0</v>
      </c>
      <c r="J52" s="107">
        <v>215.89</v>
      </c>
      <c r="K52" s="108">
        <v>0.0</v>
      </c>
      <c r="L52" s="108">
        <v>1112.0</v>
      </c>
      <c r="M52" s="110" t="s">
        <v>2544</v>
      </c>
    </row>
    <row r="53">
      <c r="A53" s="104" t="s">
        <v>2051</v>
      </c>
      <c r="B53" s="105">
        <v>181.0</v>
      </c>
      <c r="C53" s="200">
        <v>6.3414000630001E13</v>
      </c>
      <c r="D53" s="105" t="s">
        <v>151</v>
      </c>
      <c r="E53" s="106">
        <v>44387.0</v>
      </c>
      <c r="F53" s="107">
        <v>3984.21</v>
      </c>
      <c r="G53" s="106">
        <v>44351.0</v>
      </c>
      <c r="H53" s="106">
        <v>44384.0</v>
      </c>
      <c r="I53" s="108">
        <v>33.0</v>
      </c>
      <c r="J53" s="107">
        <v>3525.71</v>
      </c>
      <c r="K53" s="109">
        <v>364276.0</v>
      </c>
      <c r="L53" s="108">
        <v>60.0</v>
      </c>
      <c r="M53" s="110" t="s">
        <v>2545</v>
      </c>
    </row>
    <row r="54">
      <c r="A54" s="104" t="s">
        <v>438</v>
      </c>
      <c r="B54" s="105">
        <v>188.0</v>
      </c>
      <c r="C54" s="201" t="s">
        <v>2491</v>
      </c>
      <c r="D54" s="105" t="s">
        <v>439</v>
      </c>
      <c r="E54" s="106">
        <v>44368.0</v>
      </c>
      <c r="F54" s="107">
        <v>8877.81</v>
      </c>
      <c r="G54" s="106">
        <v>44309.0</v>
      </c>
      <c r="H54" s="106">
        <v>44339.0</v>
      </c>
      <c r="I54" s="108">
        <v>30.0</v>
      </c>
      <c r="J54" s="107">
        <v>2697.2</v>
      </c>
      <c r="K54" s="109">
        <v>485900.8</v>
      </c>
      <c r="L54" s="108">
        <v>149.0</v>
      </c>
      <c r="M54" s="110" t="s">
        <v>2546</v>
      </c>
    </row>
    <row r="55">
      <c r="A55" s="104" t="s">
        <v>297</v>
      </c>
      <c r="B55" s="105">
        <v>190.0</v>
      </c>
      <c r="C55" s="200">
        <v>4.8799006301001E13</v>
      </c>
      <c r="D55" s="105" t="s">
        <v>151</v>
      </c>
      <c r="E55" s="106">
        <v>44385.0</v>
      </c>
      <c r="F55" s="107">
        <v>2182.09</v>
      </c>
      <c r="G55" s="106">
        <v>44350.0</v>
      </c>
      <c r="H55" s="106">
        <v>44382.0</v>
      </c>
      <c r="I55" s="108">
        <v>32.0</v>
      </c>
      <c r="J55" s="107">
        <v>2038.41</v>
      </c>
      <c r="K55" s="109">
        <v>204204.0</v>
      </c>
      <c r="L55" s="108">
        <v>93.0</v>
      </c>
      <c r="M55" s="110" t="s">
        <v>2547</v>
      </c>
    </row>
    <row r="56">
      <c r="A56" s="104" t="s">
        <v>297</v>
      </c>
      <c r="B56" s="105">
        <v>190.0</v>
      </c>
      <c r="C56" s="200">
        <v>4.8799006301002E13</v>
      </c>
      <c r="D56" s="105" t="s">
        <v>151</v>
      </c>
      <c r="E56" s="106">
        <v>44385.0</v>
      </c>
      <c r="F56" s="107">
        <v>607.86</v>
      </c>
      <c r="G56" s="106">
        <v>44349.0</v>
      </c>
      <c r="H56" s="106">
        <v>44378.0</v>
      </c>
      <c r="I56" s="108">
        <v>29.0</v>
      </c>
      <c r="J56" s="107">
        <v>464.18</v>
      </c>
      <c r="K56" s="109">
        <v>44132.0</v>
      </c>
      <c r="L56" s="108">
        <v>93.0</v>
      </c>
      <c r="M56" s="110" t="s">
        <v>2548</v>
      </c>
    </row>
    <row r="57">
      <c r="A57" s="104" t="s">
        <v>305</v>
      </c>
      <c r="B57" s="105">
        <v>192.0</v>
      </c>
      <c r="C57" s="200">
        <v>1.02421003530761E15</v>
      </c>
      <c r="D57" s="105" t="s">
        <v>301</v>
      </c>
      <c r="E57" s="106">
        <v>44393.0</v>
      </c>
      <c r="F57" s="107">
        <v>1818.91</v>
      </c>
      <c r="G57" s="106">
        <v>44359.0</v>
      </c>
      <c r="H57" s="106">
        <v>44391.0</v>
      </c>
      <c r="I57" s="108">
        <v>32.0</v>
      </c>
      <c r="J57" s="107">
        <v>1818.91</v>
      </c>
      <c r="K57" s="109">
        <v>175000.0</v>
      </c>
      <c r="L57" s="108">
        <v>49.0</v>
      </c>
      <c r="M57" s="110" t="s">
        <v>2549</v>
      </c>
    </row>
    <row r="58">
      <c r="C58" s="202"/>
      <c r="I58" s="203"/>
    </row>
    <row r="59">
      <c r="C59" s="202"/>
      <c r="I59" s="203"/>
    </row>
    <row r="60">
      <c r="C60" s="202"/>
      <c r="I60" s="203"/>
    </row>
    <row r="61">
      <c r="C61" s="202"/>
      <c r="I61" s="203"/>
    </row>
    <row r="62">
      <c r="C62" s="202"/>
      <c r="I62" s="203"/>
    </row>
    <row r="63">
      <c r="C63" s="202"/>
      <c r="I63" s="203"/>
    </row>
    <row r="64">
      <c r="C64" s="202"/>
      <c r="I64" s="203"/>
    </row>
    <row r="65">
      <c r="C65" s="202"/>
      <c r="I65" s="203"/>
    </row>
    <row r="66">
      <c r="C66" s="202"/>
      <c r="I66" s="203"/>
    </row>
    <row r="67">
      <c r="C67" s="202"/>
      <c r="I67" s="203"/>
    </row>
    <row r="68">
      <c r="C68" s="202"/>
      <c r="I68" s="203"/>
    </row>
    <row r="69">
      <c r="C69" s="202"/>
      <c r="I69" s="203"/>
    </row>
    <row r="70">
      <c r="C70" s="202"/>
      <c r="I70" s="203"/>
    </row>
    <row r="71">
      <c r="C71" s="202"/>
      <c r="I71" s="203"/>
    </row>
    <row r="72">
      <c r="C72" s="202"/>
      <c r="I72" s="203"/>
    </row>
    <row r="73">
      <c r="C73" s="202"/>
      <c r="I73" s="203"/>
    </row>
    <row r="74">
      <c r="C74" s="202"/>
      <c r="I74" s="203"/>
    </row>
    <row r="75">
      <c r="C75" s="202"/>
      <c r="I75" s="203"/>
    </row>
    <row r="76">
      <c r="C76" s="202"/>
      <c r="I76" s="203"/>
    </row>
    <row r="77">
      <c r="C77" s="202"/>
      <c r="I77" s="203"/>
    </row>
    <row r="78">
      <c r="C78" s="202"/>
      <c r="I78" s="203"/>
    </row>
    <row r="79">
      <c r="C79" s="202"/>
      <c r="I79" s="203"/>
    </row>
    <row r="80">
      <c r="C80" s="202"/>
      <c r="I80" s="203"/>
    </row>
    <row r="81">
      <c r="C81" s="202"/>
      <c r="I81" s="203"/>
    </row>
    <row r="82">
      <c r="C82" s="202"/>
      <c r="I82" s="203"/>
    </row>
    <row r="83">
      <c r="C83" s="202"/>
      <c r="I83" s="203"/>
    </row>
    <row r="84">
      <c r="C84" s="202"/>
      <c r="I84" s="203"/>
    </row>
    <row r="85">
      <c r="C85" s="202"/>
      <c r="I85" s="203"/>
    </row>
    <row r="86">
      <c r="C86" s="202"/>
      <c r="I86" s="203"/>
    </row>
    <row r="87">
      <c r="C87" s="202"/>
      <c r="I87" s="203"/>
    </row>
    <row r="88">
      <c r="C88" s="202"/>
      <c r="I88" s="203"/>
    </row>
    <row r="89">
      <c r="C89" s="202"/>
      <c r="I89" s="203"/>
    </row>
    <row r="90">
      <c r="C90" s="202"/>
      <c r="I90" s="203"/>
    </row>
    <row r="91">
      <c r="C91" s="202"/>
      <c r="I91" s="203"/>
    </row>
    <row r="92">
      <c r="C92" s="202"/>
      <c r="I92" s="203"/>
    </row>
    <row r="93">
      <c r="C93" s="202"/>
      <c r="I93" s="203"/>
    </row>
    <row r="94">
      <c r="C94" s="202"/>
      <c r="I94" s="203"/>
    </row>
    <row r="95">
      <c r="C95" s="202"/>
      <c r="I95" s="203"/>
    </row>
    <row r="96">
      <c r="C96" s="202"/>
      <c r="I96" s="203"/>
    </row>
    <row r="97">
      <c r="C97" s="202"/>
      <c r="I97" s="203"/>
    </row>
    <row r="98">
      <c r="C98" s="202"/>
      <c r="I98" s="203"/>
    </row>
    <row r="99">
      <c r="C99" s="202"/>
      <c r="I99" s="203"/>
    </row>
    <row r="100">
      <c r="C100" s="202"/>
      <c r="I100" s="203"/>
    </row>
    <row r="101">
      <c r="C101" s="202"/>
      <c r="I101" s="203"/>
    </row>
    <row r="102">
      <c r="C102" s="202"/>
      <c r="I102" s="203"/>
    </row>
    <row r="103">
      <c r="C103" s="202"/>
      <c r="I103" s="203"/>
    </row>
    <row r="104">
      <c r="C104" s="202"/>
      <c r="I104" s="203"/>
    </row>
    <row r="105">
      <c r="C105" s="202"/>
      <c r="I105" s="203"/>
    </row>
    <row r="106">
      <c r="C106" s="202"/>
      <c r="I106" s="203"/>
    </row>
    <row r="107">
      <c r="C107" s="202"/>
      <c r="I107" s="203"/>
    </row>
    <row r="108">
      <c r="C108" s="202"/>
      <c r="I108" s="203"/>
    </row>
    <row r="109">
      <c r="C109" s="202"/>
      <c r="I109" s="203"/>
    </row>
    <row r="110">
      <c r="C110" s="202"/>
      <c r="I110" s="203"/>
    </row>
    <row r="111">
      <c r="C111" s="202"/>
      <c r="I111" s="203"/>
    </row>
    <row r="112">
      <c r="C112" s="202"/>
      <c r="I112" s="203"/>
    </row>
    <row r="113">
      <c r="C113" s="202"/>
      <c r="I113" s="203"/>
    </row>
    <row r="114">
      <c r="C114" s="202"/>
      <c r="I114" s="203"/>
    </row>
    <row r="115">
      <c r="C115" s="202"/>
      <c r="I115" s="203"/>
    </row>
    <row r="116">
      <c r="C116" s="202"/>
      <c r="I116" s="203"/>
    </row>
    <row r="117">
      <c r="C117" s="202"/>
      <c r="I117" s="203"/>
    </row>
    <row r="118">
      <c r="C118" s="202"/>
      <c r="I118" s="203"/>
    </row>
    <row r="119">
      <c r="C119" s="202"/>
      <c r="I119" s="203"/>
    </row>
    <row r="120">
      <c r="C120" s="202"/>
      <c r="I120" s="203"/>
    </row>
    <row r="121">
      <c r="C121" s="202"/>
      <c r="I121" s="203"/>
    </row>
    <row r="122">
      <c r="C122" s="202"/>
      <c r="I122" s="203"/>
    </row>
    <row r="123">
      <c r="C123" s="202"/>
      <c r="I123" s="203"/>
    </row>
    <row r="124">
      <c r="C124" s="202"/>
      <c r="I124" s="203"/>
    </row>
    <row r="125">
      <c r="C125" s="202"/>
      <c r="I125" s="203"/>
    </row>
    <row r="126">
      <c r="C126" s="202"/>
      <c r="I126" s="203"/>
    </row>
    <row r="127">
      <c r="C127" s="202"/>
      <c r="I127" s="203"/>
    </row>
    <row r="128">
      <c r="C128" s="202"/>
      <c r="I128" s="203"/>
    </row>
    <row r="129">
      <c r="C129" s="202"/>
      <c r="I129" s="203"/>
    </row>
    <row r="130">
      <c r="C130" s="202"/>
      <c r="I130" s="203"/>
    </row>
    <row r="131">
      <c r="C131" s="202"/>
      <c r="I131" s="203"/>
    </row>
    <row r="132">
      <c r="C132" s="202"/>
      <c r="I132" s="203"/>
    </row>
    <row r="133">
      <c r="C133" s="202"/>
      <c r="I133" s="203"/>
    </row>
    <row r="134">
      <c r="C134" s="202"/>
      <c r="I134" s="203"/>
    </row>
    <row r="135">
      <c r="C135" s="202"/>
      <c r="I135" s="203"/>
    </row>
    <row r="136">
      <c r="C136" s="202"/>
      <c r="I136" s="203"/>
    </row>
    <row r="137">
      <c r="C137" s="202"/>
      <c r="I137" s="203"/>
    </row>
    <row r="138">
      <c r="C138" s="202"/>
      <c r="I138" s="203"/>
    </row>
    <row r="139">
      <c r="C139" s="202"/>
      <c r="I139" s="203"/>
    </row>
    <row r="140">
      <c r="C140" s="202"/>
      <c r="I140" s="203"/>
    </row>
    <row r="141">
      <c r="C141" s="202"/>
      <c r="I141" s="203"/>
    </row>
    <row r="142">
      <c r="C142" s="202"/>
      <c r="I142" s="203"/>
    </row>
    <row r="143">
      <c r="C143" s="202"/>
      <c r="I143" s="203"/>
    </row>
    <row r="144">
      <c r="C144" s="202"/>
      <c r="I144" s="203"/>
    </row>
    <row r="145">
      <c r="C145" s="202"/>
      <c r="I145" s="203"/>
    </row>
    <row r="146">
      <c r="C146" s="202"/>
      <c r="I146" s="203"/>
    </row>
    <row r="147">
      <c r="C147" s="202"/>
      <c r="I147" s="203"/>
    </row>
    <row r="148">
      <c r="C148" s="202"/>
      <c r="I148" s="203"/>
    </row>
    <row r="149">
      <c r="C149" s="202"/>
      <c r="I149" s="203"/>
    </row>
    <row r="150">
      <c r="C150" s="202"/>
      <c r="I150" s="203"/>
    </row>
    <row r="151">
      <c r="C151" s="202"/>
      <c r="I151" s="203"/>
    </row>
    <row r="152">
      <c r="C152" s="202"/>
      <c r="I152" s="203"/>
    </row>
    <row r="153">
      <c r="C153" s="202"/>
      <c r="I153" s="203"/>
    </row>
    <row r="154">
      <c r="C154" s="202"/>
      <c r="I154" s="203"/>
    </row>
    <row r="155">
      <c r="C155" s="202"/>
      <c r="I155" s="203"/>
    </row>
    <row r="156">
      <c r="C156" s="202"/>
      <c r="I156" s="203"/>
    </row>
    <row r="157">
      <c r="C157" s="202"/>
      <c r="I157" s="203"/>
    </row>
    <row r="158">
      <c r="C158" s="202"/>
      <c r="I158" s="203"/>
    </row>
    <row r="159">
      <c r="C159" s="202"/>
      <c r="I159" s="203"/>
    </row>
    <row r="160">
      <c r="C160" s="202"/>
      <c r="I160" s="203"/>
    </row>
    <row r="161">
      <c r="C161" s="202"/>
      <c r="I161" s="203"/>
    </row>
    <row r="162">
      <c r="C162" s="202"/>
      <c r="I162" s="203"/>
    </row>
    <row r="163">
      <c r="C163" s="202"/>
      <c r="I163" s="203"/>
    </row>
    <row r="164">
      <c r="C164" s="202"/>
      <c r="I164" s="203"/>
    </row>
    <row r="165">
      <c r="C165" s="202"/>
      <c r="I165" s="203"/>
    </row>
    <row r="166">
      <c r="C166" s="202"/>
      <c r="I166" s="203"/>
    </row>
    <row r="167">
      <c r="C167" s="202"/>
      <c r="I167" s="203"/>
    </row>
    <row r="168">
      <c r="C168" s="202"/>
      <c r="I168" s="203"/>
    </row>
    <row r="169">
      <c r="C169" s="202"/>
      <c r="I169" s="203"/>
    </row>
    <row r="170">
      <c r="C170" s="202"/>
      <c r="I170" s="203"/>
    </row>
    <row r="171">
      <c r="C171" s="202"/>
      <c r="I171" s="203"/>
    </row>
    <row r="172">
      <c r="C172" s="202"/>
      <c r="I172" s="203"/>
    </row>
    <row r="173">
      <c r="C173" s="202"/>
      <c r="I173" s="203"/>
    </row>
    <row r="174">
      <c r="C174" s="202"/>
      <c r="I174" s="203"/>
    </row>
    <row r="175">
      <c r="C175" s="202"/>
      <c r="I175" s="203"/>
    </row>
    <row r="176">
      <c r="C176" s="202"/>
      <c r="I176" s="203"/>
    </row>
    <row r="177">
      <c r="C177" s="202"/>
      <c r="I177" s="203"/>
    </row>
    <row r="178">
      <c r="C178" s="202"/>
      <c r="I178" s="203"/>
    </row>
    <row r="179">
      <c r="C179" s="202"/>
      <c r="I179" s="203"/>
    </row>
    <row r="180">
      <c r="C180" s="202"/>
      <c r="I180" s="203"/>
    </row>
    <row r="181">
      <c r="C181" s="202"/>
      <c r="I181" s="203"/>
    </row>
    <row r="182">
      <c r="C182" s="202"/>
      <c r="I182" s="203"/>
    </row>
    <row r="183">
      <c r="C183" s="202"/>
      <c r="I183" s="203"/>
    </row>
    <row r="184">
      <c r="C184" s="202"/>
      <c r="I184" s="203"/>
    </row>
    <row r="185">
      <c r="C185" s="202"/>
      <c r="I185" s="203"/>
    </row>
    <row r="186">
      <c r="C186" s="202"/>
      <c r="I186" s="203"/>
    </row>
    <row r="187">
      <c r="C187" s="202"/>
      <c r="I187" s="203"/>
    </row>
    <row r="188">
      <c r="C188" s="202"/>
      <c r="I188" s="203"/>
    </row>
    <row r="189">
      <c r="C189" s="202"/>
      <c r="I189" s="203"/>
    </row>
    <row r="190">
      <c r="C190" s="202"/>
      <c r="I190" s="203"/>
    </row>
    <row r="191">
      <c r="C191" s="202"/>
      <c r="I191" s="203"/>
    </row>
    <row r="192">
      <c r="C192" s="202"/>
      <c r="I192" s="203"/>
    </row>
    <row r="193">
      <c r="C193" s="202"/>
      <c r="I193" s="203"/>
    </row>
    <row r="194">
      <c r="C194" s="202"/>
      <c r="I194" s="203"/>
    </row>
    <row r="195">
      <c r="C195" s="202"/>
      <c r="I195" s="203"/>
    </row>
    <row r="196">
      <c r="C196" s="202"/>
      <c r="I196" s="203"/>
    </row>
    <row r="197">
      <c r="C197" s="202"/>
      <c r="I197" s="203"/>
    </row>
    <row r="198">
      <c r="C198" s="202"/>
      <c r="I198" s="203"/>
    </row>
    <row r="199">
      <c r="C199" s="202"/>
      <c r="I199" s="203"/>
    </row>
    <row r="200">
      <c r="C200" s="202"/>
      <c r="I200" s="203"/>
    </row>
    <row r="201">
      <c r="C201" s="202"/>
      <c r="I201" s="203"/>
    </row>
    <row r="202">
      <c r="C202" s="202"/>
      <c r="I202" s="203"/>
    </row>
    <row r="203">
      <c r="C203" s="202"/>
      <c r="I203" s="203"/>
    </row>
    <row r="204">
      <c r="C204" s="202"/>
      <c r="I204" s="203"/>
    </row>
    <row r="205">
      <c r="C205" s="202"/>
      <c r="I205" s="203"/>
    </row>
    <row r="206">
      <c r="C206" s="202"/>
      <c r="I206" s="203"/>
    </row>
    <row r="207">
      <c r="C207" s="202"/>
      <c r="I207" s="203"/>
    </row>
    <row r="208">
      <c r="C208" s="202"/>
      <c r="I208" s="203"/>
    </row>
    <row r="209">
      <c r="C209" s="202"/>
      <c r="I209" s="203"/>
    </row>
    <row r="210">
      <c r="C210" s="202"/>
      <c r="I210" s="203"/>
    </row>
    <row r="211">
      <c r="C211" s="202"/>
      <c r="I211" s="203"/>
    </row>
    <row r="212">
      <c r="C212" s="202"/>
      <c r="I212" s="203"/>
    </row>
    <row r="213">
      <c r="C213" s="202"/>
      <c r="I213" s="203"/>
    </row>
    <row r="214">
      <c r="C214" s="202"/>
      <c r="I214" s="203"/>
    </row>
    <row r="215">
      <c r="C215" s="202"/>
      <c r="I215" s="203"/>
    </row>
    <row r="216">
      <c r="C216" s="202"/>
      <c r="I216" s="203"/>
    </row>
    <row r="217">
      <c r="C217" s="202"/>
      <c r="I217" s="203"/>
    </row>
    <row r="218">
      <c r="C218" s="202"/>
      <c r="I218" s="203"/>
    </row>
    <row r="219">
      <c r="C219" s="202"/>
      <c r="I219" s="203"/>
    </row>
    <row r="220">
      <c r="C220" s="202"/>
      <c r="I220" s="203"/>
    </row>
    <row r="221">
      <c r="C221" s="202"/>
      <c r="I221" s="203"/>
    </row>
    <row r="222">
      <c r="C222" s="202"/>
      <c r="I222" s="203"/>
    </row>
    <row r="223">
      <c r="C223" s="202"/>
      <c r="I223" s="203"/>
    </row>
    <row r="224">
      <c r="C224" s="202"/>
      <c r="I224" s="203"/>
    </row>
    <row r="225">
      <c r="C225" s="202"/>
      <c r="I225" s="203"/>
    </row>
    <row r="226">
      <c r="C226" s="202"/>
      <c r="I226" s="203"/>
    </row>
    <row r="227">
      <c r="C227" s="202"/>
      <c r="I227" s="203"/>
    </row>
    <row r="228">
      <c r="C228" s="202"/>
      <c r="I228" s="203"/>
    </row>
    <row r="229">
      <c r="C229" s="202"/>
      <c r="I229" s="203"/>
    </row>
    <row r="230">
      <c r="C230" s="202"/>
      <c r="I230" s="203"/>
    </row>
    <row r="231">
      <c r="C231" s="202"/>
      <c r="I231" s="203"/>
    </row>
    <row r="232">
      <c r="C232" s="202"/>
      <c r="I232" s="203"/>
    </row>
    <row r="233">
      <c r="C233" s="202"/>
      <c r="I233" s="203"/>
    </row>
    <row r="234">
      <c r="C234" s="202"/>
      <c r="I234" s="203"/>
    </row>
    <row r="235">
      <c r="C235" s="202"/>
      <c r="I235" s="203"/>
    </row>
    <row r="236">
      <c r="C236" s="202"/>
      <c r="I236" s="203"/>
    </row>
    <row r="237">
      <c r="C237" s="202"/>
      <c r="I237" s="203"/>
    </row>
    <row r="238">
      <c r="C238" s="202"/>
      <c r="I238" s="203"/>
    </row>
    <row r="239">
      <c r="C239" s="202"/>
      <c r="I239" s="203"/>
    </row>
    <row r="240">
      <c r="C240" s="202"/>
      <c r="I240" s="203"/>
    </row>
    <row r="241">
      <c r="C241" s="202"/>
      <c r="I241" s="203"/>
    </row>
    <row r="242">
      <c r="C242" s="202"/>
      <c r="I242" s="203"/>
    </row>
    <row r="243">
      <c r="C243" s="202"/>
      <c r="I243" s="203"/>
    </row>
    <row r="244">
      <c r="C244" s="202"/>
      <c r="I244" s="203"/>
    </row>
    <row r="245">
      <c r="C245" s="202"/>
      <c r="I245" s="203"/>
    </row>
    <row r="246">
      <c r="C246" s="202"/>
      <c r="I246" s="203"/>
    </row>
    <row r="247">
      <c r="C247" s="202"/>
      <c r="I247" s="203"/>
    </row>
    <row r="248">
      <c r="C248" s="202"/>
      <c r="I248" s="203"/>
    </row>
    <row r="249">
      <c r="C249" s="202"/>
      <c r="I249" s="203"/>
    </row>
    <row r="250">
      <c r="C250" s="202"/>
      <c r="I250" s="203"/>
    </row>
    <row r="251">
      <c r="C251" s="202"/>
      <c r="I251" s="203"/>
    </row>
    <row r="252">
      <c r="C252" s="202"/>
      <c r="I252" s="203"/>
    </row>
    <row r="253">
      <c r="C253" s="202"/>
      <c r="I253" s="203"/>
    </row>
    <row r="254">
      <c r="C254" s="202"/>
      <c r="I254" s="203"/>
    </row>
    <row r="255">
      <c r="C255" s="202"/>
      <c r="I255" s="203"/>
    </row>
    <row r="256">
      <c r="C256" s="202"/>
      <c r="I256" s="203"/>
    </row>
    <row r="257">
      <c r="C257" s="202"/>
      <c r="I257" s="203"/>
    </row>
    <row r="258">
      <c r="C258" s="202"/>
      <c r="I258" s="203"/>
    </row>
    <row r="259">
      <c r="C259" s="202"/>
      <c r="I259" s="203"/>
    </row>
    <row r="260">
      <c r="C260" s="202"/>
      <c r="I260" s="203"/>
    </row>
    <row r="261">
      <c r="C261" s="202"/>
      <c r="I261" s="203"/>
    </row>
    <row r="262">
      <c r="C262" s="202"/>
      <c r="I262" s="203"/>
    </row>
    <row r="263">
      <c r="C263" s="202"/>
      <c r="I263" s="203"/>
    </row>
    <row r="264">
      <c r="C264" s="202"/>
      <c r="I264" s="203"/>
    </row>
    <row r="265">
      <c r="C265" s="202"/>
      <c r="I265" s="203"/>
    </row>
    <row r="266">
      <c r="C266" s="202"/>
      <c r="I266" s="203"/>
    </row>
    <row r="267">
      <c r="C267" s="202"/>
      <c r="I267" s="203"/>
    </row>
    <row r="268">
      <c r="C268" s="202"/>
      <c r="I268" s="203"/>
    </row>
    <row r="269">
      <c r="C269" s="202"/>
      <c r="I269" s="203"/>
    </row>
    <row r="270">
      <c r="C270" s="202"/>
      <c r="I270" s="203"/>
    </row>
    <row r="271">
      <c r="C271" s="202"/>
      <c r="I271" s="203"/>
    </row>
    <row r="272">
      <c r="C272" s="202"/>
      <c r="I272" s="203"/>
    </row>
    <row r="273">
      <c r="C273" s="202"/>
      <c r="I273" s="203"/>
    </row>
    <row r="274">
      <c r="C274" s="202"/>
      <c r="I274" s="203"/>
    </row>
    <row r="275">
      <c r="C275" s="202"/>
      <c r="I275" s="203"/>
    </row>
    <row r="276">
      <c r="C276" s="202"/>
      <c r="I276" s="203"/>
    </row>
    <row r="277">
      <c r="C277" s="202"/>
      <c r="I277" s="203"/>
    </row>
    <row r="278">
      <c r="C278" s="202"/>
      <c r="I278" s="203"/>
    </row>
    <row r="279">
      <c r="C279" s="202"/>
      <c r="I279" s="203"/>
    </row>
    <row r="280">
      <c r="C280" s="202"/>
      <c r="I280" s="203"/>
    </row>
    <row r="281">
      <c r="C281" s="202"/>
      <c r="I281" s="203"/>
    </row>
    <row r="282">
      <c r="C282" s="202"/>
      <c r="I282" s="203"/>
    </row>
    <row r="283">
      <c r="C283" s="202"/>
      <c r="I283" s="203"/>
    </row>
    <row r="284">
      <c r="C284" s="202"/>
      <c r="I284" s="203"/>
    </row>
    <row r="285">
      <c r="C285" s="202"/>
      <c r="I285" s="203"/>
    </row>
    <row r="286">
      <c r="C286" s="202"/>
      <c r="I286" s="203"/>
    </row>
    <row r="287">
      <c r="C287" s="202"/>
      <c r="I287" s="203"/>
    </row>
    <row r="288">
      <c r="C288" s="202"/>
      <c r="I288" s="203"/>
    </row>
    <row r="289">
      <c r="C289" s="202"/>
      <c r="I289" s="203"/>
    </row>
    <row r="290">
      <c r="C290" s="202"/>
      <c r="I290" s="203"/>
    </row>
    <row r="291">
      <c r="C291" s="202"/>
      <c r="I291" s="203"/>
    </row>
    <row r="292">
      <c r="C292" s="202"/>
      <c r="I292" s="203"/>
    </row>
    <row r="293">
      <c r="C293" s="202"/>
      <c r="I293" s="203"/>
    </row>
    <row r="294">
      <c r="C294" s="202"/>
      <c r="I294" s="203"/>
    </row>
    <row r="295">
      <c r="C295" s="202"/>
      <c r="I295" s="203"/>
    </row>
    <row r="296">
      <c r="C296" s="202"/>
      <c r="I296" s="203"/>
    </row>
    <row r="297">
      <c r="C297" s="202"/>
      <c r="I297" s="203"/>
    </row>
    <row r="298">
      <c r="C298" s="202"/>
      <c r="I298" s="203"/>
    </row>
    <row r="299">
      <c r="C299" s="202"/>
      <c r="I299" s="203"/>
    </row>
    <row r="300">
      <c r="C300" s="202"/>
      <c r="I300" s="203"/>
    </row>
    <row r="301">
      <c r="C301" s="202"/>
      <c r="I301" s="203"/>
    </row>
    <row r="302">
      <c r="C302" s="202"/>
      <c r="I302" s="203"/>
    </row>
    <row r="303">
      <c r="C303" s="202"/>
      <c r="I303" s="203"/>
    </row>
    <row r="304">
      <c r="C304" s="202"/>
      <c r="I304" s="203"/>
    </row>
    <row r="305">
      <c r="C305" s="202"/>
      <c r="I305" s="203"/>
    </row>
    <row r="306">
      <c r="C306" s="202"/>
      <c r="I306" s="203"/>
    </row>
    <row r="307">
      <c r="C307" s="202"/>
      <c r="I307" s="203"/>
    </row>
    <row r="308">
      <c r="C308" s="202"/>
      <c r="I308" s="203"/>
    </row>
    <row r="309">
      <c r="C309" s="202"/>
      <c r="I309" s="203"/>
    </row>
    <row r="310">
      <c r="C310" s="202"/>
      <c r="I310" s="203"/>
    </row>
    <row r="311">
      <c r="C311" s="202"/>
      <c r="I311" s="203"/>
    </row>
    <row r="312">
      <c r="C312" s="202"/>
      <c r="I312" s="203"/>
    </row>
    <row r="313">
      <c r="C313" s="202"/>
      <c r="I313" s="203"/>
    </row>
    <row r="314">
      <c r="C314" s="202"/>
      <c r="I314" s="203"/>
    </row>
    <row r="315">
      <c r="C315" s="202"/>
      <c r="I315" s="203"/>
    </row>
    <row r="316">
      <c r="C316" s="202"/>
      <c r="I316" s="203"/>
    </row>
    <row r="317">
      <c r="C317" s="202"/>
      <c r="I317" s="203"/>
    </row>
    <row r="318">
      <c r="C318" s="202"/>
      <c r="I318" s="203"/>
    </row>
    <row r="319">
      <c r="C319" s="202"/>
      <c r="I319" s="203"/>
    </row>
    <row r="320">
      <c r="C320" s="202"/>
      <c r="I320" s="203"/>
    </row>
    <row r="321">
      <c r="C321" s="202"/>
      <c r="I321" s="203"/>
    </row>
    <row r="322">
      <c r="C322" s="202"/>
      <c r="I322" s="203"/>
    </row>
    <row r="323">
      <c r="C323" s="202"/>
      <c r="I323" s="203"/>
    </row>
    <row r="324">
      <c r="C324" s="202"/>
      <c r="I324" s="203"/>
    </row>
    <row r="325">
      <c r="C325" s="202"/>
      <c r="I325" s="203"/>
    </row>
    <row r="326">
      <c r="C326" s="202"/>
      <c r="I326" s="203"/>
    </row>
    <row r="327">
      <c r="C327" s="202"/>
      <c r="I327" s="203"/>
    </row>
    <row r="328">
      <c r="C328" s="202"/>
      <c r="I328" s="203"/>
    </row>
    <row r="329">
      <c r="C329" s="202"/>
      <c r="I329" s="203"/>
    </row>
    <row r="330">
      <c r="C330" s="202"/>
      <c r="I330" s="203"/>
    </row>
    <row r="331">
      <c r="C331" s="202"/>
      <c r="I331" s="203"/>
    </row>
    <row r="332">
      <c r="C332" s="202"/>
      <c r="I332" s="203"/>
    </row>
    <row r="333">
      <c r="C333" s="202"/>
      <c r="I333" s="203"/>
    </row>
    <row r="334">
      <c r="C334" s="202"/>
      <c r="I334" s="203"/>
    </row>
    <row r="335">
      <c r="C335" s="202"/>
      <c r="I335" s="203"/>
    </row>
    <row r="336">
      <c r="C336" s="202"/>
      <c r="I336" s="203"/>
    </row>
    <row r="337">
      <c r="C337" s="202"/>
      <c r="I337" s="203"/>
    </row>
    <row r="338">
      <c r="C338" s="202"/>
      <c r="I338" s="203"/>
    </row>
    <row r="339">
      <c r="C339" s="202"/>
      <c r="I339" s="203"/>
    </row>
    <row r="340">
      <c r="C340" s="202"/>
      <c r="I340" s="203"/>
    </row>
    <row r="341">
      <c r="C341" s="202"/>
      <c r="I341" s="203"/>
    </row>
    <row r="342">
      <c r="C342" s="202"/>
      <c r="I342" s="203"/>
    </row>
    <row r="343">
      <c r="C343" s="202"/>
      <c r="I343" s="203"/>
    </row>
    <row r="344">
      <c r="C344" s="202"/>
      <c r="I344" s="203"/>
    </row>
    <row r="345">
      <c r="C345" s="202"/>
      <c r="I345" s="203"/>
    </row>
    <row r="346">
      <c r="C346" s="202"/>
      <c r="I346" s="203"/>
    </row>
    <row r="347">
      <c r="C347" s="202"/>
      <c r="I347" s="203"/>
    </row>
    <row r="348">
      <c r="C348" s="202"/>
      <c r="I348" s="203"/>
    </row>
    <row r="349">
      <c r="C349" s="202"/>
      <c r="I349" s="203"/>
    </row>
    <row r="350">
      <c r="C350" s="202"/>
      <c r="I350" s="203"/>
    </row>
    <row r="351">
      <c r="C351" s="202"/>
      <c r="I351" s="203"/>
    </row>
    <row r="352">
      <c r="C352" s="202"/>
      <c r="I352" s="203"/>
    </row>
    <row r="353">
      <c r="C353" s="202"/>
      <c r="I353" s="203"/>
    </row>
    <row r="354">
      <c r="C354" s="202"/>
      <c r="I354" s="203"/>
    </row>
    <row r="355">
      <c r="C355" s="202"/>
      <c r="I355" s="203"/>
    </row>
    <row r="356">
      <c r="C356" s="202"/>
      <c r="I356" s="203"/>
    </row>
    <row r="357">
      <c r="C357" s="202"/>
      <c r="I357" s="203"/>
    </row>
    <row r="358">
      <c r="C358" s="202"/>
      <c r="I358" s="203"/>
    </row>
    <row r="359">
      <c r="C359" s="202"/>
      <c r="I359" s="203"/>
    </row>
    <row r="360">
      <c r="C360" s="202"/>
      <c r="I360" s="203"/>
    </row>
    <row r="361">
      <c r="C361" s="202"/>
      <c r="I361" s="203"/>
    </row>
    <row r="362">
      <c r="C362" s="202"/>
      <c r="I362" s="203"/>
    </row>
    <row r="363">
      <c r="C363" s="202"/>
      <c r="I363" s="203"/>
    </row>
    <row r="364">
      <c r="C364" s="202"/>
      <c r="I364" s="203"/>
    </row>
    <row r="365">
      <c r="C365" s="202"/>
      <c r="I365" s="203"/>
    </row>
    <row r="366">
      <c r="C366" s="202"/>
      <c r="I366" s="203"/>
    </row>
    <row r="367">
      <c r="C367" s="202"/>
      <c r="I367" s="203"/>
    </row>
    <row r="368">
      <c r="C368" s="202"/>
      <c r="I368" s="203"/>
    </row>
    <row r="369">
      <c r="C369" s="202"/>
      <c r="I369" s="203"/>
    </row>
    <row r="370">
      <c r="C370" s="202"/>
      <c r="I370" s="203"/>
    </row>
    <row r="371">
      <c r="C371" s="202"/>
      <c r="I371" s="203"/>
    </row>
    <row r="372">
      <c r="C372" s="202"/>
      <c r="I372" s="203"/>
    </row>
    <row r="373">
      <c r="C373" s="202"/>
      <c r="I373" s="203"/>
    </row>
    <row r="374">
      <c r="C374" s="202"/>
      <c r="I374" s="203"/>
    </row>
    <row r="375">
      <c r="C375" s="202"/>
      <c r="I375" s="203"/>
    </row>
    <row r="376">
      <c r="C376" s="202"/>
      <c r="I376" s="203"/>
    </row>
    <row r="377">
      <c r="C377" s="202"/>
      <c r="I377" s="203"/>
    </row>
    <row r="378">
      <c r="C378" s="202"/>
      <c r="I378" s="203"/>
    </row>
    <row r="379">
      <c r="C379" s="202"/>
      <c r="I379" s="203"/>
    </row>
    <row r="380">
      <c r="C380" s="202"/>
      <c r="I380" s="203"/>
    </row>
    <row r="381">
      <c r="C381" s="202"/>
      <c r="I381" s="203"/>
    </row>
    <row r="382">
      <c r="C382" s="202"/>
      <c r="I382" s="203"/>
    </row>
    <row r="383">
      <c r="C383" s="202"/>
      <c r="I383" s="203"/>
    </row>
    <row r="384">
      <c r="C384" s="202"/>
      <c r="I384" s="203"/>
    </row>
    <row r="385">
      <c r="C385" s="202"/>
      <c r="I385" s="203"/>
    </row>
    <row r="386">
      <c r="C386" s="202"/>
      <c r="I386" s="203"/>
    </row>
    <row r="387">
      <c r="C387" s="202"/>
      <c r="I387" s="203"/>
    </row>
    <row r="388">
      <c r="C388" s="202"/>
      <c r="I388" s="203"/>
    </row>
    <row r="389">
      <c r="C389" s="202"/>
      <c r="I389" s="203"/>
    </row>
    <row r="390">
      <c r="C390" s="202"/>
      <c r="I390" s="203"/>
    </row>
    <row r="391">
      <c r="C391" s="202"/>
      <c r="I391" s="203"/>
    </row>
    <row r="392">
      <c r="C392" s="202"/>
      <c r="I392" s="203"/>
    </row>
    <row r="393">
      <c r="C393" s="202"/>
      <c r="I393" s="203"/>
    </row>
    <row r="394">
      <c r="C394" s="202"/>
      <c r="I394" s="203"/>
    </row>
    <row r="395">
      <c r="C395" s="202"/>
      <c r="I395" s="203"/>
    </row>
    <row r="396">
      <c r="C396" s="202"/>
      <c r="I396" s="203"/>
    </row>
    <row r="397">
      <c r="C397" s="202"/>
      <c r="I397" s="203"/>
    </row>
    <row r="398">
      <c r="C398" s="202"/>
      <c r="I398" s="203"/>
    </row>
    <row r="399">
      <c r="C399" s="202"/>
      <c r="I399" s="203"/>
    </row>
    <row r="400">
      <c r="C400" s="202"/>
      <c r="I400" s="203"/>
    </row>
    <row r="401">
      <c r="C401" s="202"/>
      <c r="I401" s="203"/>
    </row>
    <row r="402">
      <c r="C402" s="202"/>
      <c r="I402" s="203"/>
    </row>
    <row r="403">
      <c r="C403" s="202"/>
      <c r="I403" s="203"/>
    </row>
    <row r="404">
      <c r="C404" s="202"/>
      <c r="I404" s="203"/>
    </row>
    <row r="405">
      <c r="C405" s="202"/>
      <c r="I405" s="203"/>
    </row>
    <row r="406">
      <c r="C406" s="202"/>
      <c r="I406" s="203"/>
    </row>
    <row r="407">
      <c r="C407" s="202"/>
      <c r="I407" s="203"/>
    </row>
    <row r="408">
      <c r="C408" s="202"/>
      <c r="I408" s="203"/>
    </row>
    <row r="409">
      <c r="C409" s="202"/>
      <c r="I409" s="203"/>
    </row>
    <row r="410">
      <c r="C410" s="202"/>
      <c r="I410" s="203"/>
    </row>
    <row r="411">
      <c r="C411" s="202"/>
      <c r="I411" s="203"/>
    </row>
    <row r="412">
      <c r="C412" s="202"/>
      <c r="I412" s="203"/>
    </row>
    <row r="413">
      <c r="C413" s="202"/>
      <c r="I413" s="203"/>
    </row>
    <row r="414">
      <c r="C414" s="202"/>
      <c r="I414" s="203"/>
    </row>
    <row r="415">
      <c r="C415" s="202"/>
      <c r="I415" s="203"/>
    </row>
    <row r="416">
      <c r="C416" s="202"/>
      <c r="I416" s="203"/>
    </row>
    <row r="417">
      <c r="C417" s="202"/>
      <c r="I417" s="203"/>
    </row>
    <row r="418">
      <c r="C418" s="202"/>
      <c r="I418" s="203"/>
    </row>
    <row r="419">
      <c r="C419" s="202"/>
      <c r="I419" s="203"/>
    </row>
    <row r="420">
      <c r="C420" s="202"/>
      <c r="I420" s="203"/>
    </row>
    <row r="421">
      <c r="C421" s="202"/>
      <c r="I421" s="203"/>
    </row>
    <row r="422">
      <c r="C422" s="202"/>
      <c r="I422" s="203"/>
    </row>
    <row r="423">
      <c r="C423" s="202"/>
      <c r="I423" s="203"/>
    </row>
    <row r="424">
      <c r="C424" s="202"/>
      <c r="I424" s="203"/>
    </row>
    <row r="425">
      <c r="C425" s="202"/>
      <c r="I425" s="203"/>
    </row>
    <row r="426">
      <c r="C426" s="202"/>
      <c r="I426" s="203"/>
    </row>
    <row r="427">
      <c r="C427" s="202"/>
      <c r="I427" s="203"/>
    </row>
    <row r="428">
      <c r="C428" s="202"/>
      <c r="I428" s="203"/>
    </row>
    <row r="429">
      <c r="C429" s="202"/>
      <c r="I429" s="203"/>
    </row>
    <row r="430">
      <c r="C430" s="202"/>
      <c r="I430" s="203"/>
    </row>
    <row r="431">
      <c r="C431" s="202"/>
      <c r="I431" s="203"/>
    </row>
    <row r="432">
      <c r="C432" s="202"/>
      <c r="I432" s="203"/>
    </row>
    <row r="433">
      <c r="C433" s="202"/>
      <c r="I433" s="203"/>
    </row>
    <row r="434">
      <c r="C434" s="202"/>
      <c r="I434" s="203"/>
    </row>
    <row r="435">
      <c r="C435" s="202"/>
      <c r="I435" s="203"/>
    </row>
    <row r="436">
      <c r="C436" s="202"/>
      <c r="I436" s="203"/>
    </row>
    <row r="437">
      <c r="C437" s="202"/>
      <c r="I437" s="203"/>
    </row>
    <row r="438">
      <c r="C438" s="202"/>
      <c r="I438" s="203"/>
    </row>
    <row r="439">
      <c r="C439" s="202"/>
      <c r="I439" s="203"/>
    </row>
    <row r="440">
      <c r="C440" s="202"/>
      <c r="I440" s="203"/>
    </row>
    <row r="441">
      <c r="C441" s="202"/>
      <c r="I441" s="203"/>
    </row>
    <row r="442">
      <c r="C442" s="202"/>
      <c r="I442" s="203"/>
    </row>
    <row r="443">
      <c r="C443" s="202"/>
      <c r="I443" s="203"/>
    </row>
    <row r="444">
      <c r="C444" s="202"/>
      <c r="I444" s="203"/>
    </row>
    <row r="445">
      <c r="C445" s="202"/>
      <c r="I445" s="203"/>
    </row>
    <row r="446">
      <c r="C446" s="202"/>
      <c r="I446" s="203"/>
    </row>
    <row r="447">
      <c r="C447" s="202"/>
      <c r="I447" s="203"/>
    </row>
    <row r="448">
      <c r="C448" s="202"/>
      <c r="I448" s="203"/>
    </row>
    <row r="449">
      <c r="C449" s="202"/>
      <c r="I449" s="203"/>
    </row>
    <row r="450">
      <c r="C450" s="202"/>
      <c r="I450" s="203"/>
    </row>
    <row r="451">
      <c r="C451" s="202"/>
      <c r="I451" s="203"/>
    </row>
    <row r="452">
      <c r="C452" s="202"/>
      <c r="I452" s="203"/>
    </row>
    <row r="453">
      <c r="C453" s="202"/>
      <c r="I453" s="203"/>
    </row>
    <row r="454">
      <c r="C454" s="202"/>
      <c r="I454" s="203"/>
    </row>
    <row r="455">
      <c r="C455" s="202"/>
      <c r="I455" s="203"/>
    </row>
    <row r="456">
      <c r="C456" s="202"/>
      <c r="I456" s="203"/>
    </row>
    <row r="457">
      <c r="C457" s="202"/>
      <c r="I457" s="203"/>
    </row>
    <row r="458">
      <c r="C458" s="202"/>
      <c r="I458" s="203"/>
    </row>
    <row r="459">
      <c r="C459" s="202"/>
      <c r="I459" s="203"/>
    </row>
    <row r="460">
      <c r="C460" s="202"/>
      <c r="I460" s="203"/>
    </row>
    <row r="461">
      <c r="C461" s="202"/>
      <c r="I461" s="203"/>
    </row>
    <row r="462">
      <c r="C462" s="202"/>
      <c r="I462" s="203"/>
    </row>
    <row r="463">
      <c r="C463" s="202"/>
      <c r="I463" s="203"/>
    </row>
    <row r="464">
      <c r="C464" s="202"/>
      <c r="I464" s="203"/>
    </row>
    <row r="465">
      <c r="C465" s="202"/>
      <c r="I465" s="203"/>
    </row>
    <row r="466">
      <c r="C466" s="202"/>
      <c r="I466" s="203"/>
    </row>
    <row r="467">
      <c r="C467" s="202"/>
      <c r="I467" s="203"/>
    </row>
    <row r="468">
      <c r="C468" s="202"/>
      <c r="I468" s="203"/>
    </row>
    <row r="469">
      <c r="C469" s="202"/>
      <c r="I469" s="203"/>
    </row>
    <row r="470">
      <c r="C470" s="202"/>
      <c r="I470" s="203"/>
    </row>
    <row r="471">
      <c r="C471" s="202"/>
      <c r="I471" s="203"/>
    </row>
    <row r="472">
      <c r="C472" s="202"/>
      <c r="I472" s="203"/>
    </row>
    <row r="473">
      <c r="C473" s="202"/>
      <c r="I473" s="203"/>
    </row>
    <row r="474">
      <c r="C474" s="202"/>
      <c r="I474" s="203"/>
    </row>
    <row r="475">
      <c r="C475" s="202"/>
      <c r="I475" s="203"/>
    </row>
    <row r="476">
      <c r="C476" s="202"/>
      <c r="I476" s="203"/>
    </row>
    <row r="477">
      <c r="C477" s="202"/>
      <c r="I477" s="203"/>
    </row>
    <row r="478">
      <c r="C478" s="202"/>
      <c r="I478" s="203"/>
    </row>
    <row r="479">
      <c r="C479" s="202"/>
      <c r="I479" s="203"/>
    </row>
    <row r="480">
      <c r="C480" s="202"/>
      <c r="I480" s="203"/>
    </row>
    <row r="481">
      <c r="C481" s="202"/>
      <c r="I481" s="203"/>
    </row>
    <row r="482">
      <c r="C482" s="202"/>
      <c r="I482" s="203"/>
    </row>
    <row r="483">
      <c r="C483" s="202"/>
      <c r="I483" s="203"/>
    </row>
    <row r="484">
      <c r="C484" s="202"/>
      <c r="I484" s="203"/>
    </row>
    <row r="485">
      <c r="C485" s="202"/>
      <c r="I485" s="203"/>
    </row>
    <row r="486">
      <c r="C486" s="202"/>
      <c r="I486" s="203"/>
    </row>
    <row r="487">
      <c r="C487" s="202"/>
      <c r="I487" s="203"/>
    </row>
    <row r="488">
      <c r="C488" s="202"/>
      <c r="I488" s="203"/>
    </row>
    <row r="489">
      <c r="C489" s="202"/>
      <c r="I489" s="203"/>
    </row>
    <row r="490">
      <c r="C490" s="202"/>
      <c r="I490" s="203"/>
    </row>
    <row r="491">
      <c r="C491" s="202"/>
      <c r="I491" s="203"/>
    </row>
    <row r="492">
      <c r="C492" s="202"/>
      <c r="I492" s="203"/>
    </row>
    <row r="493">
      <c r="C493" s="202"/>
      <c r="I493" s="203"/>
    </row>
    <row r="494">
      <c r="C494" s="202"/>
      <c r="I494" s="203"/>
    </row>
    <row r="495">
      <c r="C495" s="202"/>
      <c r="I495" s="203"/>
    </row>
    <row r="496">
      <c r="C496" s="202"/>
      <c r="I496" s="203"/>
    </row>
    <row r="497">
      <c r="C497" s="202"/>
      <c r="I497" s="203"/>
    </row>
    <row r="498">
      <c r="C498" s="202"/>
      <c r="I498" s="203"/>
    </row>
    <row r="499">
      <c r="C499" s="202"/>
      <c r="I499" s="203"/>
    </row>
    <row r="500">
      <c r="C500" s="202"/>
      <c r="I500" s="203"/>
    </row>
    <row r="501">
      <c r="C501" s="202"/>
      <c r="I501" s="203"/>
    </row>
    <row r="502">
      <c r="C502" s="202"/>
      <c r="I502" s="203"/>
    </row>
    <row r="503">
      <c r="C503" s="202"/>
      <c r="I503" s="203"/>
    </row>
    <row r="504">
      <c r="C504" s="202"/>
      <c r="I504" s="203"/>
    </row>
    <row r="505">
      <c r="C505" s="202"/>
      <c r="I505" s="203"/>
    </row>
    <row r="506">
      <c r="C506" s="202"/>
      <c r="I506" s="203"/>
    </row>
    <row r="507">
      <c r="C507" s="202"/>
      <c r="I507" s="203"/>
    </row>
    <row r="508">
      <c r="C508" s="202"/>
      <c r="I508" s="203"/>
    </row>
    <row r="509">
      <c r="C509" s="202"/>
      <c r="I509" s="203"/>
    </row>
    <row r="510">
      <c r="C510" s="202"/>
      <c r="I510" s="203"/>
    </row>
    <row r="511">
      <c r="C511" s="202"/>
      <c r="I511" s="203"/>
    </row>
    <row r="512">
      <c r="C512" s="202"/>
      <c r="I512" s="203"/>
    </row>
    <row r="513">
      <c r="C513" s="202"/>
      <c r="I513" s="203"/>
    </row>
    <row r="514">
      <c r="C514" s="202"/>
      <c r="I514" s="203"/>
    </row>
    <row r="515">
      <c r="C515" s="202"/>
      <c r="I515" s="203"/>
    </row>
    <row r="516">
      <c r="C516" s="202"/>
      <c r="I516" s="203"/>
    </row>
    <row r="517">
      <c r="C517" s="202"/>
      <c r="I517" s="203"/>
    </row>
    <row r="518">
      <c r="C518" s="202"/>
      <c r="I518" s="203"/>
    </row>
    <row r="519">
      <c r="C519" s="202"/>
      <c r="I519" s="203"/>
    </row>
    <row r="520">
      <c r="C520" s="202"/>
      <c r="I520" s="203"/>
    </row>
    <row r="521">
      <c r="C521" s="202"/>
      <c r="I521" s="203"/>
    </row>
    <row r="522">
      <c r="C522" s="202"/>
      <c r="I522" s="203"/>
    </row>
    <row r="523">
      <c r="C523" s="202"/>
      <c r="I523" s="203"/>
    </row>
    <row r="524">
      <c r="C524" s="202"/>
      <c r="I524" s="203"/>
    </row>
    <row r="525">
      <c r="C525" s="202"/>
      <c r="I525" s="203"/>
    </row>
    <row r="526">
      <c r="C526" s="202"/>
      <c r="I526" s="203"/>
    </row>
    <row r="527">
      <c r="C527" s="202"/>
      <c r="I527" s="203"/>
    </row>
    <row r="528">
      <c r="C528" s="202"/>
      <c r="I528" s="203"/>
    </row>
    <row r="529">
      <c r="C529" s="202"/>
      <c r="I529" s="203"/>
    </row>
    <row r="530">
      <c r="C530" s="202"/>
      <c r="I530" s="203"/>
    </row>
    <row r="531">
      <c r="C531" s="202"/>
      <c r="I531" s="203"/>
    </row>
    <row r="532">
      <c r="C532" s="202"/>
      <c r="I532" s="203"/>
    </row>
    <row r="533">
      <c r="C533" s="202"/>
      <c r="I533" s="203"/>
    </row>
    <row r="534">
      <c r="C534" s="202"/>
      <c r="I534" s="203"/>
    </row>
    <row r="535">
      <c r="C535" s="202"/>
      <c r="I535" s="203"/>
    </row>
    <row r="536">
      <c r="C536" s="202"/>
      <c r="I536" s="203"/>
    </row>
    <row r="537">
      <c r="C537" s="202"/>
      <c r="I537" s="203"/>
    </row>
    <row r="538">
      <c r="C538" s="202"/>
      <c r="I538" s="203"/>
    </row>
    <row r="539">
      <c r="C539" s="202"/>
      <c r="I539" s="203"/>
    </row>
    <row r="540">
      <c r="C540" s="202"/>
      <c r="I540" s="203"/>
    </row>
    <row r="541">
      <c r="C541" s="202"/>
      <c r="I541" s="203"/>
    </row>
    <row r="542">
      <c r="C542" s="202"/>
      <c r="I542" s="203"/>
    </row>
    <row r="543">
      <c r="C543" s="202"/>
      <c r="I543" s="203"/>
    </row>
    <row r="544">
      <c r="C544" s="202"/>
      <c r="I544" s="203"/>
    </row>
    <row r="545">
      <c r="C545" s="202"/>
      <c r="I545" s="203"/>
    </row>
    <row r="546">
      <c r="C546" s="202"/>
      <c r="I546" s="203"/>
    </row>
    <row r="547">
      <c r="C547" s="202"/>
      <c r="I547" s="203"/>
    </row>
    <row r="548">
      <c r="C548" s="202"/>
      <c r="I548" s="203"/>
    </row>
    <row r="549">
      <c r="C549" s="202"/>
      <c r="I549" s="203"/>
    </row>
    <row r="550">
      <c r="C550" s="202"/>
      <c r="I550" s="203"/>
    </row>
    <row r="551">
      <c r="C551" s="202"/>
      <c r="I551" s="203"/>
    </row>
    <row r="552">
      <c r="C552" s="202"/>
      <c r="I552" s="203"/>
    </row>
    <row r="553">
      <c r="C553" s="202"/>
      <c r="I553" s="203"/>
    </row>
    <row r="554">
      <c r="C554" s="202"/>
      <c r="I554" s="203"/>
    </row>
    <row r="555">
      <c r="C555" s="202"/>
      <c r="I555" s="203"/>
    </row>
    <row r="556">
      <c r="C556" s="202"/>
      <c r="I556" s="203"/>
    </row>
    <row r="557">
      <c r="C557" s="202"/>
      <c r="I557" s="203"/>
    </row>
    <row r="558">
      <c r="C558" s="202"/>
      <c r="I558" s="203"/>
    </row>
    <row r="559">
      <c r="C559" s="202"/>
      <c r="I559" s="203"/>
    </row>
    <row r="560">
      <c r="C560" s="202"/>
      <c r="I560" s="203"/>
    </row>
    <row r="561">
      <c r="C561" s="202"/>
      <c r="I561" s="203"/>
    </row>
    <row r="562">
      <c r="C562" s="202"/>
      <c r="I562" s="203"/>
    </row>
    <row r="563">
      <c r="C563" s="202"/>
      <c r="I563" s="203"/>
    </row>
    <row r="564">
      <c r="C564" s="202"/>
      <c r="I564" s="203"/>
    </row>
    <row r="565">
      <c r="C565" s="202"/>
      <c r="I565" s="203"/>
    </row>
    <row r="566">
      <c r="C566" s="202"/>
      <c r="I566" s="203"/>
    </row>
    <row r="567">
      <c r="C567" s="202"/>
      <c r="I567" s="203"/>
    </row>
    <row r="568">
      <c r="C568" s="202"/>
      <c r="I568" s="203"/>
    </row>
    <row r="569">
      <c r="C569" s="202"/>
      <c r="I569" s="203"/>
    </row>
    <row r="570">
      <c r="C570" s="202"/>
      <c r="I570" s="203"/>
    </row>
    <row r="571">
      <c r="C571" s="202"/>
      <c r="I571" s="203"/>
    </row>
    <row r="572">
      <c r="C572" s="202"/>
      <c r="I572" s="203"/>
    </row>
    <row r="573">
      <c r="C573" s="202"/>
      <c r="I573" s="203"/>
    </row>
    <row r="574">
      <c r="C574" s="202"/>
      <c r="I574" s="203"/>
    </row>
    <row r="575">
      <c r="C575" s="202"/>
      <c r="I575" s="203"/>
    </row>
    <row r="576">
      <c r="C576" s="202"/>
      <c r="I576" s="203"/>
    </row>
    <row r="577">
      <c r="C577" s="202"/>
      <c r="I577" s="203"/>
    </row>
    <row r="578">
      <c r="C578" s="202"/>
      <c r="I578" s="203"/>
    </row>
    <row r="579">
      <c r="C579" s="202"/>
      <c r="I579" s="203"/>
    </row>
    <row r="580">
      <c r="C580" s="202"/>
      <c r="I580" s="203"/>
    </row>
    <row r="581">
      <c r="C581" s="202"/>
      <c r="I581" s="203"/>
    </row>
    <row r="582">
      <c r="C582" s="202"/>
      <c r="I582" s="203"/>
    </row>
    <row r="583">
      <c r="C583" s="202"/>
      <c r="I583" s="203"/>
    </row>
    <row r="584">
      <c r="C584" s="202"/>
      <c r="I584" s="203"/>
    </row>
    <row r="585">
      <c r="C585" s="202"/>
      <c r="I585" s="203"/>
    </row>
    <row r="586">
      <c r="C586" s="202"/>
      <c r="I586" s="203"/>
    </row>
    <row r="587">
      <c r="C587" s="202"/>
      <c r="I587" s="203"/>
    </row>
    <row r="588">
      <c r="C588" s="202"/>
      <c r="I588" s="203"/>
    </row>
    <row r="589">
      <c r="C589" s="202"/>
      <c r="I589" s="203"/>
    </row>
    <row r="590">
      <c r="C590" s="202"/>
      <c r="I590" s="203"/>
    </row>
    <row r="591">
      <c r="C591" s="202"/>
      <c r="I591" s="203"/>
    </row>
    <row r="592">
      <c r="C592" s="202"/>
      <c r="I592" s="203"/>
    </row>
    <row r="593">
      <c r="C593" s="202"/>
      <c r="I593" s="203"/>
    </row>
    <row r="594">
      <c r="C594" s="202"/>
      <c r="I594" s="203"/>
    </row>
    <row r="595">
      <c r="C595" s="202"/>
      <c r="I595" s="203"/>
    </row>
    <row r="596">
      <c r="C596" s="202"/>
      <c r="I596" s="203"/>
    </row>
    <row r="597">
      <c r="C597" s="202"/>
      <c r="I597" s="203"/>
    </row>
    <row r="598">
      <c r="C598" s="202"/>
      <c r="I598" s="203"/>
    </row>
    <row r="599">
      <c r="C599" s="202"/>
      <c r="I599" s="203"/>
    </row>
    <row r="600">
      <c r="C600" s="202"/>
      <c r="I600" s="203"/>
    </row>
    <row r="601">
      <c r="C601" s="202"/>
      <c r="I601" s="203"/>
    </row>
    <row r="602">
      <c r="C602" s="202"/>
      <c r="I602" s="203"/>
    </row>
    <row r="603">
      <c r="C603" s="202"/>
      <c r="I603" s="203"/>
    </row>
    <row r="604">
      <c r="C604" s="202"/>
      <c r="I604" s="203"/>
    </row>
    <row r="605">
      <c r="C605" s="202"/>
      <c r="I605" s="203"/>
    </row>
    <row r="606">
      <c r="C606" s="202"/>
      <c r="I606" s="203"/>
    </row>
    <row r="607">
      <c r="C607" s="202"/>
      <c r="I607" s="203"/>
    </row>
    <row r="608">
      <c r="C608" s="202"/>
      <c r="I608" s="203"/>
    </row>
    <row r="609">
      <c r="C609" s="202"/>
      <c r="I609" s="203"/>
    </row>
    <row r="610">
      <c r="C610" s="202"/>
      <c r="I610" s="203"/>
    </row>
    <row r="611">
      <c r="C611" s="202"/>
      <c r="I611" s="203"/>
    </row>
    <row r="612">
      <c r="C612" s="202"/>
      <c r="I612" s="203"/>
    </row>
    <row r="613">
      <c r="C613" s="202"/>
      <c r="I613" s="203"/>
    </row>
    <row r="614">
      <c r="C614" s="202"/>
      <c r="I614" s="203"/>
    </row>
    <row r="615">
      <c r="C615" s="202"/>
      <c r="I615" s="203"/>
    </row>
    <row r="616">
      <c r="C616" s="202"/>
      <c r="I616" s="203"/>
    </row>
    <row r="617">
      <c r="C617" s="202"/>
      <c r="I617" s="203"/>
    </row>
    <row r="618">
      <c r="C618" s="202"/>
      <c r="I618" s="203"/>
    </row>
    <row r="619">
      <c r="C619" s="202"/>
      <c r="I619" s="203"/>
    </row>
    <row r="620">
      <c r="C620" s="202"/>
      <c r="I620" s="203"/>
    </row>
    <row r="621">
      <c r="C621" s="202"/>
      <c r="I621" s="203"/>
    </row>
    <row r="622">
      <c r="C622" s="202"/>
      <c r="I622" s="203"/>
    </row>
    <row r="623">
      <c r="C623" s="202"/>
      <c r="I623" s="203"/>
    </row>
    <row r="624">
      <c r="C624" s="202"/>
      <c r="I624" s="203"/>
    </row>
    <row r="625">
      <c r="C625" s="202"/>
      <c r="I625" s="203"/>
    </row>
    <row r="626">
      <c r="C626" s="202"/>
      <c r="I626" s="203"/>
    </row>
    <row r="627">
      <c r="C627" s="202"/>
      <c r="I627" s="203"/>
    </row>
    <row r="628">
      <c r="C628" s="202"/>
      <c r="I628" s="203"/>
    </row>
    <row r="629">
      <c r="C629" s="202"/>
      <c r="I629" s="203"/>
    </row>
    <row r="630">
      <c r="C630" s="202"/>
      <c r="I630" s="203"/>
    </row>
    <row r="631">
      <c r="C631" s="202"/>
      <c r="I631" s="203"/>
    </row>
    <row r="632">
      <c r="C632" s="202"/>
      <c r="I632" s="203"/>
    </row>
    <row r="633">
      <c r="C633" s="202"/>
      <c r="I633" s="203"/>
    </row>
    <row r="634">
      <c r="C634" s="202"/>
      <c r="I634" s="203"/>
    </row>
    <row r="635">
      <c r="C635" s="202"/>
      <c r="I635" s="203"/>
    </row>
    <row r="636">
      <c r="C636" s="202"/>
      <c r="I636" s="203"/>
    </row>
    <row r="637">
      <c r="C637" s="202"/>
      <c r="I637" s="203"/>
    </row>
    <row r="638">
      <c r="C638" s="202"/>
      <c r="I638" s="203"/>
    </row>
    <row r="639">
      <c r="C639" s="202"/>
      <c r="I639" s="203"/>
    </row>
    <row r="640">
      <c r="C640" s="202"/>
      <c r="I640" s="203"/>
    </row>
    <row r="641">
      <c r="C641" s="202"/>
      <c r="I641" s="203"/>
    </row>
    <row r="642">
      <c r="C642" s="202"/>
      <c r="I642" s="203"/>
    </row>
    <row r="643">
      <c r="C643" s="202"/>
      <c r="I643" s="203"/>
    </row>
    <row r="644">
      <c r="C644" s="202"/>
      <c r="I644" s="203"/>
    </row>
    <row r="645">
      <c r="C645" s="202"/>
      <c r="I645" s="203"/>
    </row>
    <row r="646">
      <c r="C646" s="202"/>
      <c r="I646" s="203"/>
    </row>
    <row r="647">
      <c r="C647" s="202"/>
      <c r="I647" s="203"/>
    </row>
    <row r="648">
      <c r="C648" s="202"/>
      <c r="I648" s="203"/>
    </row>
    <row r="649">
      <c r="C649" s="202"/>
      <c r="I649" s="203"/>
    </row>
    <row r="650">
      <c r="C650" s="202"/>
      <c r="I650" s="203"/>
    </row>
    <row r="651">
      <c r="C651" s="202"/>
      <c r="I651" s="203"/>
    </row>
    <row r="652">
      <c r="C652" s="202"/>
      <c r="I652" s="203"/>
    </row>
    <row r="653">
      <c r="C653" s="202"/>
      <c r="I653" s="203"/>
    </row>
    <row r="654">
      <c r="C654" s="202"/>
      <c r="I654" s="203"/>
    </row>
    <row r="655">
      <c r="C655" s="202"/>
      <c r="I655" s="203"/>
    </row>
    <row r="656">
      <c r="C656" s="202"/>
      <c r="I656" s="203"/>
    </row>
    <row r="657">
      <c r="C657" s="202"/>
      <c r="I657" s="203"/>
    </row>
    <row r="658">
      <c r="C658" s="202"/>
      <c r="I658" s="203"/>
    </row>
    <row r="659">
      <c r="C659" s="202"/>
      <c r="I659" s="203"/>
    </row>
    <row r="660">
      <c r="C660" s="202"/>
      <c r="I660" s="203"/>
    </row>
    <row r="661">
      <c r="C661" s="202"/>
      <c r="I661" s="203"/>
    </row>
    <row r="662">
      <c r="C662" s="202"/>
      <c r="I662" s="203"/>
    </row>
    <row r="663">
      <c r="C663" s="202"/>
      <c r="I663" s="203"/>
    </row>
    <row r="664">
      <c r="C664" s="202"/>
      <c r="I664" s="203"/>
    </row>
    <row r="665">
      <c r="C665" s="202"/>
      <c r="I665" s="203"/>
    </row>
    <row r="666">
      <c r="C666" s="202"/>
      <c r="I666" s="203"/>
    </row>
    <row r="667">
      <c r="C667" s="202"/>
      <c r="I667" s="203"/>
    </row>
    <row r="668">
      <c r="C668" s="202"/>
      <c r="I668" s="203"/>
    </row>
    <row r="669">
      <c r="C669" s="202"/>
      <c r="I669" s="203"/>
    </row>
    <row r="670">
      <c r="C670" s="202"/>
      <c r="I670" s="203"/>
    </row>
    <row r="671">
      <c r="C671" s="202"/>
      <c r="I671" s="203"/>
    </row>
    <row r="672">
      <c r="C672" s="202"/>
      <c r="I672" s="203"/>
    </row>
    <row r="673">
      <c r="C673" s="202"/>
      <c r="I673" s="203"/>
    </row>
    <row r="674">
      <c r="C674" s="202"/>
      <c r="I674" s="203"/>
    </row>
    <row r="675">
      <c r="C675" s="202"/>
      <c r="I675" s="203"/>
    </row>
    <row r="676">
      <c r="C676" s="202"/>
      <c r="I676" s="203"/>
    </row>
    <row r="677">
      <c r="C677" s="202"/>
      <c r="I677" s="203"/>
    </row>
    <row r="678">
      <c r="C678" s="202"/>
      <c r="I678" s="203"/>
    </row>
    <row r="679">
      <c r="C679" s="202"/>
      <c r="I679" s="203"/>
    </row>
    <row r="680">
      <c r="C680" s="202"/>
      <c r="I680" s="203"/>
    </row>
    <row r="681">
      <c r="C681" s="202"/>
      <c r="I681" s="203"/>
    </row>
    <row r="682">
      <c r="C682" s="202"/>
      <c r="I682" s="203"/>
    </row>
    <row r="683">
      <c r="C683" s="202"/>
      <c r="I683" s="203"/>
    </row>
    <row r="684">
      <c r="C684" s="202"/>
      <c r="I684" s="203"/>
    </row>
    <row r="685">
      <c r="C685" s="202"/>
      <c r="I685" s="203"/>
    </row>
    <row r="686">
      <c r="C686" s="202"/>
      <c r="I686" s="203"/>
    </row>
    <row r="687">
      <c r="C687" s="202"/>
      <c r="I687" s="203"/>
    </row>
    <row r="688">
      <c r="C688" s="202"/>
      <c r="I688" s="203"/>
    </row>
    <row r="689">
      <c r="C689" s="202"/>
      <c r="I689" s="203"/>
    </row>
    <row r="690">
      <c r="C690" s="202"/>
      <c r="I690" s="203"/>
    </row>
    <row r="691">
      <c r="C691" s="202"/>
      <c r="I691" s="203"/>
    </row>
    <row r="692">
      <c r="C692" s="202"/>
      <c r="I692" s="203"/>
    </row>
    <row r="693">
      <c r="C693" s="202"/>
      <c r="I693" s="203"/>
    </row>
    <row r="694">
      <c r="C694" s="202"/>
      <c r="I694" s="203"/>
    </row>
    <row r="695">
      <c r="C695" s="202"/>
      <c r="I695" s="203"/>
    </row>
    <row r="696">
      <c r="C696" s="202"/>
      <c r="I696" s="203"/>
    </row>
    <row r="697">
      <c r="C697" s="202"/>
      <c r="I697" s="203"/>
    </row>
    <row r="698">
      <c r="C698" s="202"/>
      <c r="I698" s="203"/>
    </row>
    <row r="699">
      <c r="C699" s="202"/>
      <c r="I699" s="203"/>
    </row>
    <row r="700">
      <c r="C700" s="202"/>
      <c r="I700" s="203"/>
    </row>
    <row r="701">
      <c r="C701" s="202"/>
      <c r="I701" s="203"/>
    </row>
    <row r="702">
      <c r="C702" s="202"/>
      <c r="I702" s="203"/>
    </row>
    <row r="703">
      <c r="C703" s="202"/>
      <c r="I703" s="203"/>
    </row>
    <row r="704">
      <c r="C704" s="202"/>
      <c r="I704" s="203"/>
    </row>
    <row r="705">
      <c r="C705" s="202"/>
      <c r="I705" s="203"/>
    </row>
    <row r="706">
      <c r="C706" s="202"/>
      <c r="I706" s="203"/>
    </row>
    <row r="707">
      <c r="C707" s="202"/>
      <c r="I707" s="203"/>
    </row>
    <row r="708">
      <c r="C708" s="202"/>
      <c r="I708" s="203"/>
    </row>
    <row r="709">
      <c r="C709" s="202"/>
      <c r="I709" s="203"/>
    </row>
    <row r="710">
      <c r="C710" s="202"/>
      <c r="I710" s="203"/>
    </row>
    <row r="711">
      <c r="C711" s="202"/>
      <c r="I711" s="203"/>
    </row>
    <row r="712">
      <c r="C712" s="202"/>
      <c r="I712" s="203"/>
    </row>
    <row r="713">
      <c r="C713" s="202"/>
      <c r="I713" s="203"/>
    </row>
    <row r="714">
      <c r="C714" s="202"/>
      <c r="I714" s="203"/>
    </row>
    <row r="715">
      <c r="C715" s="202"/>
      <c r="I715" s="203"/>
    </row>
    <row r="716">
      <c r="C716" s="202"/>
      <c r="I716" s="203"/>
    </row>
    <row r="717">
      <c r="C717" s="202"/>
      <c r="I717" s="203"/>
    </row>
    <row r="718">
      <c r="C718" s="202"/>
      <c r="I718" s="203"/>
    </row>
    <row r="719">
      <c r="C719" s="202"/>
      <c r="I719" s="203"/>
    </row>
    <row r="720">
      <c r="C720" s="202"/>
      <c r="I720" s="203"/>
    </row>
    <row r="721">
      <c r="C721" s="202"/>
      <c r="I721" s="203"/>
    </row>
    <row r="722">
      <c r="C722" s="202"/>
      <c r="I722" s="203"/>
    </row>
    <row r="723">
      <c r="C723" s="202"/>
      <c r="I723" s="203"/>
    </row>
    <row r="724">
      <c r="C724" s="202"/>
      <c r="I724" s="203"/>
    </row>
    <row r="725">
      <c r="C725" s="202"/>
      <c r="I725" s="203"/>
    </row>
    <row r="726">
      <c r="C726" s="202"/>
      <c r="I726" s="203"/>
    </row>
    <row r="727">
      <c r="C727" s="202"/>
      <c r="I727" s="203"/>
    </row>
    <row r="728">
      <c r="C728" s="202"/>
      <c r="I728" s="203"/>
    </row>
    <row r="729">
      <c r="C729" s="202"/>
      <c r="I729" s="203"/>
    </row>
    <row r="730">
      <c r="C730" s="202"/>
      <c r="I730" s="203"/>
    </row>
    <row r="731">
      <c r="C731" s="202"/>
      <c r="I731" s="203"/>
    </row>
    <row r="732">
      <c r="C732" s="202"/>
      <c r="I732" s="203"/>
    </row>
    <row r="733">
      <c r="C733" s="202"/>
      <c r="I733" s="203"/>
    </row>
    <row r="734">
      <c r="C734" s="202"/>
      <c r="I734" s="203"/>
    </row>
    <row r="735">
      <c r="C735" s="202"/>
      <c r="I735" s="203"/>
    </row>
    <row r="736">
      <c r="C736" s="202"/>
      <c r="I736" s="203"/>
    </row>
    <row r="737">
      <c r="C737" s="202"/>
      <c r="I737" s="203"/>
    </row>
    <row r="738">
      <c r="C738" s="202"/>
      <c r="I738" s="203"/>
    </row>
    <row r="739">
      <c r="C739" s="202"/>
      <c r="I739" s="203"/>
    </row>
    <row r="740">
      <c r="C740" s="202"/>
      <c r="I740" s="203"/>
    </row>
    <row r="741">
      <c r="C741" s="202"/>
      <c r="I741" s="203"/>
    </row>
    <row r="742">
      <c r="C742" s="202"/>
      <c r="I742" s="203"/>
    </row>
    <row r="743">
      <c r="C743" s="202"/>
      <c r="I743" s="203"/>
    </row>
    <row r="744">
      <c r="C744" s="202"/>
      <c r="I744" s="203"/>
    </row>
    <row r="745">
      <c r="C745" s="202"/>
      <c r="I745" s="203"/>
    </row>
    <row r="746">
      <c r="C746" s="202"/>
      <c r="I746" s="203"/>
    </row>
    <row r="747">
      <c r="C747" s="202"/>
      <c r="I747" s="203"/>
    </row>
    <row r="748">
      <c r="C748" s="202"/>
      <c r="I748" s="203"/>
    </row>
    <row r="749">
      <c r="C749" s="202"/>
      <c r="I749" s="203"/>
    </row>
    <row r="750">
      <c r="C750" s="202"/>
      <c r="I750" s="203"/>
    </row>
    <row r="751">
      <c r="C751" s="202"/>
      <c r="I751" s="203"/>
    </row>
    <row r="752">
      <c r="C752" s="202"/>
      <c r="I752" s="203"/>
    </row>
    <row r="753">
      <c r="C753" s="202"/>
      <c r="I753" s="203"/>
    </row>
    <row r="754">
      <c r="C754" s="202"/>
      <c r="I754" s="203"/>
    </row>
    <row r="755">
      <c r="C755" s="202"/>
      <c r="I755" s="203"/>
    </row>
    <row r="756">
      <c r="C756" s="202"/>
      <c r="I756" s="203"/>
    </row>
    <row r="757">
      <c r="C757" s="202"/>
      <c r="I757" s="203"/>
    </row>
    <row r="758">
      <c r="C758" s="202"/>
      <c r="I758" s="203"/>
    </row>
    <row r="759">
      <c r="C759" s="202"/>
      <c r="I759" s="203"/>
    </row>
    <row r="760">
      <c r="C760" s="202"/>
      <c r="I760" s="203"/>
    </row>
    <row r="761">
      <c r="C761" s="202"/>
      <c r="I761" s="203"/>
    </row>
    <row r="762">
      <c r="C762" s="202"/>
      <c r="I762" s="203"/>
    </row>
    <row r="763">
      <c r="C763" s="202"/>
      <c r="I763" s="203"/>
    </row>
    <row r="764">
      <c r="C764" s="202"/>
      <c r="I764" s="203"/>
    </row>
    <row r="765">
      <c r="C765" s="202"/>
      <c r="I765" s="203"/>
    </row>
    <row r="766">
      <c r="C766" s="202"/>
      <c r="I766" s="203"/>
    </row>
    <row r="767">
      <c r="C767" s="202"/>
      <c r="I767" s="203"/>
    </row>
    <row r="768">
      <c r="C768" s="202"/>
      <c r="I768" s="203"/>
    </row>
    <row r="769">
      <c r="C769" s="202"/>
      <c r="I769" s="203"/>
    </row>
    <row r="770">
      <c r="C770" s="202"/>
      <c r="I770" s="203"/>
    </row>
    <row r="771">
      <c r="C771" s="202"/>
      <c r="I771" s="203"/>
    </row>
    <row r="772">
      <c r="C772" s="202"/>
      <c r="I772" s="203"/>
    </row>
    <row r="773">
      <c r="C773" s="202"/>
      <c r="I773" s="203"/>
    </row>
    <row r="774">
      <c r="C774" s="202"/>
      <c r="I774" s="203"/>
    </row>
    <row r="775">
      <c r="C775" s="202"/>
      <c r="I775" s="203"/>
    </row>
    <row r="776">
      <c r="C776" s="202"/>
      <c r="I776" s="203"/>
    </row>
    <row r="777">
      <c r="C777" s="202"/>
      <c r="I777" s="203"/>
    </row>
    <row r="778">
      <c r="C778" s="202"/>
      <c r="I778" s="203"/>
    </row>
    <row r="779">
      <c r="C779" s="202"/>
      <c r="I779" s="203"/>
    </row>
    <row r="780">
      <c r="C780" s="202"/>
      <c r="I780" s="203"/>
    </row>
    <row r="781">
      <c r="C781" s="202"/>
      <c r="I781" s="203"/>
    </row>
    <row r="782">
      <c r="C782" s="202"/>
      <c r="I782" s="203"/>
    </row>
    <row r="783">
      <c r="C783" s="202"/>
      <c r="I783" s="203"/>
    </row>
    <row r="784">
      <c r="C784" s="202"/>
      <c r="I784" s="203"/>
    </row>
    <row r="785">
      <c r="C785" s="202"/>
      <c r="I785" s="203"/>
    </row>
    <row r="786">
      <c r="C786" s="202"/>
      <c r="I786" s="203"/>
    </row>
    <row r="787">
      <c r="C787" s="202"/>
      <c r="I787" s="203"/>
    </row>
    <row r="788">
      <c r="C788" s="202"/>
      <c r="I788" s="203"/>
    </row>
    <row r="789">
      <c r="C789" s="202"/>
      <c r="I789" s="203"/>
    </row>
    <row r="790">
      <c r="C790" s="202"/>
      <c r="I790" s="203"/>
    </row>
    <row r="791">
      <c r="C791" s="202"/>
      <c r="I791" s="203"/>
    </row>
    <row r="792">
      <c r="C792" s="202"/>
      <c r="I792" s="203"/>
    </row>
    <row r="793">
      <c r="C793" s="202"/>
      <c r="I793" s="203"/>
    </row>
    <row r="794">
      <c r="C794" s="202"/>
      <c r="I794" s="203"/>
    </row>
    <row r="795">
      <c r="C795" s="202"/>
      <c r="I795" s="203"/>
    </row>
    <row r="796">
      <c r="C796" s="202"/>
      <c r="I796" s="203"/>
    </row>
    <row r="797">
      <c r="C797" s="202"/>
      <c r="I797" s="203"/>
    </row>
    <row r="798">
      <c r="C798" s="202"/>
      <c r="I798" s="203"/>
    </row>
    <row r="799">
      <c r="C799" s="202"/>
      <c r="I799" s="203"/>
    </row>
    <row r="800">
      <c r="C800" s="202"/>
      <c r="I800" s="203"/>
    </row>
    <row r="801">
      <c r="C801" s="202"/>
      <c r="I801" s="203"/>
    </row>
    <row r="802">
      <c r="C802" s="202"/>
      <c r="I802" s="203"/>
    </row>
    <row r="803">
      <c r="C803" s="202"/>
      <c r="I803" s="203"/>
    </row>
    <row r="804">
      <c r="C804" s="202"/>
      <c r="I804" s="203"/>
    </row>
    <row r="805">
      <c r="C805" s="202"/>
      <c r="I805" s="203"/>
    </row>
    <row r="806">
      <c r="C806" s="202"/>
      <c r="I806" s="203"/>
    </row>
    <row r="807">
      <c r="C807" s="202"/>
      <c r="I807" s="203"/>
    </row>
    <row r="808">
      <c r="C808" s="202"/>
      <c r="I808" s="203"/>
    </row>
    <row r="809">
      <c r="C809" s="202"/>
      <c r="I809" s="203"/>
    </row>
    <row r="810">
      <c r="C810" s="202"/>
      <c r="I810" s="203"/>
    </row>
    <row r="811">
      <c r="C811" s="202"/>
      <c r="I811" s="203"/>
    </row>
    <row r="812">
      <c r="C812" s="202"/>
      <c r="I812" s="203"/>
    </row>
    <row r="813">
      <c r="C813" s="202"/>
      <c r="I813" s="203"/>
    </row>
    <row r="814">
      <c r="C814" s="202"/>
      <c r="I814" s="203"/>
    </row>
    <row r="815">
      <c r="C815" s="202"/>
      <c r="I815" s="203"/>
    </row>
    <row r="816">
      <c r="C816" s="202"/>
      <c r="I816" s="203"/>
    </row>
    <row r="817">
      <c r="C817" s="202"/>
      <c r="I817" s="203"/>
    </row>
    <row r="818">
      <c r="C818" s="202"/>
      <c r="I818" s="203"/>
    </row>
    <row r="819">
      <c r="C819" s="202"/>
      <c r="I819" s="203"/>
    </row>
    <row r="820">
      <c r="C820" s="202"/>
      <c r="I820" s="203"/>
    </row>
    <row r="821">
      <c r="C821" s="202"/>
      <c r="I821" s="203"/>
    </row>
    <row r="822">
      <c r="C822" s="202"/>
      <c r="I822" s="203"/>
    </row>
    <row r="823">
      <c r="C823" s="202"/>
      <c r="I823" s="203"/>
    </row>
    <row r="824">
      <c r="C824" s="202"/>
      <c r="I824" s="203"/>
    </row>
    <row r="825">
      <c r="C825" s="202"/>
      <c r="I825" s="203"/>
    </row>
    <row r="826">
      <c r="C826" s="202"/>
      <c r="I826" s="203"/>
    </row>
    <row r="827">
      <c r="C827" s="202"/>
      <c r="I827" s="203"/>
    </row>
    <row r="828">
      <c r="C828" s="202"/>
      <c r="I828" s="203"/>
    </row>
    <row r="829">
      <c r="C829" s="202"/>
      <c r="I829" s="203"/>
    </row>
    <row r="830">
      <c r="C830" s="202"/>
      <c r="I830" s="203"/>
    </row>
    <row r="831">
      <c r="C831" s="202"/>
      <c r="I831" s="203"/>
    </row>
    <row r="832">
      <c r="C832" s="202"/>
      <c r="I832" s="203"/>
    </row>
    <row r="833">
      <c r="C833" s="202"/>
      <c r="I833" s="203"/>
    </row>
    <row r="834">
      <c r="C834" s="202"/>
      <c r="I834" s="203"/>
    </row>
    <row r="835">
      <c r="C835" s="202"/>
      <c r="I835" s="203"/>
    </row>
    <row r="836">
      <c r="C836" s="202"/>
      <c r="I836" s="203"/>
    </row>
    <row r="837">
      <c r="C837" s="202"/>
      <c r="I837" s="203"/>
    </row>
    <row r="838">
      <c r="C838" s="202"/>
      <c r="I838" s="203"/>
    </row>
    <row r="839">
      <c r="C839" s="202"/>
      <c r="I839" s="203"/>
    </row>
    <row r="840">
      <c r="C840" s="202"/>
      <c r="I840" s="203"/>
    </row>
    <row r="841">
      <c r="C841" s="202"/>
      <c r="I841" s="203"/>
    </row>
    <row r="842">
      <c r="C842" s="202"/>
      <c r="I842" s="203"/>
    </row>
    <row r="843">
      <c r="C843" s="202"/>
      <c r="I843" s="203"/>
    </row>
    <row r="844">
      <c r="C844" s="202"/>
      <c r="I844" s="203"/>
    </row>
    <row r="845">
      <c r="C845" s="202"/>
      <c r="I845" s="203"/>
    </row>
    <row r="846">
      <c r="C846" s="202"/>
      <c r="I846" s="203"/>
    </row>
    <row r="847">
      <c r="C847" s="202"/>
      <c r="I847" s="203"/>
    </row>
    <row r="848">
      <c r="C848" s="202"/>
      <c r="I848" s="203"/>
    </row>
    <row r="849">
      <c r="C849" s="202"/>
      <c r="I849" s="203"/>
    </row>
    <row r="850">
      <c r="C850" s="202"/>
      <c r="I850" s="203"/>
    </row>
    <row r="851">
      <c r="C851" s="202"/>
      <c r="I851" s="203"/>
    </row>
    <row r="852">
      <c r="C852" s="202"/>
      <c r="I852" s="203"/>
    </row>
    <row r="853">
      <c r="C853" s="202"/>
      <c r="I853" s="203"/>
    </row>
    <row r="854">
      <c r="C854" s="202"/>
      <c r="I854" s="203"/>
    </row>
    <row r="855">
      <c r="C855" s="202"/>
      <c r="I855" s="203"/>
    </row>
    <row r="856">
      <c r="C856" s="202"/>
      <c r="I856" s="203"/>
    </row>
    <row r="857">
      <c r="C857" s="202"/>
      <c r="I857" s="203"/>
    </row>
    <row r="858">
      <c r="C858" s="202"/>
      <c r="I858" s="203"/>
    </row>
    <row r="859">
      <c r="C859" s="202"/>
      <c r="I859" s="203"/>
    </row>
    <row r="860">
      <c r="C860" s="202"/>
      <c r="I860" s="203"/>
    </row>
    <row r="861">
      <c r="C861" s="202"/>
      <c r="I861" s="203"/>
    </row>
    <row r="862">
      <c r="C862" s="202"/>
      <c r="I862" s="203"/>
    </row>
    <row r="863">
      <c r="C863" s="202"/>
      <c r="I863" s="203"/>
    </row>
    <row r="864">
      <c r="C864" s="202"/>
      <c r="I864" s="203"/>
    </row>
    <row r="865">
      <c r="C865" s="202"/>
      <c r="I865" s="203"/>
    </row>
    <row r="866">
      <c r="C866" s="202"/>
      <c r="I866" s="203"/>
    </row>
    <row r="867">
      <c r="C867" s="202"/>
      <c r="I867" s="203"/>
    </row>
    <row r="868">
      <c r="C868" s="202"/>
      <c r="I868" s="203"/>
    </row>
    <row r="869">
      <c r="C869" s="202"/>
      <c r="I869" s="203"/>
    </row>
    <row r="870">
      <c r="C870" s="202"/>
      <c r="I870" s="203"/>
    </row>
    <row r="871">
      <c r="C871" s="202"/>
      <c r="I871" s="203"/>
    </row>
    <row r="872">
      <c r="C872" s="202"/>
      <c r="I872" s="203"/>
    </row>
    <row r="873">
      <c r="C873" s="202"/>
      <c r="I873" s="203"/>
    </row>
    <row r="874">
      <c r="C874" s="202"/>
      <c r="I874" s="203"/>
    </row>
    <row r="875">
      <c r="C875" s="202"/>
      <c r="I875" s="203"/>
    </row>
    <row r="876">
      <c r="C876" s="202"/>
      <c r="I876" s="203"/>
    </row>
    <row r="877">
      <c r="C877" s="202"/>
      <c r="I877" s="203"/>
    </row>
    <row r="878">
      <c r="C878" s="202"/>
      <c r="I878" s="203"/>
    </row>
    <row r="879">
      <c r="C879" s="202"/>
      <c r="I879" s="203"/>
    </row>
    <row r="880">
      <c r="C880" s="202"/>
      <c r="I880" s="203"/>
    </row>
    <row r="881">
      <c r="C881" s="202"/>
      <c r="I881" s="203"/>
    </row>
    <row r="882">
      <c r="C882" s="202"/>
      <c r="I882" s="203"/>
    </row>
    <row r="883">
      <c r="C883" s="202"/>
      <c r="I883" s="203"/>
    </row>
    <row r="884">
      <c r="C884" s="202"/>
      <c r="I884" s="203"/>
    </row>
    <row r="885">
      <c r="C885" s="202"/>
      <c r="I885" s="203"/>
    </row>
    <row r="886">
      <c r="C886" s="202"/>
      <c r="I886" s="203"/>
    </row>
    <row r="887">
      <c r="C887" s="202"/>
      <c r="I887" s="203"/>
    </row>
    <row r="888">
      <c r="C888" s="202"/>
      <c r="I888" s="203"/>
    </row>
    <row r="889">
      <c r="C889" s="202"/>
      <c r="I889" s="203"/>
    </row>
    <row r="890">
      <c r="C890" s="202"/>
      <c r="I890" s="203"/>
    </row>
    <row r="891">
      <c r="C891" s="202"/>
      <c r="I891" s="203"/>
    </row>
    <row r="892">
      <c r="C892" s="202"/>
      <c r="I892" s="203"/>
    </row>
    <row r="893">
      <c r="C893" s="202"/>
      <c r="I893" s="203"/>
    </row>
    <row r="894">
      <c r="C894" s="202"/>
      <c r="I894" s="203"/>
    </row>
    <row r="895">
      <c r="C895" s="202"/>
      <c r="I895" s="203"/>
    </row>
    <row r="896">
      <c r="C896" s="202"/>
      <c r="I896" s="203"/>
    </row>
    <row r="897">
      <c r="C897" s="202"/>
      <c r="I897" s="203"/>
    </row>
    <row r="898">
      <c r="C898" s="202"/>
      <c r="I898" s="203"/>
    </row>
    <row r="899">
      <c r="C899" s="202"/>
      <c r="I899" s="203"/>
    </row>
    <row r="900">
      <c r="C900" s="202"/>
      <c r="I900" s="203"/>
    </row>
    <row r="901">
      <c r="C901" s="202"/>
      <c r="I901" s="203"/>
    </row>
    <row r="902">
      <c r="C902" s="202"/>
      <c r="I902" s="203"/>
    </row>
    <row r="903">
      <c r="C903" s="202"/>
      <c r="I903" s="203"/>
    </row>
    <row r="904">
      <c r="C904" s="202"/>
      <c r="I904" s="203"/>
    </row>
    <row r="905">
      <c r="C905" s="202"/>
      <c r="I905" s="203"/>
    </row>
    <row r="906">
      <c r="C906" s="202"/>
      <c r="I906" s="203"/>
    </row>
    <row r="907">
      <c r="C907" s="202"/>
      <c r="I907" s="203"/>
    </row>
    <row r="908">
      <c r="C908" s="202"/>
      <c r="I908" s="203"/>
    </row>
    <row r="909">
      <c r="C909" s="202"/>
      <c r="I909" s="203"/>
    </row>
    <row r="910">
      <c r="C910" s="202"/>
      <c r="I910" s="203"/>
    </row>
    <row r="911">
      <c r="C911" s="202"/>
      <c r="I911" s="203"/>
    </row>
    <row r="912">
      <c r="C912" s="202"/>
      <c r="I912" s="203"/>
    </row>
    <row r="913">
      <c r="C913" s="202"/>
      <c r="I913" s="203"/>
    </row>
    <row r="914">
      <c r="C914" s="202"/>
      <c r="I914" s="203"/>
    </row>
    <row r="915">
      <c r="C915" s="202"/>
      <c r="I915" s="203"/>
    </row>
    <row r="916">
      <c r="C916" s="202"/>
      <c r="I916" s="203"/>
    </row>
    <row r="917">
      <c r="C917" s="202"/>
      <c r="I917" s="203"/>
    </row>
    <row r="918">
      <c r="C918" s="202"/>
      <c r="I918" s="203"/>
    </row>
    <row r="919">
      <c r="C919" s="202"/>
      <c r="I919" s="203"/>
    </row>
    <row r="920">
      <c r="C920" s="202"/>
      <c r="I920" s="203"/>
    </row>
    <row r="921">
      <c r="C921" s="202"/>
      <c r="I921" s="203"/>
    </row>
    <row r="922">
      <c r="C922" s="202"/>
      <c r="I922" s="203"/>
    </row>
    <row r="923">
      <c r="C923" s="202"/>
      <c r="I923" s="203"/>
    </row>
    <row r="924">
      <c r="C924" s="202"/>
      <c r="I924" s="203"/>
    </row>
    <row r="925">
      <c r="C925" s="202"/>
      <c r="I925" s="203"/>
    </row>
    <row r="926">
      <c r="C926" s="202"/>
      <c r="I926" s="203"/>
    </row>
    <row r="927">
      <c r="C927" s="202"/>
      <c r="I927" s="203"/>
    </row>
    <row r="928">
      <c r="C928" s="202"/>
      <c r="I928" s="203"/>
    </row>
    <row r="929">
      <c r="C929" s="202"/>
      <c r="I929" s="203"/>
    </row>
    <row r="930">
      <c r="C930" s="202"/>
      <c r="I930" s="203"/>
    </row>
    <row r="931">
      <c r="C931" s="202"/>
      <c r="I931" s="203"/>
    </row>
    <row r="932">
      <c r="C932" s="202"/>
      <c r="I932" s="203"/>
    </row>
    <row r="933">
      <c r="C933" s="202"/>
      <c r="I933" s="203"/>
    </row>
    <row r="934">
      <c r="C934" s="202"/>
      <c r="I934" s="203"/>
    </row>
    <row r="935">
      <c r="C935" s="202"/>
      <c r="I935" s="203"/>
    </row>
    <row r="936">
      <c r="C936" s="202"/>
      <c r="I936" s="203"/>
    </row>
    <row r="937">
      <c r="C937" s="202"/>
      <c r="I937" s="203"/>
    </row>
    <row r="938">
      <c r="C938" s="202"/>
      <c r="I938" s="203"/>
    </row>
    <row r="939">
      <c r="C939" s="202"/>
      <c r="I939" s="203"/>
    </row>
    <row r="940">
      <c r="C940" s="202"/>
      <c r="I940" s="203"/>
    </row>
    <row r="941">
      <c r="C941" s="202"/>
      <c r="I941" s="203"/>
    </row>
    <row r="942">
      <c r="C942" s="202"/>
      <c r="I942" s="203"/>
    </row>
    <row r="943">
      <c r="C943" s="202"/>
      <c r="I943" s="203"/>
    </row>
    <row r="944">
      <c r="C944" s="202"/>
      <c r="I944" s="203"/>
    </row>
    <row r="945">
      <c r="C945" s="202"/>
      <c r="I945" s="203"/>
    </row>
    <row r="946">
      <c r="C946" s="202"/>
      <c r="I946" s="203"/>
    </row>
    <row r="947">
      <c r="C947" s="202"/>
      <c r="I947" s="203"/>
    </row>
    <row r="948">
      <c r="C948" s="202"/>
      <c r="I948" s="203"/>
    </row>
    <row r="949">
      <c r="C949" s="202"/>
      <c r="I949" s="203"/>
    </row>
    <row r="950">
      <c r="C950" s="202"/>
      <c r="I950" s="203"/>
    </row>
    <row r="951">
      <c r="C951" s="202"/>
      <c r="I951" s="203"/>
    </row>
    <row r="952">
      <c r="C952" s="202"/>
      <c r="I952" s="203"/>
    </row>
    <row r="953">
      <c r="C953" s="202"/>
      <c r="I953" s="203"/>
    </row>
    <row r="954">
      <c r="C954" s="202"/>
      <c r="I954" s="203"/>
    </row>
    <row r="955">
      <c r="C955" s="202"/>
      <c r="I955" s="203"/>
    </row>
    <row r="956">
      <c r="C956" s="202"/>
      <c r="I956" s="203"/>
    </row>
    <row r="957">
      <c r="C957" s="202"/>
      <c r="I957" s="203"/>
    </row>
    <row r="958">
      <c r="C958" s="202"/>
      <c r="I958" s="203"/>
    </row>
    <row r="959">
      <c r="C959" s="202"/>
      <c r="I959" s="203"/>
    </row>
    <row r="960">
      <c r="C960" s="202"/>
      <c r="I960" s="203"/>
    </row>
    <row r="961">
      <c r="C961" s="202"/>
      <c r="I961" s="203"/>
    </row>
    <row r="962">
      <c r="C962" s="202"/>
      <c r="I962" s="203"/>
    </row>
    <row r="963">
      <c r="C963" s="202"/>
      <c r="I963" s="203"/>
    </row>
    <row r="964">
      <c r="C964" s="202"/>
      <c r="I964" s="203"/>
    </row>
    <row r="965">
      <c r="C965" s="202"/>
      <c r="I965" s="203"/>
    </row>
    <row r="966">
      <c r="C966" s="202"/>
      <c r="I966" s="203"/>
    </row>
    <row r="967">
      <c r="C967" s="202"/>
      <c r="I967" s="203"/>
    </row>
    <row r="968">
      <c r="C968" s="202"/>
      <c r="I968" s="203"/>
    </row>
    <row r="969">
      <c r="C969" s="202"/>
      <c r="I969" s="203"/>
    </row>
    <row r="970">
      <c r="C970" s="202"/>
      <c r="I970" s="203"/>
    </row>
    <row r="971">
      <c r="C971" s="202"/>
      <c r="I971" s="203"/>
    </row>
    <row r="972">
      <c r="C972" s="202"/>
      <c r="I972" s="203"/>
    </row>
    <row r="973">
      <c r="C973" s="202"/>
      <c r="I973" s="203"/>
    </row>
    <row r="974">
      <c r="C974" s="202"/>
      <c r="I974" s="203"/>
    </row>
    <row r="975">
      <c r="C975" s="202"/>
      <c r="I975" s="203"/>
    </row>
    <row r="976">
      <c r="C976" s="202"/>
      <c r="I976" s="203"/>
    </row>
    <row r="977">
      <c r="C977" s="202"/>
      <c r="I977" s="203"/>
    </row>
    <row r="978">
      <c r="C978" s="202"/>
      <c r="I978" s="203"/>
    </row>
    <row r="979">
      <c r="C979" s="202"/>
      <c r="I979" s="203"/>
    </row>
    <row r="980">
      <c r="C980" s="202"/>
      <c r="I980" s="203"/>
    </row>
    <row r="981">
      <c r="C981" s="202"/>
      <c r="I981" s="203"/>
    </row>
    <row r="982">
      <c r="C982" s="202"/>
      <c r="I982" s="203"/>
    </row>
    <row r="983">
      <c r="C983" s="202"/>
      <c r="I983" s="203"/>
    </row>
    <row r="984">
      <c r="C984" s="202"/>
      <c r="I984" s="203"/>
    </row>
    <row r="985">
      <c r="C985" s="202"/>
      <c r="I985" s="203"/>
    </row>
    <row r="986">
      <c r="C986" s="202"/>
      <c r="I986" s="203"/>
    </row>
    <row r="987">
      <c r="C987" s="202"/>
      <c r="I987" s="203"/>
    </row>
    <row r="988">
      <c r="C988" s="202"/>
      <c r="I988" s="203"/>
    </row>
    <row r="989">
      <c r="C989" s="202"/>
      <c r="I989" s="203"/>
    </row>
    <row r="990">
      <c r="C990" s="202"/>
      <c r="I990" s="203"/>
    </row>
    <row r="991">
      <c r="C991" s="202"/>
      <c r="I991" s="203"/>
    </row>
    <row r="992">
      <c r="C992" s="202"/>
      <c r="I992" s="203"/>
    </row>
    <row r="993">
      <c r="C993" s="202"/>
      <c r="I993" s="203"/>
    </row>
    <row r="994">
      <c r="C994" s="202"/>
      <c r="I994" s="203"/>
    </row>
    <row r="995">
      <c r="C995" s="202"/>
      <c r="I995" s="203"/>
    </row>
    <row r="996">
      <c r="C996" s="202"/>
      <c r="I996" s="203"/>
    </row>
    <row r="997">
      <c r="C997" s="202"/>
      <c r="I997" s="203"/>
    </row>
    <row r="998">
      <c r="C998" s="202"/>
      <c r="I998" s="203"/>
    </row>
    <row r="999">
      <c r="C999" s="202"/>
      <c r="I999" s="203"/>
    </row>
    <row r="1000">
      <c r="C1000" s="202"/>
      <c r="I1000" s="203"/>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s>
  <drawing r:id="rId56"/>
</worksheet>
</file>

<file path=xl/worksheets/sheet4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3" width="12.0"/>
    <col customWidth="1" min="4" max="4" width="10.86"/>
    <col customWidth="1" min="5" max="5" width="18.71"/>
    <col customWidth="1" min="6" max="6" width="17.86"/>
    <col customWidth="1" min="7" max="7" width="22.0"/>
    <col customWidth="1" min="8" max="8" width="11.43"/>
    <col customWidth="1" min="9" max="9" width="5.14"/>
    <col customWidth="1" min="10" max="10" width="25.14"/>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c r="A2" s="43" t="s">
        <v>14</v>
      </c>
      <c r="B2" s="140">
        <v>1021.48</v>
      </c>
      <c r="C2" s="140">
        <v>563.0</v>
      </c>
      <c r="D2" s="142">
        <f t="shared" ref="D2:D3" si="1">C2-B2</f>
        <v>-458.48</v>
      </c>
      <c r="E2" s="204" t="s">
        <v>2550</v>
      </c>
      <c r="F2" s="182">
        <v>1.8142067E7</v>
      </c>
      <c r="G2" s="58" t="s">
        <v>2551</v>
      </c>
      <c r="H2" s="147">
        <f>VLOOKUP(E2,'June Data'!C:K,9,FALSE)/'June Data'!I2</f>
        <v>3641.37931</v>
      </c>
      <c r="I2" s="45">
        <v>31.0</v>
      </c>
      <c r="J2" s="31">
        <f>H2/I2</f>
        <v>117.4638487</v>
      </c>
      <c r="K2" s="46">
        <f>125-J2</f>
        <v>7.536151279</v>
      </c>
      <c r="L2" s="47">
        <f>(K2/125)*100</f>
        <v>6.028921023</v>
      </c>
      <c r="M2" s="94"/>
      <c r="N2" s="33" t="s">
        <v>29</v>
      </c>
    </row>
    <row r="3">
      <c r="A3" s="49" t="s">
        <v>16</v>
      </c>
      <c r="B3" s="137">
        <v>7563.13</v>
      </c>
      <c r="C3" s="137">
        <v>6826.0</v>
      </c>
      <c r="D3" s="64">
        <f t="shared" si="1"/>
        <v>-737.13</v>
      </c>
      <c r="E3" s="205"/>
      <c r="F3" s="28"/>
      <c r="G3" s="28"/>
      <c r="H3" s="159"/>
      <c r="I3" s="30"/>
      <c r="J3" s="31"/>
      <c r="K3" s="22"/>
      <c r="L3" s="23"/>
      <c r="M3" s="94"/>
      <c r="N3" s="33" t="s">
        <v>17</v>
      </c>
      <c r="P3" s="34" t="s">
        <v>18</v>
      </c>
      <c r="Q3" s="35"/>
      <c r="R3" s="35"/>
      <c r="S3" s="35"/>
    </row>
    <row r="4">
      <c r="A4" s="14"/>
      <c r="B4" s="138"/>
      <c r="C4" s="87"/>
      <c r="D4" s="87"/>
      <c r="E4" s="91" t="s">
        <v>2552</v>
      </c>
      <c r="F4" s="37" t="s">
        <v>19</v>
      </c>
      <c r="G4" s="29" t="s">
        <v>2553</v>
      </c>
      <c r="H4" s="85">
        <f>VLOOKUP(E4,'June Data'!C:K,9,FALSE)/'June Data'!I4</f>
        <v>11968</v>
      </c>
      <c r="I4" s="21">
        <v>59.0</v>
      </c>
      <c r="J4" s="22">
        <f t="shared" ref="J4:J9" si="2">H4/I4</f>
        <v>202.8474576</v>
      </c>
      <c r="K4" s="22">
        <f t="shared" ref="K4:K9" si="3">125-J4</f>
        <v>-77.84745763</v>
      </c>
      <c r="L4" s="23">
        <f t="shared" ref="L4:L9" si="4">(K4/125)*100</f>
        <v>-62.2779661</v>
      </c>
      <c r="M4" s="71" t="s">
        <v>2554</v>
      </c>
      <c r="N4" s="33"/>
    </row>
    <row r="5">
      <c r="A5" s="14"/>
      <c r="B5" s="138"/>
      <c r="C5" s="87"/>
      <c r="D5" s="87"/>
      <c r="E5" s="91" t="s">
        <v>2555</v>
      </c>
      <c r="F5" s="37" t="s">
        <v>20</v>
      </c>
      <c r="G5" s="29" t="s">
        <v>2556</v>
      </c>
      <c r="H5" s="85">
        <f>VLOOKUP(E5,'June Data'!C:K,9,FALSE)/'June Data'!I5</f>
        <v>7069.806452</v>
      </c>
      <c r="I5" s="21">
        <v>59.0</v>
      </c>
      <c r="J5" s="22">
        <f t="shared" si="2"/>
        <v>119.827228</v>
      </c>
      <c r="K5" s="22">
        <f t="shared" si="3"/>
        <v>5.172772007</v>
      </c>
      <c r="L5" s="23">
        <f t="shared" si="4"/>
        <v>4.138217605</v>
      </c>
      <c r="M5" s="114"/>
      <c r="N5" s="33"/>
    </row>
    <row r="6">
      <c r="A6" s="14"/>
      <c r="B6" s="138"/>
      <c r="C6" s="138"/>
      <c r="D6" s="138"/>
      <c r="E6" s="91" t="s">
        <v>2557</v>
      </c>
      <c r="F6" s="37" t="s">
        <v>21</v>
      </c>
      <c r="G6" s="29" t="s">
        <v>2553</v>
      </c>
      <c r="H6" s="85">
        <f>VLOOKUP(E6,'June Data'!C:K,9,FALSE)/'June Data'!I7</f>
        <v>4023.724138</v>
      </c>
      <c r="I6" s="21">
        <v>46.0</v>
      </c>
      <c r="J6" s="22">
        <f t="shared" si="2"/>
        <v>87.47226387</v>
      </c>
      <c r="K6" s="22">
        <f t="shared" si="3"/>
        <v>37.52773613</v>
      </c>
      <c r="L6" s="23">
        <f t="shared" si="4"/>
        <v>30.02218891</v>
      </c>
      <c r="M6" s="114"/>
      <c r="N6" s="33"/>
    </row>
    <row r="7">
      <c r="A7" s="61"/>
      <c r="B7" s="139"/>
      <c r="C7" s="139"/>
      <c r="D7" s="139"/>
      <c r="E7" s="91" t="s">
        <v>2558</v>
      </c>
      <c r="F7" s="42" t="s">
        <v>22</v>
      </c>
      <c r="G7" s="143" t="s">
        <v>2559</v>
      </c>
      <c r="H7" s="20">
        <f>VLOOKUP(E7,'June Data'!C:K,9,FALSE)/'June Data'!I6</f>
        <v>5032</v>
      </c>
      <c r="I7" s="62">
        <v>46.0</v>
      </c>
      <c r="J7" s="22">
        <f t="shared" si="2"/>
        <v>109.3913043</v>
      </c>
      <c r="K7" s="52">
        <f t="shared" si="3"/>
        <v>15.60869565</v>
      </c>
      <c r="L7" s="53">
        <f t="shared" si="4"/>
        <v>12.48695652</v>
      </c>
      <c r="M7" s="114"/>
      <c r="N7" s="33"/>
    </row>
    <row r="8">
      <c r="A8" s="43" t="s">
        <v>23</v>
      </c>
      <c r="B8" s="140">
        <v>8130.91</v>
      </c>
      <c r="C8" s="140">
        <v>7166.0</v>
      </c>
      <c r="D8" s="142">
        <f t="shared" ref="D8:D10" si="5">C8-B8</f>
        <v>-964.91</v>
      </c>
      <c r="E8" s="206" t="s">
        <v>2560</v>
      </c>
      <c r="F8" s="17" t="s">
        <v>24</v>
      </c>
      <c r="G8" s="58" t="s">
        <v>2561</v>
      </c>
      <c r="H8" s="147">
        <f>VLOOKUP(E8,'June Data'!C:K,9,FALSE)/'June Data'!I8</f>
        <v>23982.75</v>
      </c>
      <c r="I8" s="45">
        <v>196.0</v>
      </c>
      <c r="J8" s="46">
        <f t="shared" si="2"/>
        <v>122.3609694</v>
      </c>
      <c r="K8" s="46">
        <f t="shared" si="3"/>
        <v>2.639030612</v>
      </c>
      <c r="L8" s="47">
        <f t="shared" si="4"/>
        <v>2.11122449</v>
      </c>
      <c r="M8" s="94"/>
      <c r="N8" s="33" t="s">
        <v>25</v>
      </c>
    </row>
    <row r="9">
      <c r="A9" s="43" t="s">
        <v>26</v>
      </c>
      <c r="B9" s="140">
        <v>1769.76</v>
      </c>
      <c r="C9" s="140">
        <v>1150.0</v>
      </c>
      <c r="D9" s="142">
        <f t="shared" si="5"/>
        <v>-619.76</v>
      </c>
      <c r="E9" s="206" t="s">
        <v>2562</v>
      </c>
      <c r="F9" s="182" t="s">
        <v>27</v>
      </c>
      <c r="G9" s="143" t="s">
        <v>2563</v>
      </c>
      <c r="H9" s="147">
        <f>VLOOKUP(E9,'June Data'!C:K,9,FALSE)/'June Data'!I9</f>
        <v>6205.62963</v>
      </c>
      <c r="I9" s="45">
        <v>43.0</v>
      </c>
      <c r="J9" s="46">
        <f t="shared" si="2"/>
        <v>144.3169681</v>
      </c>
      <c r="K9" s="46">
        <f t="shared" si="3"/>
        <v>-19.31696813</v>
      </c>
      <c r="L9" s="47">
        <f t="shared" si="4"/>
        <v>-15.4535745</v>
      </c>
      <c r="M9" s="94"/>
      <c r="N9" s="33" t="s">
        <v>17</v>
      </c>
    </row>
    <row r="10">
      <c r="A10" s="14" t="s">
        <v>28</v>
      </c>
      <c r="B10" s="15">
        <v>4510.38</v>
      </c>
      <c r="C10" s="15">
        <v>2916.67</v>
      </c>
      <c r="D10" s="64">
        <f t="shared" si="5"/>
        <v>-1593.71</v>
      </c>
      <c r="E10" s="207"/>
      <c r="F10" s="64"/>
      <c r="G10" s="64"/>
      <c r="H10" s="159"/>
      <c r="I10" s="21"/>
      <c r="J10" s="22"/>
      <c r="K10" s="22"/>
      <c r="L10" s="23"/>
      <c r="M10" s="94"/>
      <c r="N10" s="33" t="s">
        <v>2066</v>
      </c>
    </row>
    <row r="11">
      <c r="A11" s="14"/>
      <c r="B11" s="138"/>
      <c r="C11" s="138"/>
      <c r="D11" s="138"/>
      <c r="E11" s="207" t="s">
        <v>2356</v>
      </c>
      <c r="F11" s="37" t="s">
        <v>30</v>
      </c>
      <c r="G11" s="141" t="s">
        <v>2473</v>
      </c>
      <c r="H11" s="85">
        <f>VLOOKUP(E11,'June Data'!C:K,9,FALSE)/'June Data'!I10</f>
        <v>924.7311828</v>
      </c>
      <c r="I11" s="21">
        <v>12.0</v>
      </c>
      <c r="J11" s="22">
        <f t="shared" ref="J11:J24" si="6">H11/I11</f>
        <v>77.0609319</v>
      </c>
      <c r="K11" s="22">
        <f t="shared" ref="K11:K24" si="7">125-J11</f>
        <v>47.9390681</v>
      </c>
      <c r="L11" s="23">
        <f t="shared" ref="L11:L24" si="8">(K11/125)*100</f>
        <v>38.35125448</v>
      </c>
      <c r="M11" s="195" t="s">
        <v>2357</v>
      </c>
      <c r="N11" s="33"/>
    </row>
    <row r="12">
      <c r="A12" s="14"/>
      <c r="B12" s="138"/>
      <c r="C12" s="138"/>
      <c r="D12" s="138"/>
      <c r="E12" s="207" t="s">
        <v>2358</v>
      </c>
      <c r="F12" s="37" t="s">
        <v>31</v>
      </c>
      <c r="G12" s="141" t="s">
        <v>2473</v>
      </c>
      <c r="H12" s="85">
        <f>VLOOKUP(E12,'June Data'!C:K,9,FALSE)/'June Data'!I11</f>
        <v>1021.505376</v>
      </c>
      <c r="I12" s="21">
        <v>12.0</v>
      </c>
      <c r="J12" s="22">
        <f t="shared" si="6"/>
        <v>85.12544803</v>
      </c>
      <c r="K12" s="22">
        <f t="shared" si="7"/>
        <v>39.87455197</v>
      </c>
      <c r="L12" s="23">
        <f t="shared" si="8"/>
        <v>31.89964158</v>
      </c>
      <c r="M12" s="195" t="s">
        <v>2357</v>
      </c>
      <c r="N12" s="33"/>
    </row>
    <row r="13">
      <c r="A13" s="14"/>
      <c r="B13" s="138"/>
      <c r="C13" s="138"/>
      <c r="D13" s="138"/>
      <c r="E13" s="207" t="s">
        <v>2359</v>
      </c>
      <c r="F13" s="37" t="s">
        <v>32</v>
      </c>
      <c r="G13" s="141" t="s">
        <v>2473</v>
      </c>
      <c r="H13" s="85">
        <f>VLOOKUP(E13,'June Data'!C:K,9,FALSE)/'June Data'!I12</f>
        <v>1591.397849</v>
      </c>
      <c r="I13" s="21">
        <v>24.0</v>
      </c>
      <c r="J13" s="22">
        <f t="shared" si="6"/>
        <v>66.30824373</v>
      </c>
      <c r="K13" s="22">
        <f t="shared" si="7"/>
        <v>58.69175627</v>
      </c>
      <c r="L13" s="23">
        <f t="shared" si="8"/>
        <v>46.95340502</v>
      </c>
      <c r="M13" s="195" t="s">
        <v>2357</v>
      </c>
      <c r="N13" s="33"/>
    </row>
    <row r="14">
      <c r="A14" s="14"/>
      <c r="B14" s="138"/>
      <c r="C14" s="138"/>
      <c r="D14" s="138"/>
      <c r="E14" s="207" t="s">
        <v>2360</v>
      </c>
      <c r="F14" s="37" t="s">
        <v>33</v>
      </c>
      <c r="G14" s="141" t="s">
        <v>2473</v>
      </c>
      <c r="H14" s="85">
        <f>VLOOKUP(E14,'June Data'!C:K,9,FALSE)/'June Data'!I13</f>
        <v>3333.333333</v>
      </c>
      <c r="I14" s="21">
        <v>24.0</v>
      </c>
      <c r="J14" s="22">
        <f t="shared" si="6"/>
        <v>138.8888889</v>
      </c>
      <c r="K14" s="22">
        <f t="shared" si="7"/>
        <v>-13.88888889</v>
      </c>
      <c r="L14" s="23">
        <f t="shared" si="8"/>
        <v>-11.11111111</v>
      </c>
      <c r="M14" s="195" t="s">
        <v>2357</v>
      </c>
      <c r="N14" s="33"/>
    </row>
    <row r="15">
      <c r="A15" s="14"/>
      <c r="B15" s="138"/>
      <c r="C15" s="138"/>
      <c r="D15" s="138"/>
      <c r="E15" s="207" t="s">
        <v>2361</v>
      </c>
      <c r="F15" s="37" t="s">
        <v>34</v>
      </c>
      <c r="G15" s="141" t="s">
        <v>2474</v>
      </c>
      <c r="H15" s="85">
        <f>VLOOKUP(E15,'June Data'!C:K,9,FALSE)/'June Data'!I14</f>
        <v>428.5714286</v>
      </c>
      <c r="I15" s="21">
        <v>12.0</v>
      </c>
      <c r="J15" s="22">
        <f t="shared" si="6"/>
        <v>35.71428571</v>
      </c>
      <c r="K15" s="22">
        <f t="shared" si="7"/>
        <v>89.28571429</v>
      </c>
      <c r="L15" s="23">
        <f t="shared" si="8"/>
        <v>71.42857143</v>
      </c>
      <c r="M15" s="195" t="s">
        <v>2357</v>
      </c>
      <c r="N15" s="33"/>
    </row>
    <row r="16">
      <c r="A16" s="14"/>
      <c r="B16" s="138"/>
      <c r="C16" s="138"/>
      <c r="D16" s="138"/>
      <c r="E16" s="207" t="s">
        <v>2362</v>
      </c>
      <c r="F16" s="37" t="s">
        <v>35</v>
      </c>
      <c r="G16" s="141" t="s">
        <v>2473</v>
      </c>
      <c r="H16" s="85">
        <f>VLOOKUP(E16,'June Data'!C:K,9,FALSE)/'June Data'!I15</f>
        <v>1075.268817</v>
      </c>
      <c r="I16" s="21">
        <v>12.0</v>
      </c>
      <c r="J16" s="22">
        <f t="shared" si="6"/>
        <v>89.60573477</v>
      </c>
      <c r="K16" s="22">
        <f t="shared" si="7"/>
        <v>35.39426523</v>
      </c>
      <c r="L16" s="23">
        <f t="shared" si="8"/>
        <v>28.31541219</v>
      </c>
      <c r="M16" s="195" t="s">
        <v>2357</v>
      </c>
      <c r="N16" s="33"/>
    </row>
    <row r="17">
      <c r="A17" s="14"/>
      <c r="B17" s="138"/>
      <c r="C17" s="138"/>
      <c r="D17" s="138"/>
      <c r="E17" s="207" t="s">
        <v>2363</v>
      </c>
      <c r="F17" s="37" t="s">
        <v>36</v>
      </c>
      <c r="G17" s="141" t="s">
        <v>2473</v>
      </c>
      <c r="H17" s="85">
        <f>VLOOKUP(E17,'June Data'!C:K,9,FALSE)/'June Data'!I16</f>
        <v>1677.419355</v>
      </c>
      <c r="I17" s="21">
        <v>24.0</v>
      </c>
      <c r="J17" s="22">
        <f t="shared" si="6"/>
        <v>69.89247312</v>
      </c>
      <c r="K17" s="22">
        <f t="shared" si="7"/>
        <v>55.10752688</v>
      </c>
      <c r="L17" s="23">
        <f t="shared" si="8"/>
        <v>44.08602151</v>
      </c>
      <c r="M17" s="195" t="s">
        <v>2357</v>
      </c>
      <c r="N17" s="33"/>
    </row>
    <row r="18">
      <c r="A18" s="14"/>
      <c r="B18" s="138"/>
      <c r="C18" s="138"/>
      <c r="D18" s="138"/>
      <c r="E18" s="207" t="s">
        <v>2364</v>
      </c>
      <c r="F18" s="37" t="s">
        <v>37</v>
      </c>
      <c r="G18" s="141" t="s">
        <v>2473</v>
      </c>
      <c r="H18" s="85">
        <f>VLOOKUP(E18,'June Data'!C:K,9,FALSE)/'June Data'!I17</f>
        <v>1720.430108</v>
      </c>
      <c r="I18" s="21">
        <v>12.0</v>
      </c>
      <c r="J18" s="22">
        <f t="shared" si="6"/>
        <v>143.3691756</v>
      </c>
      <c r="K18" s="22">
        <f t="shared" si="7"/>
        <v>-18.36917563</v>
      </c>
      <c r="L18" s="23">
        <f t="shared" si="8"/>
        <v>-14.6953405</v>
      </c>
      <c r="M18" s="195" t="s">
        <v>2357</v>
      </c>
      <c r="N18" s="33"/>
    </row>
    <row r="19">
      <c r="A19" s="14"/>
      <c r="B19" s="138"/>
      <c r="C19" s="138"/>
      <c r="D19" s="138"/>
      <c r="E19" s="207" t="s">
        <v>2365</v>
      </c>
      <c r="F19" s="37" t="s">
        <v>38</v>
      </c>
      <c r="G19" s="141" t="s">
        <v>2473</v>
      </c>
      <c r="H19" s="85">
        <f>VLOOKUP(E19,'June Data'!C:K,9,FALSE)/'June Data'!I18</f>
        <v>150.5376344</v>
      </c>
      <c r="I19" s="21">
        <v>24.0</v>
      </c>
      <c r="J19" s="22">
        <f t="shared" si="6"/>
        <v>6.272401434</v>
      </c>
      <c r="K19" s="22">
        <f t="shared" si="7"/>
        <v>118.7275986</v>
      </c>
      <c r="L19" s="23">
        <f t="shared" si="8"/>
        <v>94.98207885</v>
      </c>
      <c r="M19" s="195" t="s">
        <v>2357</v>
      </c>
      <c r="N19" s="33"/>
    </row>
    <row r="20">
      <c r="A20" s="14"/>
      <c r="B20" s="138"/>
      <c r="C20" s="138"/>
      <c r="D20" s="138"/>
      <c r="E20" s="207" t="s">
        <v>2366</v>
      </c>
      <c r="F20" s="37" t="s">
        <v>39</v>
      </c>
      <c r="G20" s="141" t="s">
        <v>2473</v>
      </c>
      <c r="H20" s="85">
        <f>VLOOKUP(E20,'June Data'!C:K,9,FALSE)/'June Data'!I19</f>
        <v>1731.182796</v>
      </c>
      <c r="I20" s="21">
        <v>13.0</v>
      </c>
      <c r="J20" s="22">
        <f t="shared" si="6"/>
        <v>133.1679074</v>
      </c>
      <c r="K20" s="22">
        <f t="shared" si="7"/>
        <v>-8.167907361</v>
      </c>
      <c r="L20" s="23">
        <f t="shared" si="8"/>
        <v>-6.534325889</v>
      </c>
      <c r="M20" s="195" t="s">
        <v>2357</v>
      </c>
      <c r="N20" s="33"/>
    </row>
    <row r="21">
      <c r="A21" s="14"/>
      <c r="B21" s="138"/>
      <c r="C21" s="138"/>
      <c r="D21" s="138"/>
      <c r="E21" s="207" t="s">
        <v>2367</v>
      </c>
      <c r="F21" s="37" t="s">
        <v>40</v>
      </c>
      <c r="G21" s="141" t="s">
        <v>2473</v>
      </c>
      <c r="H21" s="85">
        <f>VLOOKUP(E21,'June Data'!C:K,9,FALSE)/'June Data'!I20</f>
        <v>2765.957447</v>
      </c>
      <c r="I21" s="21">
        <v>24.0</v>
      </c>
      <c r="J21" s="22">
        <f t="shared" si="6"/>
        <v>115.248227</v>
      </c>
      <c r="K21" s="22">
        <f t="shared" si="7"/>
        <v>9.75177305</v>
      </c>
      <c r="L21" s="23">
        <f t="shared" si="8"/>
        <v>7.80141844</v>
      </c>
      <c r="M21" s="195" t="s">
        <v>2357</v>
      </c>
      <c r="N21" s="33"/>
    </row>
    <row r="22">
      <c r="A22" s="14"/>
      <c r="B22" s="138"/>
      <c r="C22" s="138"/>
      <c r="D22" s="138"/>
      <c r="E22" s="207" t="s">
        <v>2368</v>
      </c>
      <c r="F22" s="37" t="s">
        <v>41</v>
      </c>
      <c r="G22" s="141" t="s">
        <v>2473</v>
      </c>
      <c r="H22" s="85">
        <f>VLOOKUP(E22,'June Data'!C:K,9,FALSE)/'June Data'!I21</f>
        <v>1150.537634</v>
      </c>
      <c r="I22" s="21">
        <v>12.0</v>
      </c>
      <c r="J22" s="22">
        <f t="shared" si="6"/>
        <v>95.8781362</v>
      </c>
      <c r="K22" s="22">
        <f t="shared" si="7"/>
        <v>29.1218638</v>
      </c>
      <c r="L22" s="23">
        <f t="shared" si="8"/>
        <v>23.29749104</v>
      </c>
      <c r="M22" s="195" t="s">
        <v>2357</v>
      </c>
      <c r="N22" s="33"/>
    </row>
    <row r="23">
      <c r="A23" s="14"/>
      <c r="B23" s="138"/>
      <c r="C23" s="138"/>
      <c r="D23" s="138"/>
      <c r="E23" s="207" t="s">
        <v>2369</v>
      </c>
      <c r="F23" s="37" t="s">
        <v>42</v>
      </c>
      <c r="G23" s="141" t="s">
        <v>2473</v>
      </c>
      <c r="H23" s="85">
        <f>VLOOKUP(E23,'June Data'!C:K,9,FALSE)/'June Data'!I23</f>
        <v>967.7419355</v>
      </c>
      <c r="I23" s="21">
        <v>12.0</v>
      </c>
      <c r="J23" s="22">
        <f t="shared" si="6"/>
        <v>80.64516129</v>
      </c>
      <c r="K23" s="22">
        <f t="shared" si="7"/>
        <v>44.35483871</v>
      </c>
      <c r="L23" s="23">
        <f t="shared" si="8"/>
        <v>35.48387097</v>
      </c>
      <c r="M23" s="195" t="s">
        <v>2357</v>
      </c>
      <c r="N23" s="33"/>
    </row>
    <row r="24">
      <c r="A24" s="14"/>
      <c r="B24" s="138"/>
      <c r="C24" s="138"/>
      <c r="D24" s="139"/>
      <c r="E24" s="207" t="s">
        <v>2370</v>
      </c>
      <c r="F24" s="37" t="s">
        <v>43</v>
      </c>
      <c r="G24" s="141" t="s">
        <v>2473</v>
      </c>
      <c r="H24" s="20">
        <f>VLOOKUP(E24,'June Data'!C:K,9,FALSE)/'June Data'!I24</f>
        <v>1440.860215</v>
      </c>
      <c r="I24" s="21">
        <v>12.0</v>
      </c>
      <c r="J24" s="52">
        <f t="shared" si="6"/>
        <v>120.0716846</v>
      </c>
      <c r="K24" s="52">
        <f t="shared" si="7"/>
        <v>4.928315412</v>
      </c>
      <c r="L24" s="53">
        <f t="shared" si="8"/>
        <v>3.94265233</v>
      </c>
      <c r="M24" s="195" t="s">
        <v>2357</v>
      </c>
      <c r="N24" s="33"/>
    </row>
    <row r="25">
      <c r="A25" s="49" t="s">
        <v>44</v>
      </c>
      <c r="B25" s="137">
        <v>2599.26</v>
      </c>
      <c r="C25" s="137">
        <v>2291.67</v>
      </c>
      <c r="D25" s="64">
        <f>C25-B25</f>
        <v>-307.59</v>
      </c>
      <c r="E25" s="205"/>
      <c r="F25" s="28"/>
      <c r="G25" s="28"/>
      <c r="H25" s="159"/>
      <c r="I25" s="30"/>
      <c r="J25" s="22"/>
      <c r="K25" s="22"/>
      <c r="L25" s="23"/>
      <c r="M25" s="94"/>
      <c r="N25" s="33" t="s">
        <v>45</v>
      </c>
    </row>
    <row r="26">
      <c r="A26" s="14"/>
      <c r="B26" s="138"/>
      <c r="C26" s="138"/>
      <c r="D26" s="138"/>
      <c r="E26" s="207" t="s">
        <v>2564</v>
      </c>
      <c r="F26" s="37" t="s">
        <v>46</v>
      </c>
      <c r="G26" s="29" t="s">
        <v>2475</v>
      </c>
      <c r="H26" s="85">
        <f>VLOOKUP(E26,'June Data'!C:K,9,FALSE)/'June Data'!I25</f>
        <v>2785.655172</v>
      </c>
      <c r="I26" s="21">
        <v>22.0</v>
      </c>
      <c r="J26" s="22">
        <f t="shared" ref="J26:J31" si="9">H26/I26</f>
        <v>126.6206897</v>
      </c>
      <c r="K26" s="22">
        <f t="shared" ref="K26:K31" si="10">125-J26</f>
        <v>-1.620689655</v>
      </c>
      <c r="L26" s="23">
        <f t="shared" ref="L26:L31" si="11">(K26/125)*100</f>
        <v>-1.296551724</v>
      </c>
      <c r="M26" s="94"/>
      <c r="N26" s="33"/>
    </row>
    <row r="27">
      <c r="A27" s="14"/>
      <c r="B27" s="138"/>
      <c r="C27" s="138"/>
      <c r="D27" s="138"/>
      <c r="E27" s="207" t="s">
        <v>2564</v>
      </c>
      <c r="F27" s="37" t="s">
        <v>46</v>
      </c>
      <c r="G27" s="29" t="s">
        <v>2477</v>
      </c>
      <c r="H27" s="85">
        <f>VLOOKUP(E27,'June Data'!C:K,9,FALSE)/'June Data'!I26</f>
        <v>2692.8</v>
      </c>
      <c r="I27" s="21">
        <v>22.0</v>
      </c>
      <c r="J27" s="22">
        <f t="shared" si="9"/>
        <v>122.4</v>
      </c>
      <c r="K27" s="22">
        <f t="shared" si="10"/>
        <v>2.6</v>
      </c>
      <c r="L27" s="23">
        <f t="shared" si="11"/>
        <v>2.08</v>
      </c>
      <c r="M27" s="94"/>
      <c r="N27" s="33"/>
    </row>
    <row r="28">
      <c r="A28" s="14"/>
      <c r="B28" s="138"/>
      <c r="C28" s="138"/>
      <c r="D28" s="138"/>
      <c r="E28" s="207" t="s">
        <v>2565</v>
      </c>
      <c r="F28" s="37" t="s">
        <v>47</v>
      </c>
      <c r="G28" s="29" t="s">
        <v>2475</v>
      </c>
      <c r="H28" s="85">
        <f>VLOOKUP(E28,'June Data'!C:K,9,FALSE)/'June Data'!I27</f>
        <v>2940.413793</v>
      </c>
      <c r="I28" s="21">
        <v>22.0</v>
      </c>
      <c r="J28" s="22">
        <f t="shared" si="9"/>
        <v>133.6551724</v>
      </c>
      <c r="K28" s="22">
        <f t="shared" si="10"/>
        <v>-8.655172414</v>
      </c>
      <c r="L28" s="23">
        <f t="shared" si="11"/>
        <v>-6.924137931</v>
      </c>
      <c r="M28" s="94"/>
      <c r="N28" s="33"/>
    </row>
    <row r="29">
      <c r="A29" s="14"/>
      <c r="B29" s="138"/>
      <c r="C29" s="138"/>
      <c r="D29" s="138"/>
      <c r="E29" s="207" t="s">
        <v>2565</v>
      </c>
      <c r="F29" s="37" t="s">
        <v>47</v>
      </c>
      <c r="G29" s="29" t="s">
        <v>2477</v>
      </c>
      <c r="H29" s="85">
        <f>VLOOKUP(E29,'June Data'!C:K,9,FALSE)/'June Data'!I28</f>
        <v>2842.4</v>
      </c>
      <c r="I29" s="21">
        <v>22.0</v>
      </c>
      <c r="J29" s="22">
        <f t="shared" si="9"/>
        <v>129.2</v>
      </c>
      <c r="K29" s="22">
        <f t="shared" si="10"/>
        <v>-4.2</v>
      </c>
      <c r="L29" s="23">
        <f t="shared" si="11"/>
        <v>-3.36</v>
      </c>
      <c r="M29" s="94"/>
      <c r="N29" s="33"/>
    </row>
    <row r="30">
      <c r="A30" s="14"/>
      <c r="B30" s="138"/>
      <c r="C30" s="138"/>
      <c r="D30" s="138"/>
      <c r="E30" s="207" t="s">
        <v>2566</v>
      </c>
      <c r="F30" s="37" t="s">
        <v>48</v>
      </c>
      <c r="G30" s="29" t="s">
        <v>2475</v>
      </c>
      <c r="H30" s="85">
        <f>VLOOKUP(E30,'June Data'!C:K,9,FALSE)/'June Data'!I29</f>
        <v>2218.206897</v>
      </c>
      <c r="I30" s="21">
        <v>22.0</v>
      </c>
      <c r="J30" s="22">
        <f t="shared" si="9"/>
        <v>100.8275862</v>
      </c>
      <c r="K30" s="22">
        <f t="shared" si="10"/>
        <v>24.17241379</v>
      </c>
      <c r="L30" s="23">
        <f t="shared" si="11"/>
        <v>19.33793103</v>
      </c>
      <c r="M30" s="94"/>
      <c r="N30" s="33"/>
    </row>
    <row r="31">
      <c r="A31" s="61"/>
      <c r="B31" s="139"/>
      <c r="C31" s="139"/>
      <c r="D31" s="139"/>
      <c r="E31" s="208" t="s">
        <v>2566</v>
      </c>
      <c r="F31" s="42" t="s">
        <v>48</v>
      </c>
      <c r="G31" s="143" t="s">
        <v>2477</v>
      </c>
      <c r="H31" s="20">
        <f>VLOOKUP(E31,'June Data'!C:K,9,FALSE)/'June Data'!I30</f>
        <v>2144.266667</v>
      </c>
      <c r="I31" s="62">
        <v>22.0</v>
      </c>
      <c r="J31" s="52">
        <f t="shared" si="9"/>
        <v>97.46666667</v>
      </c>
      <c r="K31" s="52">
        <f t="shared" si="10"/>
        <v>27.53333333</v>
      </c>
      <c r="L31" s="53">
        <f t="shared" si="11"/>
        <v>22.02666667</v>
      </c>
      <c r="M31" s="94"/>
      <c r="N31" s="33"/>
    </row>
    <row r="32">
      <c r="A32" s="40" t="s">
        <v>49</v>
      </c>
      <c r="B32" s="15">
        <v>1363.95</v>
      </c>
      <c r="C32" s="15">
        <v>1321.0</v>
      </c>
      <c r="D32" s="64">
        <f>C32-B32</f>
        <v>-42.95</v>
      </c>
      <c r="E32" s="207"/>
      <c r="F32" s="64"/>
      <c r="G32" s="64"/>
      <c r="H32" s="85"/>
      <c r="I32" s="21"/>
      <c r="J32" s="22"/>
      <c r="K32" s="22"/>
      <c r="L32" s="23"/>
      <c r="M32" s="94"/>
      <c r="N32" s="33" t="s">
        <v>45</v>
      </c>
    </row>
    <row r="33">
      <c r="A33" s="14"/>
      <c r="B33" s="138"/>
      <c r="C33" s="138"/>
      <c r="D33" s="138"/>
      <c r="E33" s="207" t="s">
        <v>2567</v>
      </c>
      <c r="F33" s="37" t="s">
        <v>50</v>
      </c>
      <c r="G33" s="29" t="s">
        <v>2568</v>
      </c>
      <c r="H33" s="85">
        <f>VLOOKUP(E33,'June Data'!C:K,9,FALSE)/'June Data'!I32</f>
        <v>1355.75</v>
      </c>
      <c r="I33" s="21">
        <v>38.0</v>
      </c>
      <c r="J33" s="22">
        <f t="shared" ref="J33:J35" si="12">H33/I33</f>
        <v>35.67763158</v>
      </c>
      <c r="K33" s="22">
        <f t="shared" ref="K33:K35" si="13">125-J33</f>
        <v>89.32236842</v>
      </c>
      <c r="L33" s="23">
        <f t="shared" ref="L33:L35" si="14">(K33/125)*100</f>
        <v>71.45789474</v>
      </c>
      <c r="M33" s="94"/>
      <c r="N33" s="33"/>
    </row>
    <row r="34">
      <c r="A34" s="61"/>
      <c r="B34" s="139"/>
      <c r="C34" s="139"/>
      <c r="D34" s="139"/>
      <c r="E34" s="208" t="s">
        <v>2569</v>
      </c>
      <c r="F34" s="42" t="s">
        <v>51</v>
      </c>
      <c r="G34" s="143" t="s">
        <v>2568</v>
      </c>
      <c r="H34" s="20">
        <f>VLOOKUP(E34,'June Data'!C:K,9,FALSE)/'June Data'!I33</f>
        <v>3646.5</v>
      </c>
      <c r="I34" s="62">
        <v>30.0</v>
      </c>
      <c r="J34" s="52">
        <f t="shared" si="12"/>
        <v>121.55</v>
      </c>
      <c r="K34" s="52">
        <f t="shared" si="13"/>
        <v>3.45</v>
      </c>
      <c r="L34" s="53">
        <f t="shared" si="14"/>
        <v>2.76</v>
      </c>
      <c r="M34" s="94"/>
      <c r="N34" s="33"/>
    </row>
    <row r="35">
      <c r="A35" s="14" t="s">
        <v>53</v>
      </c>
      <c r="B35" s="15">
        <v>1832.34</v>
      </c>
      <c r="C35" s="15">
        <v>1300.0</v>
      </c>
      <c r="D35" s="75">
        <f t="shared" ref="D35:D36" si="15">C35-B35</f>
        <v>-532.34</v>
      </c>
      <c r="E35" s="207" t="s">
        <v>2570</v>
      </c>
      <c r="F35" s="17" t="s">
        <v>54</v>
      </c>
      <c r="G35" s="29" t="s">
        <v>2571</v>
      </c>
      <c r="H35" s="20">
        <f>VLOOKUP(E35,'June Data'!C:K,9,FALSE)/'June Data'!I34</f>
        <v>5454.166667</v>
      </c>
      <c r="I35" s="21">
        <v>61.0</v>
      </c>
      <c r="J35" s="22">
        <f t="shared" si="12"/>
        <v>89.41256831</v>
      </c>
      <c r="K35" s="46">
        <f t="shared" si="13"/>
        <v>35.58743169</v>
      </c>
      <c r="L35" s="47">
        <f t="shared" si="14"/>
        <v>28.46994536</v>
      </c>
      <c r="M35" s="94"/>
      <c r="N35" s="33" t="s">
        <v>45</v>
      </c>
    </row>
    <row r="36">
      <c r="A36" s="49" t="s">
        <v>55</v>
      </c>
      <c r="B36" s="137">
        <v>7164.16</v>
      </c>
      <c r="C36" s="137">
        <v>4850.0</v>
      </c>
      <c r="D36" s="64">
        <f t="shared" si="15"/>
        <v>-2314.16</v>
      </c>
      <c r="E36" s="205"/>
      <c r="F36" s="28"/>
      <c r="G36" s="28"/>
      <c r="H36" s="85"/>
      <c r="I36" s="30"/>
      <c r="J36" s="31"/>
      <c r="K36" s="22"/>
      <c r="L36" s="23"/>
      <c r="M36" s="94"/>
      <c r="N36" s="33" t="s">
        <v>56</v>
      </c>
    </row>
    <row r="37">
      <c r="A37" s="14"/>
      <c r="B37" s="138"/>
      <c r="C37" s="138"/>
      <c r="D37" s="138"/>
      <c r="E37" s="207" t="s">
        <v>2572</v>
      </c>
      <c r="F37" s="37" t="s">
        <v>57</v>
      </c>
      <c r="G37" s="29" t="s">
        <v>2573</v>
      </c>
      <c r="H37" s="85">
        <f>VLOOKUP(E37,'June Data'!C:K,9,FALSE)/'June Data'!I35</f>
        <v>3352.148148</v>
      </c>
      <c r="I37" s="21">
        <v>48.0</v>
      </c>
      <c r="J37" s="22">
        <f t="shared" ref="J37:J39" si="16">H37/I37</f>
        <v>69.83641975</v>
      </c>
      <c r="K37" s="22">
        <f t="shared" ref="K37:K39" si="17">125-J37</f>
        <v>55.16358025</v>
      </c>
      <c r="L37" s="23">
        <f t="shared" ref="L37:L39" si="18">(K37/125)*100</f>
        <v>44.1308642</v>
      </c>
      <c r="M37" s="114"/>
      <c r="N37" s="33"/>
    </row>
    <row r="38">
      <c r="A38" s="61"/>
      <c r="B38" s="139"/>
      <c r="C38" s="139"/>
      <c r="D38" s="139"/>
      <c r="E38" s="207" t="s">
        <v>2574</v>
      </c>
      <c r="F38" s="42" t="s">
        <v>58</v>
      </c>
      <c r="G38" s="143" t="s">
        <v>2573</v>
      </c>
      <c r="H38" s="20">
        <f>VLOOKUP(E38,'June Data'!C:K,9,FALSE)/'June Data'!I36</f>
        <v>17564.14815</v>
      </c>
      <c r="I38" s="62">
        <v>168.0</v>
      </c>
      <c r="J38" s="52">
        <f t="shared" si="16"/>
        <v>104.5485009</v>
      </c>
      <c r="K38" s="52">
        <f t="shared" si="17"/>
        <v>20.45149912</v>
      </c>
      <c r="L38" s="53">
        <f t="shared" si="18"/>
        <v>16.36119929</v>
      </c>
      <c r="M38" s="114"/>
      <c r="N38" s="33"/>
    </row>
    <row r="39">
      <c r="A39" s="14" t="s">
        <v>59</v>
      </c>
      <c r="B39" s="15">
        <v>7593.71</v>
      </c>
      <c r="C39" s="15">
        <v>5000.0</v>
      </c>
      <c r="D39" s="75">
        <f t="shared" ref="D39:D40" si="19">C39-B39</f>
        <v>-2593.71</v>
      </c>
      <c r="E39" s="209" t="s">
        <v>2575</v>
      </c>
      <c r="F39" s="64" t="s">
        <v>60</v>
      </c>
      <c r="G39" s="143" t="s">
        <v>2481</v>
      </c>
      <c r="H39" s="20">
        <f>VLOOKUP(E39,'June Data'!C:K,9,FALSE)/'June Data'!I37</f>
        <v>24116.55172</v>
      </c>
      <c r="I39" s="21">
        <v>158.0</v>
      </c>
      <c r="J39" s="22">
        <f t="shared" si="16"/>
        <v>152.6364033</v>
      </c>
      <c r="K39" s="46">
        <f t="shared" si="17"/>
        <v>-27.63640332</v>
      </c>
      <c r="L39" s="47">
        <f t="shared" si="18"/>
        <v>-22.10912265</v>
      </c>
      <c r="M39" s="94"/>
      <c r="N39" s="33" t="s">
        <v>73</v>
      </c>
    </row>
    <row r="40">
      <c r="A40" s="49" t="s">
        <v>62</v>
      </c>
      <c r="B40" s="137">
        <v>6748.35</v>
      </c>
      <c r="C40" s="137">
        <v>4000.0</v>
      </c>
      <c r="D40" s="64">
        <f t="shared" si="19"/>
        <v>-2748.35</v>
      </c>
      <c r="E40" s="205"/>
      <c r="F40" s="28"/>
      <c r="G40" s="28"/>
      <c r="H40" s="85"/>
      <c r="I40" s="30"/>
      <c r="J40" s="31"/>
      <c r="K40" s="22"/>
      <c r="L40" s="23"/>
      <c r="M40" s="94"/>
      <c r="N40" s="33" t="s">
        <v>63</v>
      </c>
    </row>
    <row r="41">
      <c r="A41" s="14"/>
      <c r="B41" s="138"/>
      <c r="C41" s="138"/>
      <c r="D41" s="138"/>
      <c r="E41" s="207" t="s">
        <v>2576</v>
      </c>
      <c r="F41" s="37" t="s">
        <v>64</v>
      </c>
      <c r="G41" s="29" t="s">
        <v>2577</v>
      </c>
      <c r="H41" s="85">
        <f>VLOOKUP(E41,'June Data'!C:K,9,FALSE)/'June Data'!I38</f>
        <v>4565.37931</v>
      </c>
      <c r="I41" s="21">
        <v>37.0</v>
      </c>
      <c r="J41" s="22">
        <f t="shared" ref="J41:J43" si="20">H41/I41</f>
        <v>123.38863</v>
      </c>
      <c r="K41" s="22">
        <f t="shared" ref="K41:K43" si="21">125-J41</f>
        <v>1.611369991</v>
      </c>
      <c r="L41" s="23">
        <f t="shared" ref="L41:L43" si="22">(K41/125)*100</f>
        <v>1.289095993</v>
      </c>
      <c r="M41" s="94"/>
      <c r="N41" s="33"/>
    </row>
    <row r="42">
      <c r="A42" s="14"/>
      <c r="B42" s="138"/>
      <c r="C42" s="138"/>
      <c r="D42" s="138"/>
      <c r="E42" s="207" t="s">
        <v>2578</v>
      </c>
      <c r="F42" s="37" t="s">
        <v>65</v>
      </c>
      <c r="G42" s="29" t="s">
        <v>2579</v>
      </c>
      <c r="H42" s="85">
        <f>VLOOKUP(E42,'June Data'!C:K,9,FALSE)/'June Data'!I39</f>
        <v>4488</v>
      </c>
      <c r="I42" s="21">
        <v>41.0</v>
      </c>
      <c r="J42" s="22">
        <f t="shared" si="20"/>
        <v>109.4634146</v>
      </c>
      <c r="K42" s="22">
        <f t="shared" si="21"/>
        <v>15.53658537</v>
      </c>
      <c r="L42" s="23">
        <f t="shared" si="22"/>
        <v>12.42926829</v>
      </c>
      <c r="M42" s="94"/>
      <c r="N42" s="33"/>
    </row>
    <row r="43">
      <c r="A43" s="61"/>
      <c r="B43" s="139"/>
      <c r="C43" s="138"/>
      <c r="D43" s="139"/>
      <c r="E43" s="207" t="s">
        <v>2580</v>
      </c>
      <c r="F43" s="37" t="s">
        <v>66</v>
      </c>
      <c r="G43" s="29" t="s">
        <v>2577</v>
      </c>
      <c r="H43" s="20">
        <f>VLOOKUP(E43,'June Data'!C:K,9,FALSE)/'June Data'!I40</f>
        <v>9670.571429</v>
      </c>
      <c r="I43" s="21">
        <v>41.0</v>
      </c>
      <c r="J43" s="52">
        <f t="shared" si="20"/>
        <v>235.8675958</v>
      </c>
      <c r="K43" s="52">
        <f t="shared" si="21"/>
        <v>-110.8675958</v>
      </c>
      <c r="L43" s="53">
        <f t="shared" si="22"/>
        <v>-88.69407666</v>
      </c>
      <c r="M43" s="94"/>
      <c r="N43" s="33"/>
      <c r="Q43" s="65"/>
      <c r="R43" s="66"/>
      <c r="S43" s="67"/>
      <c r="T43" s="68"/>
    </row>
    <row r="44">
      <c r="A44" s="49" t="s">
        <v>67</v>
      </c>
      <c r="B44" s="137">
        <v>12386.73</v>
      </c>
      <c r="C44" s="137">
        <v>12651.0</v>
      </c>
      <c r="D44" s="64">
        <f>C44-B44</f>
        <v>264.27</v>
      </c>
      <c r="E44" s="205"/>
      <c r="F44" s="28"/>
      <c r="G44" s="28"/>
      <c r="H44" s="85"/>
      <c r="I44" s="30"/>
      <c r="J44" s="31"/>
      <c r="K44" s="22"/>
      <c r="L44" s="23"/>
      <c r="M44" s="94"/>
      <c r="N44" s="33" t="s">
        <v>56</v>
      </c>
      <c r="Q44" s="65"/>
      <c r="R44" s="66"/>
      <c r="S44" s="67"/>
      <c r="T44" s="68"/>
    </row>
    <row r="45">
      <c r="A45" s="14"/>
      <c r="B45" s="138"/>
      <c r="C45" s="138"/>
      <c r="D45" s="138"/>
      <c r="E45" s="207" t="s">
        <v>1508</v>
      </c>
      <c r="F45" s="37" t="s">
        <v>68</v>
      </c>
      <c r="G45" s="29" t="s">
        <v>2573</v>
      </c>
      <c r="H45" s="85">
        <f>VLOOKUP(E45,'June Data'!C:K,9,FALSE)/'June Data'!I41</f>
        <v>11746.37037</v>
      </c>
      <c r="I45" s="21">
        <v>150.0</v>
      </c>
      <c r="J45" s="22">
        <f t="shared" ref="J45:J62" si="23">H45/I45</f>
        <v>78.3091358</v>
      </c>
      <c r="K45" s="22">
        <f t="shared" ref="K45:K62" si="24">125-J45</f>
        <v>46.6908642</v>
      </c>
      <c r="L45" s="23">
        <f t="shared" ref="L45:L62" si="25">(K45/125)*100</f>
        <v>37.35269136</v>
      </c>
      <c r="M45" s="94"/>
      <c r="N45" s="33"/>
      <c r="Q45" s="65"/>
      <c r="R45" s="66"/>
      <c r="S45" s="67"/>
      <c r="T45" s="68"/>
    </row>
    <row r="46">
      <c r="A46" s="14"/>
      <c r="B46" s="138"/>
      <c r="C46" s="138"/>
      <c r="D46" s="138"/>
      <c r="E46" s="207" t="s">
        <v>2581</v>
      </c>
      <c r="F46" s="37" t="s">
        <v>69</v>
      </c>
      <c r="G46" s="29" t="s">
        <v>2573</v>
      </c>
      <c r="H46" s="85">
        <f>VLOOKUP(E46,'June Data'!C:K,9,FALSE)/'June Data'!I42</f>
        <v>15181.62963</v>
      </c>
      <c r="I46" s="21">
        <v>147.0</v>
      </c>
      <c r="J46" s="22">
        <f t="shared" si="23"/>
        <v>103.276392</v>
      </c>
      <c r="K46" s="22">
        <f t="shared" si="24"/>
        <v>21.72360796</v>
      </c>
      <c r="L46" s="23">
        <f t="shared" si="25"/>
        <v>17.37888637</v>
      </c>
      <c r="M46" s="94"/>
      <c r="N46" s="33"/>
    </row>
    <row r="47">
      <c r="A47" s="61"/>
      <c r="B47" s="139"/>
      <c r="C47" s="139"/>
      <c r="D47" s="139"/>
      <c r="E47" s="208" t="s">
        <v>2582</v>
      </c>
      <c r="F47" s="42" t="s">
        <v>70</v>
      </c>
      <c r="G47" s="29" t="s">
        <v>2573</v>
      </c>
      <c r="H47" s="20">
        <f>VLOOKUP(E47,'June Data'!C:K,9,FALSE)/'June Data'!I43</f>
        <v>15292.44444</v>
      </c>
      <c r="I47" s="62">
        <v>100.0</v>
      </c>
      <c r="J47" s="52">
        <f t="shared" si="23"/>
        <v>152.9244444</v>
      </c>
      <c r="K47" s="52">
        <f t="shared" si="24"/>
        <v>-27.92444444</v>
      </c>
      <c r="L47" s="53">
        <f t="shared" si="25"/>
        <v>-22.33955556</v>
      </c>
      <c r="M47" s="94"/>
      <c r="N47" s="33"/>
    </row>
    <row r="48">
      <c r="A48" s="43" t="s">
        <v>71</v>
      </c>
      <c r="B48" s="140">
        <v>10151.06</v>
      </c>
      <c r="C48" s="140">
        <v>7333.33</v>
      </c>
      <c r="D48" s="142">
        <f t="shared" ref="D48:D50" si="26">C48-B48</f>
        <v>-2817.73</v>
      </c>
      <c r="E48" s="206" t="s">
        <v>2583</v>
      </c>
      <c r="F48" s="142" t="s">
        <v>72</v>
      </c>
      <c r="G48" s="58" t="s">
        <v>2584</v>
      </c>
      <c r="H48" s="20">
        <f>VLOOKUP(E48,'June Data'!C:K,9,FALSE)/'June Data'!I44</f>
        <v>36097.92593</v>
      </c>
      <c r="I48" s="45">
        <v>224.0</v>
      </c>
      <c r="J48" s="46">
        <f t="shared" si="23"/>
        <v>161.151455</v>
      </c>
      <c r="K48" s="46">
        <f t="shared" si="24"/>
        <v>-36.15145503</v>
      </c>
      <c r="L48" s="47">
        <f t="shared" si="25"/>
        <v>-28.92116402</v>
      </c>
      <c r="M48" s="114"/>
      <c r="N48" s="33" t="s">
        <v>61</v>
      </c>
    </row>
    <row r="49">
      <c r="A49" s="49" t="s">
        <v>74</v>
      </c>
      <c r="B49" s="137">
        <v>9693.4</v>
      </c>
      <c r="C49" s="137">
        <v>8583.33</v>
      </c>
      <c r="D49" s="28">
        <f t="shared" si="26"/>
        <v>-1110.07</v>
      </c>
      <c r="E49" s="210" t="s">
        <v>2585</v>
      </c>
      <c r="F49" s="28" t="s">
        <v>75</v>
      </c>
      <c r="G49" s="145" t="s">
        <v>2586</v>
      </c>
      <c r="H49" s="20">
        <f>VLOOKUP(E49,'June Data'!C:K,9,FALSE)/'June Data'!I46</f>
        <v>34352.59259</v>
      </c>
      <c r="I49" s="30">
        <v>210.0</v>
      </c>
      <c r="J49" s="31">
        <f t="shared" si="23"/>
        <v>163.5837743</v>
      </c>
      <c r="K49" s="31">
        <f t="shared" si="24"/>
        <v>-38.58377425</v>
      </c>
      <c r="L49" s="32">
        <f t="shared" si="25"/>
        <v>-30.8670194</v>
      </c>
      <c r="N49" s="33" t="s">
        <v>76</v>
      </c>
    </row>
    <row r="50">
      <c r="A50" s="26" t="s">
        <v>77</v>
      </c>
      <c r="B50" s="137">
        <v>11749.33</v>
      </c>
      <c r="C50" s="137">
        <v>11083.33</v>
      </c>
      <c r="D50" s="28">
        <f t="shared" si="26"/>
        <v>-666</v>
      </c>
      <c r="E50" s="210" t="s">
        <v>2587</v>
      </c>
      <c r="F50" s="28" t="s">
        <v>78</v>
      </c>
      <c r="G50" s="144" t="s">
        <v>2588</v>
      </c>
      <c r="H50" s="85">
        <f>VLOOKUP(E50,'June Data'!C:K,9,FALSE)/'June Data'!I47</f>
        <v>36265.10345</v>
      </c>
      <c r="I50" s="30">
        <v>312.0</v>
      </c>
      <c r="J50" s="31">
        <f t="shared" si="23"/>
        <v>116.2343059</v>
      </c>
      <c r="K50" s="31">
        <f t="shared" si="24"/>
        <v>8.765694076</v>
      </c>
      <c r="L50" s="32">
        <f t="shared" si="25"/>
        <v>7.012555261</v>
      </c>
      <c r="M50" s="94"/>
      <c r="N50" s="33" t="s">
        <v>25</v>
      </c>
    </row>
    <row r="51">
      <c r="A51" s="61"/>
      <c r="B51" s="139"/>
      <c r="C51" s="139"/>
      <c r="D51" s="75"/>
      <c r="E51" s="211" t="s">
        <v>2587</v>
      </c>
      <c r="F51" s="75" t="s">
        <v>78</v>
      </c>
      <c r="G51" s="141" t="s">
        <v>2589</v>
      </c>
      <c r="H51" s="20">
        <f>VLOOKUP(E51,'June Data'!C:K,9,FALSE)/'June Data'!I48</f>
        <v>35056.26667</v>
      </c>
      <c r="I51" s="62">
        <v>312.0</v>
      </c>
      <c r="J51" s="52">
        <f t="shared" si="23"/>
        <v>112.3598291</v>
      </c>
      <c r="K51" s="52">
        <f t="shared" si="24"/>
        <v>12.64017094</v>
      </c>
      <c r="L51" s="53">
        <f t="shared" si="25"/>
        <v>10.11213675</v>
      </c>
      <c r="M51" s="94"/>
      <c r="N51" s="33"/>
    </row>
    <row r="52">
      <c r="A52" s="40" t="s">
        <v>79</v>
      </c>
      <c r="B52" s="15">
        <v>3695.53</v>
      </c>
      <c r="C52" s="15">
        <v>3000.0</v>
      </c>
      <c r="D52" s="64">
        <f>C53-B53</f>
        <v>0</v>
      </c>
      <c r="E52" s="91" t="s">
        <v>2590</v>
      </c>
      <c r="F52" s="64" t="s">
        <v>80</v>
      </c>
      <c r="G52" s="144" t="s">
        <v>2484</v>
      </c>
      <c r="H52" s="85">
        <f>VLOOKUP(E52,'June Data'!C:K,9,FALSE)/'June Data'!I49</f>
        <v>10291.44828</v>
      </c>
      <c r="I52" s="21">
        <v>115.0</v>
      </c>
      <c r="J52" s="22">
        <f t="shared" si="23"/>
        <v>89.49085457</v>
      </c>
      <c r="K52" s="22">
        <f t="shared" si="24"/>
        <v>35.50914543</v>
      </c>
      <c r="L52" s="23">
        <f t="shared" si="25"/>
        <v>28.40731634</v>
      </c>
      <c r="M52" s="94"/>
      <c r="N52" s="33"/>
    </row>
    <row r="53">
      <c r="A53" s="212"/>
      <c r="B53" s="139"/>
      <c r="C53" s="139"/>
      <c r="D53" s="212"/>
      <c r="E53" s="211" t="s">
        <v>2590</v>
      </c>
      <c r="F53" s="75" t="s">
        <v>80</v>
      </c>
      <c r="G53" s="146" t="s">
        <v>2591</v>
      </c>
      <c r="H53" s="20">
        <f>VLOOKUP(E53,'June Data'!C:K,9,FALSE)/'June Data'!I50</f>
        <v>10291.44828</v>
      </c>
      <c r="I53" s="62">
        <v>115.0</v>
      </c>
      <c r="J53" s="52">
        <f t="shared" si="23"/>
        <v>89.49085457</v>
      </c>
      <c r="K53" s="52">
        <f t="shared" si="24"/>
        <v>35.50914543</v>
      </c>
      <c r="L53" s="53">
        <f t="shared" si="25"/>
        <v>28.40731634</v>
      </c>
      <c r="M53" s="94"/>
      <c r="N53" s="33" t="s">
        <v>25</v>
      </c>
    </row>
    <row r="54">
      <c r="A54" s="61" t="s">
        <v>81</v>
      </c>
      <c r="B54" s="162">
        <v>1917.04</v>
      </c>
      <c r="C54" s="162">
        <v>3000.0</v>
      </c>
      <c r="D54" s="75">
        <f t="shared" ref="D54:D56" si="27">C54-B54</f>
        <v>1082.96</v>
      </c>
      <c r="E54" s="211" t="s">
        <v>2592</v>
      </c>
      <c r="F54" s="75" t="s">
        <v>82</v>
      </c>
      <c r="G54" s="143" t="s">
        <v>2593</v>
      </c>
      <c r="H54" s="20">
        <f>VLOOKUP(E54,'June Data'!C:K,9,FALSE)/'June Data'!I51</f>
        <v>6171</v>
      </c>
      <c r="I54" s="62">
        <v>112.0</v>
      </c>
      <c r="J54" s="52">
        <f t="shared" si="23"/>
        <v>55.09821429</v>
      </c>
      <c r="K54" s="52">
        <f t="shared" si="24"/>
        <v>69.90178571</v>
      </c>
      <c r="L54" s="53">
        <f t="shared" si="25"/>
        <v>55.92142857</v>
      </c>
      <c r="M54" s="94"/>
      <c r="N54" s="33" t="s">
        <v>61</v>
      </c>
    </row>
    <row r="55">
      <c r="A55" s="14" t="s">
        <v>83</v>
      </c>
      <c r="B55" s="15">
        <v>3111.36</v>
      </c>
      <c r="C55" s="15">
        <v>2683.33</v>
      </c>
      <c r="D55" s="75">
        <f t="shared" si="27"/>
        <v>-428.03</v>
      </c>
      <c r="E55" s="91" t="s">
        <v>2594</v>
      </c>
      <c r="F55" s="64" t="s">
        <v>84</v>
      </c>
      <c r="G55" s="29" t="s">
        <v>2595</v>
      </c>
      <c r="H55" s="20">
        <f>VLOOKUP(E55,'June Data'!C:K,9,FALSE)/'June Data'!I52</f>
        <v>9534.482759</v>
      </c>
      <c r="I55" s="62">
        <v>77.0</v>
      </c>
      <c r="J55" s="22">
        <f t="shared" si="23"/>
        <v>123.8244514</v>
      </c>
      <c r="K55" s="52">
        <f t="shared" si="24"/>
        <v>1.175548589</v>
      </c>
      <c r="L55" s="53">
        <f t="shared" si="25"/>
        <v>0.9404388715</v>
      </c>
      <c r="M55" s="114"/>
      <c r="N55" s="33"/>
    </row>
    <row r="56">
      <c r="A56" s="49" t="s">
        <v>85</v>
      </c>
      <c r="B56" s="137">
        <v>26364.76</v>
      </c>
      <c r="C56" s="137">
        <v>21250.0</v>
      </c>
      <c r="D56" s="64">
        <f t="shared" si="27"/>
        <v>-5114.76</v>
      </c>
      <c r="E56" s="205"/>
      <c r="F56" s="28"/>
      <c r="G56" s="28"/>
      <c r="H56" s="85"/>
      <c r="I56" s="21">
        <v>534.0</v>
      </c>
      <c r="J56" s="31">
        <f t="shared" si="23"/>
        <v>0</v>
      </c>
      <c r="K56" s="22">
        <f t="shared" si="24"/>
        <v>125</v>
      </c>
      <c r="L56" s="23">
        <f t="shared" si="25"/>
        <v>100</v>
      </c>
      <c r="M56" s="191" t="s">
        <v>930</v>
      </c>
      <c r="N56" s="33" t="s">
        <v>450</v>
      </c>
    </row>
    <row r="57">
      <c r="A57" s="14" t="s">
        <v>87</v>
      </c>
      <c r="B57" s="138"/>
      <c r="C57" s="138"/>
      <c r="D57" s="138"/>
      <c r="E57" s="207" t="s">
        <v>2596</v>
      </c>
      <c r="F57" s="64" t="s">
        <v>88</v>
      </c>
      <c r="G57" s="141" t="s">
        <v>2551</v>
      </c>
      <c r="H57" s="85">
        <f>VLOOKUP(E57,'June Data'!C:K,9,FALSE)/'June Data'!I56</f>
        <v>27189.65517</v>
      </c>
      <c r="I57" s="21"/>
      <c r="J57" s="22" t="str">
        <f t="shared" si="23"/>
        <v>#DIV/0!</v>
      </c>
      <c r="K57" s="22" t="str">
        <f t="shared" si="24"/>
        <v>#DIV/0!</v>
      </c>
      <c r="L57" s="23" t="str">
        <f t="shared" si="25"/>
        <v>#DIV/0!</v>
      </c>
      <c r="N57" s="33"/>
      <c r="O57" s="74" t="s">
        <v>89</v>
      </c>
    </row>
    <row r="58">
      <c r="A58" s="14"/>
      <c r="B58" s="138"/>
      <c r="C58" s="138"/>
      <c r="D58" s="138"/>
      <c r="E58" s="207" t="s">
        <v>2597</v>
      </c>
      <c r="F58" s="64" t="s">
        <v>90</v>
      </c>
      <c r="G58" s="141" t="s">
        <v>2551</v>
      </c>
      <c r="H58" s="85">
        <f>VLOOKUP(E58,'June Data'!C:K,9,FALSE)/'June Data'!I57</f>
        <v>6034.482759</v>
      </c>
      <c r="I58" s="21"/>
      <c r="J58" s="22" t="str">
        <f t="shared" si="23"/>
        <v>#DIV/0!</v>
      </c>
      <c r="K58" s="22" t="str">
        <f t="shared" si="24"/>
        <v>#DIV/0!</v>
      </c>
      <c r="L58" s="23" t="str">
        <f t="shared" si="25"/>
        <v>#DIV/0!</v>
      </c>
      <c r="N58" s="33"/>
    </row>
    <row r="59">
      <c r="A59" s="14"/>
      <c r="B59" s="138"/>
      <c r="C59" s="138"/>
      <c r="D59" s="138"/>
      <c r="E59" s="207" t="s">
        <v>2598</v>
      </c>
      <c r="F59" s="64" t="s">
        <v>91</v>
      </c>
      <c r="G59" s="141" t="s">
        <v>2551</v>
      </c>
      <c r="H59" s="85">
        <f>VLOOKUP(E59,'June Data'!C:K,9,FALSE)/'June Data'!I58</f>
        <v>6472.413793</v>
      </c>
      <c r="I59" s="21"/>
      <c r="J59" s="22" t="str">
        <f t="shared" si="23"/>
        <v>#DIV/0!</v>
      </c>
      <c r="K59" s="22" t="str">
        <f t="shared" si="24"/>
        <v>#DIV/0!</v>
      </c>
      <c r="L59" s="23" t="str">
        <f t="shared" si="25"/>
        <v>#DIV/0!</v>
      </c>
      <c r="N59" s="33"/>
    </row>
    <row r="60">
      <c r="A60" s="14"/>
      <c r="B60" s="138"/>
      <c r="C60" s="138"/>
      <c r="D60" s="138"/>
      <c r="E60" s="207" t="s">
        <v>2599</v>
      </c>
      <c r="F60" s="64" t="s">
        <v>92</v>
      </c>
      <c r="G60" s="141" t="s">
        <v>2551</v>
      </c>
      <c r="H60" s="85">
        <f>VLOOKUP(E60,'June Data'!C:K,9,FALSE)/'June Data'!I59</f>
        <v>27993.10345</v>
      </c>
      <c r="I60" s="21"/>
      <c r="J60" s="22" t="str">
        <f t="shared" si="23"/>
        <v>#DIV/0!</v>
      </c>
      <c r="K60" s="22" t="str">
        <f t="shared" si="24"/>
        <v>#DIV/0!</v>
      </c>
      <c r="L60" s="23" t="str">
        <f t="shared" si="25"/>
        <v>#DIV/0!</v>
      </c>
      <c r="N60" s="33"/>
    </row>
    <row r="61">
      <c r="A61" s="61"/>
      <c r="B61" s="139"/>
      <c r="C61" s="139"/>
      <c r="D61" s="139"/>
      <c r="E61" s="208" t="s">
        <v>2600</v>
      </c>
      <c r="F61" s="75" t="s">
        <v>93</v>
      </c>
      <c r="G61" s="146" t="s">
        <v>2551</v>
      </c>
      <c r="H61" s="20">
        <f>VLOOKUP(E61,'June Data'!C:K,9,FALSE)/'June Data'!I60</f>
        <v>18053.33333</v>
      </c>
      <c r="I61" s="62"/>
      <c r="J61" s="52" t="str">
        <f t="shared" si="23"/>
        <v>#DIV/0!</v>
      </c>
      <c r="K61" s="52" t="str">
        <f t="shared" si="24"/>
        <v>#DIV/0!</v>
      </c>
      <c r="L61" s="53" t="str">
        <f t="shared" si="25"/>
        <v>#DIV/0!</v>
      </c>
      <c r="N61" s="33"/>
    </row>
    <row r="62">
      <c r="A62" s="14" t="s">
        <v>94</v>
      </c>
      <c r="B62" s="15">
        <v>3900.83</v>
      </c>
      <c r="C62" s="15">
        <v>3466.67</v>
      </c>
      <c r="D62" s="75">
        <f t="shared" ref="D62:D63" si="28">C62-B62</f>
        <v>-434.16</v>
      </c>
      <c r="E62" s="207" t="s">
        <v>2601</v>
      </c>
      <c r="F62" s="64" t="s">
        <v>95</v>
      </c>
      <c r="G62" s="29" t="s">
        <v>2602</v>
      </c>
      <c r="H62" s="20">
        <f>VLOOKUP(E62,'June Data'!C:K,9,FALSE)/'June Data'!I60</f>
        <v>9848.666667</v>
      </c>
      <c r="I62" s="21">
        <v>100.0</v>
      </c>
      <c r="J62" s="22">
        <f t="shared" si="23"/>
        <v>98.48666667</v>
      </c>
      <c r="K62" s="46">
        <f t="shared" si="24"/>
        <v>26.51333333</v>
      </c>
      <c r="L62" s="47">
        <f t="shared" si="25"/>
        <v>21.21066667</v>
      </c>
      <c r="M62" s="114"/>
      <c r="N62" s="33" t="s">
        <v>45</v>
      </c>
    </row>
    <row r="63">
      <c r="A63" s="49" t="s">
        <v>96</v>
      </c>
      <c r="B63" s="137">
        <v>1851.88</v>
      </c>
      <c r="C63" s="137">
        <v>1100.0</v>
      </c>
      <c r="D63" s="64">
        <f t="shared" si="28"/>
        <v>-751.88</v>
      </c>
      <c r="E63" s="205"/>
      <c r="F63" s="28"/>
      <c r="G63" s="28"/>
      <c r="H63" s="85"/>
      <c r="I63" s="30"/>
      <c r="J63" s="31"/>
      <c r="K63" s="22"/>
      <c r="L63" s="23"/>
      <c r="N63" s="33" t="s">
        <v>29</v>
      </c>
    </row>
    <row r="64">
      <c r="A64" s="14"/>
      <c r="B64" s="138"/>
      <c r="C64" s="138"/>
      <c r="D64" s="138"/>
      <c r="E64" s="207" t="s">
        <v>2603</v>
      </c>
      <c r="F64" s="37" t="s">
        <v>97</v>
      </c>
      <c r="G64" s="29" t="s">
        <v>2604</v>
      </c>
      <c r="H64" s="85">
        <f>VLOOKUP(E64,'June Data'!C:K,9,FALSE)/'June Data'!I65</f>
        <v>1461.290323</v>
      </c>
      <c r="I64" s="21">
        <v>20.0</v>
      </c>
      <c r="J64" s="22">
        <f t="shared" ref="J64:J68" si="29">H64/I64</f>
        <v>73.06451613</v>
      </c>
      <c r="K64" s="22">
        <f t="shared" ref="K64:K68" si="30">125-J64</f>
        <v>51.93548387</v>
      </c>
      <c r="L64" s="23">
        <f t="shared" ref="L64:L68" si="31">(K64/125)*100</f>
        <v>41.5483871</v>
      </c>
      <c r="M64" s="94"/>
      <c r="N64" s="33"/>
    </row>
    <row r="65">
      <c r="A65" s="14"/>
      <c r="B65" s="138"/>
      <c r="C65" s="138"/>
      <c r="D65" s="138"/>
      <c r="E65" s="207" t="s">
        <v>2605</v>
      </c>
      <c r="F65" s="37" t="s">
        <v>98</v>
      </c>
      <c r="G65" s="29" t="s">
        <v>2606</v>
      </c>
      <c r="H65" s="85">
        <f>VLOOKUP(E65,'June Data'!C:K,9,FALSE)/'June Data'!I62</f>
        <v>717.2413793</v>
      </c>
      <c r="I65" s="21">
        <v>6.0</v>
      </c>
      <c r="J65" s="22">
        <f t="shared" si="29"/>
        <v>119.5402299</v>
      </c>
      <c r="K65" s="22">
        <f t="shared" si="30"/>
        <v>5.459770115</v>
      </c>
      <c r="L65" s="23">
        <f t="shared" si="31"/>
        <v>4.367816092</v>
      </c>
      <c r="M65" s="114"/>
      <c r="N65" s="33"/>
    </row>
    <row r="66">
      <c r="A66" s="14"/>
      <c r="B66" s="138"/>
      <c r="C66" s="138"/>
      <c r="D66" s="138"/>
      <c r="E66" s="207" t="s">
        <v>2605</v>
      </c>
      <c r="F66" s="37" t="s">
        <v>98</v>
      </c>
      <c r="G66" s="29" t="s">
        <v>2604</v>
      </c>
      <c r="H66" s="85">
        <f>VLOOKUP(E66,'June Data'!C:K,9,FALSE)/'June Data'!I63</f>
        <v>670.9677419</v>
      </c>
      <c r="I66" s="21">
        <v>6.0</v>
      </c>
      <c r="J66" s="22">
        <f t="shared" si="29"/>
        <v>111.827957</v>
      </c>
      <c r="K66" s="22">
        <f t="shared" si="30"/>
        <v>13.17204301</v>
      </c>
      <c r="L66" s="23">
        <f t="shared" si="31"/>
        <v>10.53763441</v>
      </c>
      <c r="M66" s="94"/>
      <c r="N66" s="33"/>
    </row>
    <row r="67">
      <c r="A67" s="14"/>
      <c r="B67" s="138"/>
      <c r="C67" s="138"/>
      <c r="D67" s="138"/>
      <c r="E67" s="207" t="s">
        <v>2607</v>
      </c>
      <c r="F67" s="37" t="s">
        <v>99</v>
      </c>
      <c r="G67" s="29" t="s">
        <v>2604</v>
      </c>
      <c r="H67" s="85">
        <f>VLOOKUP(E67,'June Data'!C:K,9,FALSE)/'June Data'!I64</f>
        <v>361.2903226</v>
      </c>
      <c r="I67" s="21">
        <v>6.0</v>
      </c>
      <c r="J67" s="22">
        <f t="shared" si="29"/>
        <v>60.21505376</v>
      </c>
      <c r="K67" s="22">
        <f t="shared" si="30"/>
        <v>64.78494624</v>
      </c>
      <c r="L67" s="23">
        <f t="shared" si="31"/>
        <v>51.82795699</v>
      </c>
      <c r="M67" s="94"/>
      <c r="N67" s="33"/>
    </row>
    <row r="68">
      <c r="A68" s="14"/>
      <c r="B68" s="138"/>
      <c r="C68" s="138"/>
      <c r="D68" s="139"/>
      <c r="E68" s="208" t="s">
        <v>2608</v>
      </c>
      <c r="F68" s="42" t="s">
        <v>100</v>
      </c>
      <c r="G68" s="150" t="s">
        <v>2604</v>
      </c>
      <c r="H68" s="20">
        <f>VLOOKUP(E68,'June Data'!C:K,9,FALSE)/'June Data'!I61</f>
        <v>548.3870968</v>
      </c>
      <c r="I68" s="62">
        <v>6.0</v>
      </c>
      <c r="J68" s="52">
        <f t="shared" si="29"/>
        <v>91.39784946</v>
      </c>
      <c r="K68" s="52">
        <f t="shared" si="30"/>
        <v>33.60215054</v>
      </c>
      <c r="L68" s="53">
        <f t="shared" si="31"/>
        <v>26.88172043</v>
      </c>
      <c r="M68" s="114"/>
      <c r="N68" s="33"/>
    </row>
    <row r="69">
      <c r="A69" s="49" t="s">
        <v>101</v>
      </c>
      <c r="B69" s="137">
        <v>39694.86</v>
      </c>
      <c r="C69" s="137">
        <v>32083.33</v>
      </c>
      <c r="D69" s="64">
        <f>C69-B69</f>
        <v>-7611.53</v>
      </c>
      <c r="E69" s="207"/>
      <c r="F69" s="64"/>
      <c r="G69" s="64"/>
      <c r="H69" s="85"/>
      <c r="I69" s="21"/>
      <c r="J69" s="22"/>
      <c r="K69" s="22"/>
      <c r="L69" s="23"/>
      <c r="M69" s="94"/>
      <c r="N69" s="33" t="s">
        <v>102</v>
      </c>
    </row>
    <row r="70">
      <c r="A70" s="14"/>
      <c r="B70" s="138"/>
      <c r="C70" s="192"/>
      <c r="D70" s="192"/>
      <c r="E70" s="213" t="s">
        <v>2609</v>
      </c>
      <c r="F70" s="37" t="s">
        <v>103</v>
      </c>
      <c r="G70" s="148" t="s">
        <v>2610</v>
      </c>
      <c r="H70" s="85">
        <f>VLOOKUP(E70,'June Data'!C:K,9,FALSE)/'June Data'!I71</f>
        <v>38265.51724</v>
      </c>
      <c r="I70" s="21">
        <v>422.0</v>
      </c>
      <c r="J70" s="22">
        <f t="shared" ref="J70:J75" si="32">H70/I70</f>
        <v>90.67658114</v>
      </c>
      <c r="K70" s="22">
        <f t="shared" ref="K70:K75" si="33">125-J70</f>
        <v>34.32341886</v>
      </c>
      <c r="L70" s="23">
        <f t="shared" ref="L70:L75" si="34">(K70/125)*100</f>
        <v>27.45873509</v>
      </c>
      <c r="N70" s="33"/>
    </row>
    <row r="71">
      <c r="A71" s="14"/>
      <c r="B71" s="138"/>
      <c r="C71" s="138"/>
      <c r="D71" s="138"/>
      <c r="E71" s="207" t="s">
        <v>2611</v>
      </c>
      <c r="F71" s="37" t="s">
        <v>104</v>
      </c>
      <c r="G71" s="148" t="s">
        <v>2610</v>
      </c>
      <c r="H71" s="85">
        <f>VLOOKUP(E71,'June Data'!C:K,9,FALSE)/'June Data'!I72</f>
        <v>35862.06897</v>
      </c>
      <c r="I71" s="21">
        <v>325.0</v>
      </c>
      <c r="J71" s="22">
        <f t="shared" si="32"/>
        <v>110.3448276</v>
      </c>
      <c r="K71" s="22">
        <f t="shared" si="33"/>
        <v>14.65517241</v>
      </c>
      <c r="L71" s="23">
        <f t="shared" si="34"/>
        <v>11.72413793</v>
      </c>
      <c r="N71" s="33"/>
    </row>
    <row r="72">
      <c r="A72" s="61"/>
      <c r="B72" s="139"/>
      <c r="C72" s="149"/>
      <c r="D72" s="149"/>
      <c r="E72" s="214" t="s">
        <v>2612</v>
      </c>
      <c r="F72" s="42" t="s">
        <v>105</v>
      </c>
      <c r="G72" s="148" t="s">
        <v>2610</v>
      </c>
      <c r="H72" s="20">
        <f>VLOOKUP(E72,'June Data'!C:K,9,FALSE)/'June Data'!I70</f>
        <v>38065.51724</v>
      </c>
      <c r="I72" s="62">
        <v>321.0</v>
      </c>
      <c r="J72" s="52">
        <f t="shared" si="32"/>
        <v>118.5841659</v>
      </c>
      <c r="K72" s="52">
        <f t="shared" si="33"/>
        <v>6.415834139</v>
      </c>
      <c r="L72" s="53">
        <f t="shared" si="34"/>
        <v>5.132667311</v>
      </c>
      <c r="N72" s="33"/>
    </row>
    <row r="73">
      <c r="A73" s="43" t="s">
        <v>2164</v>
      </c>
      <c r="B73" s="140">
        <v>2946.92</v>
      </c>
      <c r="C73" s="140">
        <v>2166.67</v>
      </c>
      <c r="D73" s="142">
        <f t="shared" ref="D73:D74" si="35">C73-B73</f>
        <v>-780.25</v>
      </c>
      <c r="E73" s="209" t="s">
        <v>2613</v>
      </c>
      <c r="F73" s="142" t="s">
        <v>2165</v>
      </c>
      <c r="G73" s="187" t="s">
        <v>2614</v>
      </c>
      <c r="H73" s="20">
        <f>VLOOKUP(E73,'June Data'!C:K,9,FALSE)/'June Data'!I75</f>
        <v>9403.428571</v>
      </c>
      <c r="I73" s="45">
        <v>60.0</v>
      </c>
      <c r="J73" s="46">
        <f t="shared" si="32"/>
        <v>156.7238095</v>
      </c>
      <c r="K73" s="46">
        <f t="shared" si="33"/>
        <v>-31.72380952</v>
      </c>
      <c r="L73" s="47">
        <f t="shared" si="34"/>
        <v>-25.37904762</v>
      </c>
      <c r="M73" s="94"/>
      <c r="N73" s="33" t="s">
        <v>61</v>
      </c>
    </row>
    <row r="74">
      <c r="A74" s="14" t="s">
        <v>112</v>
      </c>
      <c r="B74" s="15">
        <v>3387.02</v>
      </c>
      <c r="C74" s="15">
        <v>2600.0</v>
      </c>
      <c r="D74" s="64">
        <f t="shared" si="35"/>
        <v>-787.02</v>
      </c>
      <c r="E74" s="207" t="s">
        <v>2491</v>
      </c>
      <c r="F74" s="17">
        <v>6.1064633E7</v>
      </c>
      <c r="G74" s="29" t="s">
        <v>2615</v>
      </c>
      <c r="H74" s="85">
        <f>VLOOKUP(E74,'June Data'!C:K,9,FALSE)/'June Data'!I76</f>
        <v>15947.36</v>
      </c>
      <c r="I74" s="21">
        <v>149.0</v>
      </c>
      <c r="J74" s="87">
        <f t="shared" si="32"/>
        <v>107.0292617</v>
      </c>
      <c r="K74" s="22">
        <f t="shared" si="33"/>
        <v>17.97073826</v>
      </c>
      <c r="L74" s="23">
        <f t="shared" si="34"/>
        <v>14.3765906</v>
      </c>
      <c r="M74" s="94"/>
      <c r="N74" s="33" t="s">
        <v>113</v>
      </c>
    </row>
    <row r="75">
      <c r="A75" s="79"/>
      <c r="B75" s="139"/>
      <c r="C75" s="139"/>
      <c r="D75" s="75"/>
      <c r="E75" s="208" t="s">
        <v>2491</v>
      </c>
      <c r="F75" s="168">
        <v>6.1064633E7</v>
      </c>
      <c r="G75" s="143" t="s">
        <v>2616</v>
      </c>
      <c r="H75" s="20">
        <f>VLOOKUP(E75,'June Data'!C:K,9,FALSE)/'June Data'!I77</f>
        <v>16497.26897</v>
      </c>
      <c r="I75" s="62">
        <v>149.0</v>
      </c>
      <c r="J75" s="215">
        <f t="shared" si="32"/>
        <v>110.7199259</v>
      </c>
      <c r="K75" s="52">
        <f t="shared" si="33"/>
        <v>14.28007406</v>
      </c>
      <c r="L75" s="53">
        <f t="shared" si="34"/>
        <v>11.42405925</v>
      </c>
      <c r="M75" s="94"/>
      <c r="N75" s="33"/>
    </row>
    <row r="76">
      <c r="A76" s="14" t="s">
        <v>114</v>
      </c>
      <c r="B76" s="15">
        <v>2690.54</v>
      </c>
      <c r="C76" s="15">
        <v>3083.33</v>
      </c>
      <c r="D76" s="64">
        <f>C76-B76</f>
        <v>392.79</v>
      </c>
      <c r="E76" s="207"/>
      <c r="F76" s="64"/>
      <c r="G76" s="64"/>
      <c r="H76" s="85"/>
      <c r="I76" s="21"/>
      <c r="J76" s="22"/>
      <c r="K76" s="22"/>
      <c r="L76" s="23"/>
      <c r="M76" s="94"/>
      <c r="N76" s="33" t="s">
        <v>17</v>
      </c>
    </row>
    <row r="77">
      <c r="A77" s="14"/>
      <c r="B77" s="138"/>
      <c r="C77" s="138"/>
      <c r="D77" s="138"/>
      <c r="E77" s="207" t="s">
        <v>2617</v>
      </c>
      <c r="F77" s="37" t="s">
        <v>115</v>
      </c>
      <c r="G77" s="148" t="s">
        <v>2593</v>
      </c>
      <c r="H77" s="85">
        <f>VLOOKUP(E77,'June Data'!C:K,9,FALSE)/'June Data'!I78</f>
        <v>7186.142857</v>
      </c>
      <c r="I77" s="21">
        <v>76.0</v>
      </c>
      <c r="J77" s="22">
        <f t="shared" ref="J77:J78" si="36">H77/I77</f>
        <v>94.55451128</v>
      </c>
      <c r="K77" s="22">
        <f t="shared" ref="K77:K78" si="37">125-J77</f>
        <v>30.44548872</v>
      </c>
      <c r="L77" s="23">
        <f t="shared" ref="L77:L78" si="38">(K77/125)*100</f>
        <v>24.35639098</v>
      </c>
      <c r="M77" s="94"/>
      <c r="N77" s="33"/>
    </row>
    <row r="78">
      <c r="A78" s="61"/>
      <c r="B78" s="139"/>
      <c r="C78" s="139"/>
      <c r="D78" s="139"/>
      <c r="E78" s="207" t="s">
        <v>2618</v>
      </c>
      <c r="F78" s="42" t="s">
        <v>116</v>
      </c>
      <c r="G78" s="150" t="s">
        <v>2619</v>
      </c>
      <c r="H78" s="20">
        <f>VLOOKUP(E78,'June Data'!C:K,9,FALSE)/'June Data'!I79</f>
        <v>1602.857143</v>
      </c>
      <c r="I78" s="62">
        <v>17.0</v>
      </c>
      <c r="J78" s="52">
        <f t="shared" si="36"/>
        <v>94.28571429</v>
      </c>
      <c r="K78" s="52">
        <f t="shared" si="37"/>
        <v>30.71428571</v>
      </c>
      <c r="L78" s="53">
        <f t="shared" si="38"/>
        <v>24.57142857</v>
      </c>
      <c r="M78" s="94"/>
      <c r="N78" s="33"/>
    </row>
    <row r="79">
      <c r="A79" s="49" t="s">
        <v>117</v>
      </c>
      <c r="B79" s="137">
        <v>6990.23</v>
      </c>
      <c r="C79" s="137">
        <v>8416.67</v>
      </c>
      <c r="D79" s="64">
        <f>C79-B79</f>
        <v>1426.44</v>
      </c>
      <c r="E79" s="205"/>
      <c r="F79" s="28"/>
      <c r="G79" s="28"/>
      <c r="H79" s="85"/>
      <c r="I79" s="30"/>
      <c r="J79" s="31"/>
      <c r="K79" s="22"/>
      <c r="L79" s="23"/>
      <c r="M79" s="94"/>
      <c r="N79" s="33" t="s">
        <v>1518</v>
      </c>
    </row>
    <row r="80">
      <c r="A80" s="14"/>
      <c r="B80" s="138"/>
      <c r="C80" s="138"/>
      <c r="D80" s="138"/>
      <c r="E80" s="207" t="s">
        <v>303</v>
      </c>
      <c r="F80" s="37" t="s">
        <v>119</v>
      </c>
      <c r="G80" s="148" t="s">
        <v>2494</v>
      </c>
      <c r="H80" s="85">
        <f>VLOOKUP(E80,'June Data'!C:K,9,FALSE)/'June Data'!I80</f>
        <v>17707.14286</v>
      </c>
      <c r="I80" s="21">
        <v>182.0</v>
      </c>
      <c r="J80" s="22">
        <f t="shared" ref="J80:J82" si="39">H80/I80</f>
        <v>97.29199372</v>
      </c>
      <c r="K80" s="22">
        <f t="shared" ref="K80:K82" si="40">125-J80</f>
        <v>27.70800628</v>
      </c>
      <c r="L80" s="23">
        <f t="shared" ref="L80:L82" si="41">(K80/125)*100</f>
        <v>22.16640502</v>
      </c>
      <c r="M80" s="94"/>
      <c r="N80" s="33"/>
    </row>
    <row r="81">
      <c r="A81" s="61"/>
      <c r="B81" s="139"/>
      <c r="C81" s="139"/>
      <c r="D81" s="139"/>
      <c r="E81" s="208" t="s">
        <v>2620</v>
      </c>
      <c r="F81" s="42" t="s">
        <v>120</v>
      </c>
      <c r="G81" s="148" t="s">
        <v>2494</v>
      </c>
      <c r="H81" s="20">
        <f>VLOOKUP(E81,'June Data'!C:K,9,FALSE)/'June Data'!I81</f>
        <v>20932.14286</v>
      </c>
      <c r="I81" s="62">
        <v>123.0</v>
      </c>
      <c r="J81" s="52">
        <f t="shared" si="39"/>
        <v>170.1800232</v>
      </c>
      <c r="K81" s="52">
        <f t="shared" si="40"/>
        <v>-45.18002323</v>
      </c>
      <c r="L81" s="53">
        <f t="shared" si="41"/>
        <v>-36.14401858</v>
      </c>
      <c r="M81" s="114"/>
      <c r="N81" s="33" t="s">
        <v>2394</v>
      </c>
    </row>
    <row r="82">
      <c r="A82" s="14" t="s">
        <v>121</v>
      </c>
      <c r="B82" s="15">
        <v>2617.11</v>
      </c>
      <c r="C82" s="15">
        <v>1708.33</v>
      </c>
      <c r="D82" s="64">
        <f t="shared" ref="D82:D83" si="42">C82-B82</f>
        <v>-908.78</v>
      </c>
      <c r="E82" s="207" t="s">
        <v>2621</v>
      </c>
      <c r="F82" s="64" t="s">
        <v>122</v>
      </c>
      <c r="G82" s="187" t="s">
        <v>2622</v>
      </c>
      <c r="H82" s="20">
        <f>VLOOKUP(E82,'June Data'!C:K,9,FALSE)/'June Data'!I82</f>
        <v>4639.285714</v>
      </c>
      <c r="I82" s="21">
        <v>49.0</v>
      </c>
      <c r="J82" s="31">
        <f t="shared" si="39"/>
        <v>94.67930029</v>
      </c>
      <c r="K82" s="22">
        <f t="shared" si="40"/>
        <v>30.32069971</v>
      </c>
      <c r="L82" s="23">
        <f t="shared" si="41"/>
        <v>24.25655977</v>
      </c>
      <c r="M82" s="94"/>
      <c r="N82" s="33" t="s">
        <v>1518</v>
      </c>
    </row>
    <row r="83">
      <c r="A83" s="49" t="s">
        <v>123</v>
      </c>
      <c r="B83" s="137">
        <v>8362.94</v>
      </c>
      <c r="C83" s="137">
        <v>2340.42</v>
      </c>
      <c r="D83" s="28">
        <f t="shared" si="42"/>
        <v>-6022.52</v>
      </c>
      <c r="E83" s="205"/>
      <c r="F83" s="28"/>
      <c r="G83" s="64"/>
      <c r="H83" s="85"/>
      <c r="I83" s="30"/>
      <c r="J83" s="31"/>
      <c r="K83" s="31"/>
      <c r="L83" s="32"/>
      <c r="M83" s="94"/>
      <c r="N83" s="33" t="s">
        <v>2066</v>
      </c>
    </row>
    <row r="84">
      <c r="A84" s="14"/>
      <c r="B84" s="138"/>
      <c r="C84" s="138"/>
      <c r="D84" s="138"/>
      <c r="E84" s="207" t="s">
        <v>2396</v>
      </c>
      <c r="F84" s="64" t="s">
        <v>124</v>
      </c>
      <c r="G84" s="141" t="s">
        <v>2473</v>
      </c>
      <c r="H84" s="85">
        <f>VLOOKUP(E84,'June Data'!C:K,9,FALSE)/'June Data'!I84</f>
        <v>6247.311828</v>
      </c>
      <c r="I84" s="21">
        <v>54.0</v>
      </c>
      <c r="J84" s="85">
        <f t="shared" ref="J84:J88" si="43">H84/I84</f>
        <v>115.6909598</v>
      </c>
      <c r="K84" s="22">
        <f t="shared" ref="K84:K88" si="44">125-J84</f>
        <v>9.309040223</v>
      </c>
      <c r="L84" s="23">
        <f t="shared" ref="L84:L88" si="45">(K84/125)*100</f>
        <v>7.447232178</v>
      </c>
      <c r="M84" s="195" t="s">
        <v>2357</v>
      </c>
      <c r="N84" s="33"/>
    </row>
    <row r="85">
      <c r="A85" s="14"/>
      <c r="B85" s="138"/>
      <c r="C85" s="138"/>
      <c r="D85" s="138"/>
      <c r="E85" s="207" t="s">
        <v>2397</v>
      </c>
      <c r="F85" s="64" t="s">
        <v>125</v>
      </c>
      <c r="G85" s="141" t="s">
        <v>2473</v>
      </c>
      <c r="H85" s="85">
        <f>VLOOKUP(E85,'June Data'!C:K,9,FALSE)/'June Data'!I85</f>
        <v>5591.397849</v>
      </c>
      <c r="I85" s="21">
        <v>54.0</v>
      </c>
      <c r="J85" s="85">
        <f t="shared" si="43"/>
        <v>103.5444046</v>
      </c>
      <c r="K85" s="22">
        <f t="shared" si="44"/>
        <v>21.45559538</v>
      </c>
      <c r="L85" s="23">
        <f t="shared" si="45"/>
        <v>17.1644763</v>
      </c>
      <c r="M85" s="195" t="s">
        <v>2357</v>
      </c>
      <c r="N85" s="33"/>
    </row>
    <row r="86">
      <c r="A86" s="14"/>
      <c r="B86" s="138"/>
      <c r="C86" s="138"/>
      <c r="D86" s="138"/>
      <c r="E86" s="207" t="s">
        <v>2398</v>
      </c>
      <c r="F86" s="64" t="s">
        <v>126</v>
      </c>
      <c r="G86" s="141" t="s">
        <v>2473</v>
      </c>
      <c r="H86" s="85">
        <f>VLOOKUP(E86,'June Data'!C:K,9,FALSE)/'June Data'!I86</f>
        <v>5451.612903</v>
      </c>
      <c r="I86" s="21">
        <v>54.0</v>
      </c>
      <c r="J86" s="85">
        <f t="shared" si="43"/>
        <v>100.9557945</v>
      </c>
      <c r="K86" s="22">
        <f t="shared" si="44"/>
        <v>24.0442055</v>
      </c>
      <c r="L86" s="23">
        <f t="shared" si="45"/>
        <v>19.2353644</v>
      </c>
      <c r="M86" s="195" t="s">
        <v>2357</v>
      </c>
      <c r="N86" s="33"/>
    </row>
    <row r="87">
      <c r="A87" s="14"/>
      <c r="B87" s="138"/>
      <c r="C87" s="138"/>
      <c r="D87" s="138"/>
      <c r="E87" s="207" t="s">
        <v>2399</v>
      </c>
      <c r="F87" s="64" t="s">
        <v>127</v>
      </c>
      <c r="G87" s="141" t="s">
        <v>2473</v>
      </c>
      <c r="H87" s="85">
        <f>VLOOKUP(E87,'June Data'!C:K,9,FALSE)/'June Data'!I87</f>
        <v>4107.526882</v>
      </c>
      <c r="I87" s="21">
        <v>54.0</v>
      </c>
      <c r="J87" s="85">
        <f t="shared" si="43"/>
        <v>76.06531262</v>
      </c>
      <c r="K87" s="22">
        <f t="shared" si="44"/>
        <v>48.93468738</v>
      </c>
      <c r="L87" s="23">
        <f t="shared" si="45"/>
        <v>39.1477499</v>
      </c>
      <c r="M87" s="195" t="s">
        <v>2357</v>
      </c>
      <c r="N87" s="33"/>
    </row>
    <row r="88">
      <c r="A88" s="61"/>
      <c r="B88" s="139"/>
      <c r="C88" s="139"/>
      <c r="D88" s="139"/>
      <c r="E88" s="208" t="s">
        <v>2400</v>
      </c>
      <c r="F88" s="75" t="s">
        <v>128</v>
      </c>
      <c r="G88" s="146" t="s">
        <v>2473</v>
      </c>
      <c r="H88" s="20">
        <f>VLOOKUP(E88,'June Data'!C:K,9,FALSE)/'June Data'!I88</f>
        <v>5311.827957</v>
      </c>
      <c r="I88" s="62">
        <v>54.0</v>
      </c>
      <c r="J88" s="20">
        <f t="shared" si="43"/>
        <v>98.36718439</v>
      </c>
      <c r="K88" s="52">
        <f t="shared" si="44"/>
        <v>26.63281561</v>
      </c>
      <c r="L88" s="53">
        <f t="shared" si="45"/>
        <v>21.30625249</v>
      </c>
      <c r="M88" s="195" t="s">
        <v>2357</v>
      </c>
      <c r="N88" s="33"/>
    </row>
    <row r="89">
      <c r="A89" s="87"/>
      <c r="B89" s="119">
        <f t="shared" ref="B89:C89" si="46">SUM(B2:B83)</f>
        <v>201808.97</v>
      </c>
      <c r="C89" s="119">
        <f t="shared" si="46"/>
        <v>163934.08</v>
      </c>
      <c r="D89" s="119">
        <f>B89-C89</f>
        <v>37874.89</v>
      </c>
      <c r="E89" s="88"/>
      <c r="F89" s="89"/>
      <c r="G89" s="89"/>
      <c r="H89" s="85"/>
      <c r="I89" s="21"/>
      <c r="J89" s="87"/>
      <c r="K89" s="87"/>
      <c r="L89" s="87"/>
      <c r="N89" s="33"/>
    </row>
    <row r="90">
      <c r="A90" s="90"/>
      <c r="E90" s="91"/>
      <c r="F90" s="92"/>
      <c r="G90" s="92"/>
      <c r="H90" s="93"/>
      <c r="I90" s="68"/>
      <c r="N90" s="33"/>
    </row>
    <row r="91">
      <c r="E91" s="91"/>
      <c r="F91" s="92"/>
      <c r="G91" s="92"/>
      <c r="H91" s="93"/>
      <c r="I91" s="68"/>
      <c r="N91" s="33"/>
    </row>
    <row r="92">
      <c r="E92" s="91"/>
      <c r="F92" s="92"/>
      <c r="G92" s="92"/>
      <c r="H92" s="93"/>
      <c r="I92" s="68"/>
      <c r="N92" s="33"/>
    </row>
    <row r="93">
      <c r="A93" s="94"/>
      <c r="E93" s="91"/>
      <c r="F93" s="92"/>
      <c r="G93" s="92"/>
      <c r="H93" s="93"/>
      <c r="I93" s="68"/>
      <c r="N93" s="33"/>
    </row>
    <row r="94">
      <c r="E94" s="91"/>
      <c r="F94" s="92"/>
      <c r="G94" s="92"/>
      <c r="H94" s="93"/>
      <c r="I94" s="68"/>
      <c r="N94" s="33"/>
    </row>
    <row r="95">
      <c r="E95" s="91"/>
      <c r="F95" s="92"/>
      <c r="G95" s="92"/>
      <c r="H95" s="93"/>
      <c r="I95" s="68"/>
      <c r="N95" s="33"/>
    </row>
    <row r="96">
      <c r="E96" s="91"/>
      <c r="F96" s="92"/>
      <c r="G96" s="92"/>
      <c r="H96" s="93"/>
      <c r="I96" s="68"/>
      <c r="N96" s="33"/>
    </row>
    <row r="97">
      <c r="E97" s="91"/>
      <c r="F97" s="92"/>
      <c r="G97" s="92"/>
      <c r="H97" s="93"/>
      <c r="I97" s="68"/>
      <c r="N97" s="33"/>
    </row>
    <row r="98">
      <c r="E98" s="91"/>
      <c r="F98" s="92"/>
      <c r="G98" s="92"/>
      <c r="H98" s="93"/>
      <c r="I98" s="68"/>
      <c r="N98" s="33"/>
    </row>
    <row r="99">
      <c r="E99" s="91"/>
      <c r="F99" s="92"/>
      <c r="G99" s="92"/>
      <c r="H99" s="93"/>
      <c r="I99" s="68"/>
      <c r="N99" s="33"/>
    </row>
    <row r="100">
      <c r="E100" s="91"/>
      <c r="F100" s="92"/>
      <c r="G100" s="92"/>
      <c r="H100" s="93"/>
      <c r="I100" s="68"/>
      <c r="N100" s="33"/>
    </row>
    <row r="101">
      <c r="E101" s="91"/>
      <c r="F101" s="92"/>
      <c r="G101" s="92"/>
      <c r="H101" s="93"/>
      <c r="I101" s="68"/>
      <c r="N101" s="33"/>
    </row>
    <row r="102">
      <c r="E102" s="91"/>
      <c r="F102" s="92"/>
      <c r="G102" s="92"/>
      <c r="H102" s="93"/>
      <c r="I102" s="68"/>
      <c r="N102" s="33"/>
    </row>
    <row r="103">
      <c r="E103" s="91"/>
      <c r="F103" s="92"/>
      <c r="G103" s="92"/>
      <c r="H103" s="93"/>
      <c r="I103" s="68"/>
      <c r="N103" s="33"/>
    </row>
    <row r="104">
      <c r="E104" s="91"/>
      <c r="F104" s="92"/>
      <c r="G104" s="92"/>
      <c r="H104" s="93"/>
      <c r="I104" s="68"/>
      <c r="N104" s="33"/>
    </row>
    <row r="105">
      <c r="E105" s="91"/>
      <c r="F105" s="92"/>
      <c r="G105" s="92"/>
      <c r="H105" s="93"/>
      <c r="I105" s="68"/>
      <c r="N105" s="33"/>
    </row>
    <row r="106">
      <c r="E106" s="91"/>
      <c r="F106" s="92"/>
      <c r="G106" s="92"/>
      <c r="H106" s="93"/>
      <c r="I106" s="68"/>
      <c r="N106" s="33"/>
    </row>
    <row r="107">
      <c r="E107" s="91"/>
      <c r="F107" s="92"/>
      <c r="G107" s="92"/>
      <c r="H107" s="93"/>
      <c r="I107" s="68"/>
      <c r="N107" s="33"/>
    </row>
    <row r="108">
      <c r="E108" s="91"/>
      <c r="F108" s="92"/>
      <c r="G108" s="92"/>
      <c r="H108" s="93"/>
      <c r="I108" s="68"/>
      <c r="N108" s="33"/>
    </row>
    <row r="109">
      <c r="E109" s="91"/>
      <c r="F109" s="92"/>
      <c r="G109" s="92"/>
      <c r="H109" s="93"/>
      <c r="I109" s="68"/>
      <c r="N109" s="33"/>
    </row>
    <row r="110">
      <c r="E110" s="91"/>
      <c r="F110" s="92"/>
      <c r="G110" s="92"/>
      <c r="H110" s="93"/>
      <c r="I110" s="68"/>
      <c r="N110" s="33"/>
    </row>
    <row r="111">
      <c r="E111" s="91"/>
      <c r="F111" s="92"/>
      <c r="G111" s="92"/>
      <c r="H111" s="93"/>
      <c r="I111" s="68"/>
      <c r="N111" s="33"/>
    </row>
    <row r="112">
      <c r="E112" s="91"/>
      <c r="F112" s="92"/>
      <c r="G112" s="92"/>
      <c r="H112" s="93"/>
      <c r="I112" s="68"/>
      <c r="N112" s="33"/>
    </row>
    <row r="113">
      <c r="E113" s="91"/>
      <c r="F113" s="92"/>
      <c r="G113" s="92"/>
      <c r="H113" s="93"/>
      <c r="I113" s="68"/>
      <c r="N113" s="33"/>
    </row>
    <row r="114">
      <c r="E114" s="91"/>
      <c r="F114" s="92"/>
      <c r="G114" s="92"/>
      <c r="H114" s="93"/>
      <c r="I114" s="68"/>
      <c r="N114" s="33"/>
    </row>
    <row r="115">
      <c r="E115" s="91"/>
      <c r="F115" s="92"/>
      <c r="G115" s="92"/>
      <c r="H115" s="93"/>
      <c r="I115" s="68"/>
      <c r="N115" s="33"/>
    </row>
    <row r="116">
      <c r="E116" s="91"/>
      <c r="F116" s="92"/>
      <c r="G116" s="92"/>
      <c r="H116" s="93"/>
      <c r="I116" s="68"/>
      <c r="N116" s="33"/>
    </row>
    <row r="117">
      <c r="E117" s="91"/>
      <c r="F117" s="92"/>
      <c r="G117" s="92"/>
      <c r="H117" s="93"/>
      <c r="I117" s="68"/>
      <c r="N117" s="33"/>
    </row>
    <row r="118">
      <c r="E118" s="91"/>
      <c r="F118" s="92"/>
      <c r="G118" s="92"/>
      <c r="H118" s="93"/>
      <c r="I118" s="68"/>
      <c r="N118" s="33"/>
    </row>
    <row r="119">
      <c r="E119" s="91"/>
      <c r="F119" s="92"/>
      <c r="G119" s="92"/>
      <c r="H119" s="93"/>
      <c r="I119" s="68"/>
      <c r="N119" s="33"/>
    </row>
    <row r="120">
      <c r="E120" s="91"/>
      <c r="F120" s="92"/>
      <c r="G120" s="92"/>
      <c r="H120" s="93"/>
      <c r="I120" s="68"/>
      <c r="N120" s="33"/>
    </row>
    <row r="121">
      <c r="E121" s="91"/>
      <c r="F121" s="92"/>
      <c r="G121" s="92"/>
      <c r="H121" s="93"/>
      <c r="I121" s="68"/>
      <c r="N121" s="33"/>
    </row>
    <row r="122">
      <c r="E122" s="91"/>
      <c r="F122" s="92"/>
      <c r="G122" s="92"/>
      <c r="H122" s="93"/>
      <c r="I122" s="68"/>
      <c r="N122" s="33"/>
    </row>
    <row r="123">
      <c r="E123" s="91"/>
      <c r="F123" s="92"/>
      <c r="G123" s="92"/>
      <c r="H123" s="93"/>
      <c r="I123" s="68"/>
      <c r="N123" s="33"/>
    </row>
    <row r="124">
      <c r="E124" s="91"/>
      <c r="F124" s="92"/>
      <c r="G124" s="92"/>
      <c r="H124" s="93"/>
      <c r="I124" s="68"/>
      <c r="N124" s="33"/>
    </row>
    <row r="125">
      <c r="E125" s="91"/>
      <c r="F125" s="92"/>
      <c r="G125" s="92"/>
      <c r="H125" s="93"/>
      <c r="I125" s="68"/>
      <c r="N125" s="33"/>
    </row>
    <row r="126">
      <c r="E126" s="91"/>
      <c r="F126" s="92"/>
      <c r="G126" s="92"/>
      <c r="H126" s="93"/>
      <c r="I126" s="68"/>
      <c r="N126" s="33"/>
    </row>
    <row r="127">
      <c r="E127" s="91"/>
      <c r="F127" s="92"/>
      <c r="G127" s="92"/>
      <c r="H127" s="93"/>
      <c r="I127" s="68"/>
      <c r="N127" s="33"/>
    </row>
    <row r="128">
      <c r="E128" s="91"/>
      <c r="F128" s="92"/>
      <c r="G128" s="92"/>
      <c r="H128" s="93"/>
      <c r="I128" s="68"/>
      <c r="N128" s="33"/>
    </row>
    <row r="129">
      <c r="E129" s="91"/>
      <c r="F129" s="92"/>
      <c r="G129" s="92"/>
      <c r="H129" s="93"/>
      <c r="I129" s="68"/>
      <c r="N129" s="33"/>
    </row>
    <row r="130">
      <c r="E130" s="91"/>
      <c r="F130" s="92"/>
      <c r="G130" s="92"/>
      <c r="H130" s="93"/>
      <c r="I130" s="68"/>
      <c r="N130" s="33"/>
    </row>
    <row r="131">
      <c r="E131" s="91"/>
      <c r="F131" s="92"/>
      <c r="G131" s="92"/>
      <c r="H131" s="93"/>
      <c r="I131" s="68"/>
      <c r="N131" s="33"/>
    </row>
    <row r="132">
      <c r="E132" s="91"/>
      <c r="F132" s="92"/>
      <c r="G132" s="92"/>
      <c r="H132" s="93"/>
      <c r="I132" s="68"/>
      <c r="N132" s="33"/>
    </row>
    <row r="133">
      <c r="E133" s="91"/>
      <c r="F133" s="92"/>
      <c r="G133" s="92"/>
      <c r="H133" s="93"/>
      <c r="I133" s="68"/>
      <c r="N133" s="33"/>
    </row>
    <row r="134">
      <c r="E134" s="91"/>
      <c r="F134" s="92"/>
      <c r="G134" s="92"/>
      <c r="H134" s="93"/>
      <c r="I134" s="68"/>
      <c r="N134" s="33"/>
    </row>
    <row r="135">
      <c r="E135" s="91"/>
      <c r="F135" s="92"/>
      <c r="G135" s="92"/>
      <c r="H135" s="93"/>
      <c r="I135" s="68"/>
      <c r="N135" s="33"/>
    </row>
    <row r="136">
      <c r="E136" s="91"/>
      <c r="F136" s="92"/>
      <c r="G136" s="92"/>
      <c r="H136" s="93"/>
      <c r="I136" s="68"/>
      <c r="N136" s="33"/>
    </row>
    <row r="137">
      <c r="E137" s="91"/>
      <c r="F137" s="92"/>
      <c r="G137" s="92"/>
      <c r="H137" s="93"/>
      <c r="I137" s="68"/>
      <c r="N137" s="33"/>
    </row>
    <row r="138">
      <c r="E138" s="91"/>
      <c r="F138" s="92"/>
      <c r="G138" s="92"/>
      <c r="H138" s="93"/>
      <c r="I138" s="68"/>
      <c r="N138" s="33"/>
    </row>
    <row r="139">
      <c r="E139" s="91"/>
      <c r="F139" s="92"/>
      <c r="G139" s="92"/>
      <c r="H139" s="93"/>
      <c r="I139" s="68"/>
      <c r="N139" s="33"/>
    </row>
    <row r="140">
      <c r="E140" s="91"/>
      <c r="F140" s="92"/>
      <c r="G140" s="92"/>
      <c r="H140" s="93"/>
      <c r="I140" s="68"/>
      <c r="N140" s="33"/>
    </row>
    <row r="141">
      <c r="E141" s="91"/>
      <c r="F141" s="92"/>
      <c r="G141" s="92"/>
      <c r="H141" s="93"/>
      <c r="I141" s="68"/>
      <c r="N141" s="33"/>
    </row>
    <row r="142">
      <c r="E142" s="91"/>
      <c r="F142" s="92"/>
      <c r="G142" s="92"/>
      <c r="H142" s="93"/>
      <c r="I142" s="68"/>
      <c r="N142" s="33"/>
    </row>
    <row r="143">
      <c r="E143" s="91"/>
      <c r="F143" s="92"/>
      <c r="G143" s="92"/>
      <c r="H143" s="93"/>
      <c r="I143" s="68"/>
      <c r="N143" s="33"/>
    </row>
    <row r="144">
      <c r="E144" s="91"/>
      <c r="F144" s="92"/>
      <c r="G144" s="92"/>
      <c r="H144" s="93"/>
      <c r="I144" s="68"/>
      <c r="N144" s="33"/>
    </row>
    <row r="145">
      <c r="E145" s="91"/>
      <c r="F145" s="92"/>
      <c r="G145" s="92"/>
      <c r="H145" s="93"/>
      <c r="I145" s="68"/>
      <c r="N145" s="33"/>
    </row>
    <row r="146">
      <c r="E146" s="91"/>
      <c r="F146" s="92"/>
      <c r="G146" s="92"/>
      <c r="H146" s="93"/>
      <c r="I146" s="68"/>
      <c r="N146" s="33"/>
    </row>
    <row r="147">
      <c r="E147" s="91"/>
      <c r="F147" s="92"/>
      <c r="G147" s="92"/>
      <c r="H147" s="93"/>
      <c r="I147" s="68"/>
      <c r="N147" s="33"/>
    </row>
    <row r="148">
      <c r="E148" s="91"/>
      <c r="F148" s="92"/>
      <c r="G148" s="92"/>
      <c r="H148" s="93"/>
      <c r="I148" s="68"/>
      <c r="N148" s="33"/>
    </row>
    <row r="149">
      <c r="E149" s="91"/>
      <c r="F149" s="92"/>
      <c r="G149" s="92"/>
      <c r="H149" s="93"/>
      <c r="I149" s="68"/>
      <c r="N149" s="33"/>
    </row>
    <row r="150">
      <c r="E150" s="91"/>
      <c r="F150" s="92"/>
      <c r="G150" s="92"/>
      <c r="H150" s="93"/>
      <c r="I150" s="68"/>
      <c r="N150" s="33"/>
    </row>
    <row r="151">
      <c r="E151" s="91"/>
      <c r="F151" s="92"/>
      <c r="G151" s="92"/>
      <c r="H151" s="93"/>
      <c r="I151" s="68"/>
      <c r="N151" s="33"/>
    </row>
    <row r="152">
      <c r="E152" s="91"/>
      <c r="F152" s="92"/>
      <c r="G152" s="92"/>
      <c r="H152" s="93"/>
      <c r="I152" s="68"/>
      <c r="N152" s="33"/>
    </row>
    <row r="153">
      <c r="E153" s="91"/>
      <c r="F153" s="92"/>
      <c r="G153" s="92"/>
      <c r="H153" s="93"/>
      <c r="I153" s="68"/>
      <c r="N153" s="33"/>
    </row>
    <row r="154">
      <c r="E154" s="91"/>
      <c r="F154" s="92"/>
      <c r="G154" s="92"/>
      <c r="H154" s="93"/>
      <c r="I154" s="68"/>
      <c r="N154" s="33"/>
    </row>
    <row r="155">
      <c r="E155" s="91"/>
      <c r="F155" s="92"/>
      <c r="G155" s="92"/>
      <c r="H155" s="93"/>
      <c r="I155" s="68"/>
      <c r="N155" s="33"/>
    </row>
    <row r="156">
      <c r="E156" s="91"/>
      <c r="F156" s="92"/>
      <c r="G156" s="92"/>
      <c r="H156" s="93"/>
      <c r="I156" s="68"/>
      <c r="N156" s="33"/>
    </row>
    <row r="157">
      <c r="E157" s="91"/>
      <c r="F157" s="92"/>
      <c r="G157" s="92"/>
      <c r="H157" s="93"/>
      <c r="I157" s="68"/>
      <c r="N157" s="33"/>
    </row>
    <row r="158">
      <c r="E158" s="91"/>
      <c r="F158" s="92"/>
      <c r="G158" s="92"/>
      <c r="H158" s="93"/>
      <c r="I158" s="68"/>
      <c r="N158" s="33"/>
    </row>
    <row r="159">
      <c r="E159" s="91"/>
      <c r="F159" s="92"/>
      <c r="G159" s="92"/>
      <c r="H159" s="93"/>
      <c r="I159" s="68"/>
      <c r="N159" s="33"/>
    </row>
    <row r="160">
      <c r="E160" s="91"/>
      <c r="F160" s="92"/>
      <c r="G160" s="92"/>
      <c r="H160" s="93"/>
      <c r="I160" s="68"/>
      <c r="N160" s="33"/>
    </row>
    <row r="161">
      <c r="E161" s="91"/>
      <c r="F161" s="92"/>
      <c r="G161" s="92"/>
      <c r="H161" s="93"/>
      <c r="I161" s="68"/>
      <c r="N161" s="33"/>
    </row>
    <row r="162">
      <c r="E162" s="91"/>
      <c r="F162" s="92"/>
      <c r="G162" s="92"/>
      <c r="H162" s="93"/>
      <c r="I162" s="68"/>
      <c r="N162" s="33"/>
    </row>
    <row r="163">
      <c r="E163" s="91"/>
      <c r="F163" s="92"/>
      <c r="G163" s="92"/>
      <c r="H163" s="93"/>
      <c r="I163" s="68"/>
      <c r="N163" s="33"/>
    </row>
    <row r="164">
      <c r="E164" s="91"/>
      <c r="F164" s="92"/>
      <c r="G164" s="92"/>
      <c r="H164" s="93"/>
      <c r="I164" s="68"/>
      <c r="N164" s="33"/>
    </row>
    <row r="165">
      <c r="E165" s="91"/>
      <c r="F165" s="92"/>
      <c r="G165" s="92"/>
      <c r="H165" s="93"/>
      <c r="I165" s="68"/>
      <c r="N165" s="33"/>
    </row>
    <row r="166">
      <c r="E166" s="91"/>
      <c r="F166" s="92"/>
      <c r="G166" s="92"/>
      <c r="H166" s="93"/>
      <c r="I166" s="68"/>
      <c r="N166" s="33"/>
    </row>
    <row r="167">
      <c r="E167" s="91"/>
      <c r="F167" s="92"/>
      <c r="G167" s="92"/>
      <c r="H167" s="93"/>
      <c r="I167" s="68"/>
      <c r="N167" s="33"/>
    </row>
    <row r="168">
      <c r="E168" s="91"/>
      <c r="F168" s="92"/>
      <c r="G168" s="92"/>
      <c r="H168" s="93"/>
      <c r="I168" s="68"/>
      <c r="N168" s="33"/>
    </row>
    <row r="169">
      <c r="E169" s="91"/>
      <c r="F169" s="92"/>
      <c r="G169" s="92"/>
      <c r="H169" s="93"/>
      <c r="I169" s="68"/>
      <c r="N169" s="33"/>
    </row>
    <row r="170">
      <c r="E170" s="91"/>
      <c r="F170" s="92"/>
      <c r="G170" s="92"/>
      <c r="H170" s="93"/>
      <c r="I170" s="68"/>
      <c r="N170" s="33"/>
    </row>
    <row r="171">
      <c r="E171" s="91"/>
      <c r="F171" s="92"/>
      <c r="G171" s="92"/>
      <c r="H171" s="93"/>
      <c r="I171" s="68"/>
      <c r="N171" s="33"/>
    </row>
    <row r="172">
      <c r="E172" s="91"/>
      <c r="F172" s="92"/>
      <c r="G172" s="92"/>
      <c r="H172" s="93"/>
      <c r="I172" s="68"/>
      <c r="N172" s="33"/>
    </row>
    <row r="173">
      <c r="E173" s="91"/>
      <c r="F173" s="92"/>
      <c r="G173" s="92"/>
      <c r="H173" s="93"/>
      <c r="I173" s="68"/>
      <c r="N173" s="33"/>
    </row>
    <row r="174">
      <c r="E174" s="91"/>
      <c r="F174" s="92"/>
      <c r="G174" s="92"/>
      <c r="H174" s="93"/>
      <c r="I174" s="68"/>
      <c r="N174" s="33"/>
    </row>
    <row r="175">
      <c r="E175" s="91"/>
      <c r="F175" s="92"/>
      <c r="G175" s="92"/>
      <c r="H175" s="93"/>
      <c r="I175" s="68"/>
      <c r="N175" s="33"/>
    </row>
    <row r="176">
      <c r="E176" s="91"/>
      <c r="F176" s="92"/>
      <c r="G176" s="92"/>
      <c r="H176" s="93"/>
      <c r="I176" s="68"/>
      <c r="N176" s="33"/>
    </row>
    <row r="177">
      <c r="E177" s="91"/>
      <c r="F177" s="92"/>
      <c r="G177" s="92"/>
      <c r="H177" s="93"/>
      <c r="I177" s="68"/>
      <c r="N177" s="33"/>
    </row>
    <row r="178">
      <c r="E178" s="91"/>
      <c r="F178" s="92"/>
      <c r="G178" s="92"/>
      <c r="H178" s="93"/>
      <c r="I178" s="68"/>
      <c r="N178" s="33"/>
    </row>
    <row r="179">
      <c r="E179" s="91"/>
      <c r="F179" s="92"/>
      <c r="G179" s="92"/>
      <c r="H179" s="93"/>
      <c r="I179" s="68"/>
      <c r="N179" s="33"/>
    </row>
    <row r="180">
      <c r="E180" s="91"/>
      <c r="F180" s="92"/>
      <c r="G180" s="92"/>
      <c r="H180" s="93"/>
      <c r="I180" s="68"/>
      <c r="N180" s="33"/>
    </row>
    <row r="181">
      <c r="E181" s="91"/>
      <c r="F181" s="92"/>
      <c r="G181" s="92"/>
      <c r="H181" s="93"/>
      <c r="I181" s="68"/>
      <c r="N181" s="33"/>
    </row>
    <row r="182">
      <c r="E182" s="91"/>
      <c r="F182" s="92"/>
      <c r="G182" s="92"/>
      <c r="H182" s="93"/>
      <c r="I182" s="68"/>
      <c r="N182" s="33"/>
    </row>
    <row r="183">
      <c r="E183" s="91"/>
      <c r="F183" s="92"/>
      <c r="G183" s="92"/>
      <c r="H183" s="93"/>
      <c r="I183" s="68"/>
      <c r="N183" s="33"/>
    </row>
    <row r="184">
      <c r="E184" s="91"/>
      <c r="F184" s="92"/>
      <c r="G184" s="92"/>
      <c r="H184" s="93"/>
      <c r="I184" s="68"/>
      <c r="N184" s="33"/>
    </row>
    <row r="185">
      <c r="E185" s="91"/>
      <c r="F185" s="92"/>
      <c r="G185" s="92"/>
      <c r="H185" s="93"/>
      <c r="I185" s="68"/>
      <c r="N185" s="33"/>
    </row>
    <row r="186">
      <c r="E186" s="91"/>
      <c r="F186" s="92"/>
      <c r="G186" s="92"/>
      <c r="H186" s="93"/>
      <c r="I186" s="68"/>
      <c r="N186" s="33"/>
    </row>
    <row r="187">
      <c r="E187" s="91"/>
      <c r="F187" s="92"/>
      <c r="G187" s="92"/>
      <c r="H187" s="93"/>
      <c r="I187" s="68"/>
      <c r="N187" s="33"/>
    </row>
    <row r="188">
      <c r="E188" s="91"/>
      <c r="F188" s="92"/>
      <c r="G188" s="92"/>
      <c r="H188" s="93"/>
      <c r="I188" s="68"/>
      <c r="N188" s="33"/>
    </row>
    <row r="189">
      <c r="E189" s="91"/>
      <c r="F189" s="92"/>
      <c r="G189" s="92"/>
      <c r="H189" s="93"/>
      <c r="I189" s="68"/>
      <c r="N189" s="33"/>
    </row>
    <row r="190">
      <c r="E190" s="91"/>
      <c r="F190" s="92"/>
      <c r="G190" s="92"/>
      <c r="H190" s="93"/>
      <c r="I190" s="68"/>
      <c r="N190" s="33"/>
    </row>
    <row r="191">
      <c r="E191" s="91"/>
      <c r="F191" s="92"/>
      <c r="G191" s="92"/>
      <c r="H191" s="93"/>
      <c r="I191" s="68"/>
      <c r="N191" s="33"/>
    </row>
    <row r="192">
      <c r="E192" s="91"/>
      <c r="F192" s="92"/>
      <c r="G192" s="92"/>
      <c r="H192" s="93"/>
      <c r="I192" s="68"/>
      <c r="N192" s="33"/>
    </row>
    <row r="193">
      <c r="E193" s="91"/>
      <c r="F193" s="92"/>
      <c r="G193" s="92"/>
      <c r="H193" s="93"/>
      <c r="I193" s="68"/>
      <c r="N193" s="33"/>
    </row>
    <row r="194">
      <c r="E194" s="91"/>
      <c r="F194" s="92"/>
      <c r="G194" s="92"/>
      <c r="H194" s="93"/>
      <c r="I194" s="68"/>
      <c r="N194" s="33"/>
    </row>
    <row r="195">
      <c r="E195" s="91"/>
      <c r="F195" s="92"/>
      <c r="G195" s="92"/>
      <c r="H195" s="93"/>
      <c r="I195" s="68"/>
      <c r="N195" s="33"/>
    </row>
    <row r="196">
      <c r="E196" s="91"/>
      <c r="F196" s="92"/>
      <c r="G196" s="92"/>
      <c r="H196" s="93"/>
      <c r="I196" s="68"/>
      <c r="N196" s="33"/>
    </row>
    <row r="197">
      <c r="E197" s="91"/>
      <c r="F197" s="92"/>
      <c r="G197" s="92"/>
      <c r="H197" s="93"/>
      <c r="I197" s="68"/>
      <c r="N197" s="33"/>
    </row>
    <row r="198">
      <c r="E198" s="91"/>
      <c r="F198" s="92"/>
      <c r="G198" s="92"/>
      <c r="H198" s="93"/>
      <c r="I198" s="68"/>
      <c r="N198" s="33"/>
    </row>
    <row r="199">
      <c r="E199" s="91"/>
      <c r="F199" s="92"/>
      <c r="G199" s="92"/>
      <c r="H199" s="93"/>
      <c r="I199" s="68"/>
      <c r="N199" s="33"/>
    </row>
    <row r="200">
      <c r="E200" s="91"/>
      <c r="F200" s="92"/>
      <c r="G200" s="92"/>
      <c r="H200" s="93"/>
      <c r="I200" s="68"/>
      <c r="N200" s="33"/>
    </row>
    <row r="201">
      <c r="E201" s="91"/>
      <c r="F201" s="92"/>
      <c r="G201" s="92"/>
      <c r="H201" s="93"/>
      <c r="I201" s="68"/>
      <c r="N201" s="33"/>
    </row>
    <row r="202">
      <c r="E202" s="91"/>
      <c r="F202" s="92"/>
      <c r="G202" s="92"/>
      <c r="H202" s="93"/>
      <c r="I202" s="68"/>
      <c r="N202" s="33"/>
    </row>
    <row r="203">
      <c r="E203" s="91"/>
      <c r="F203" s="92"/>
      <c r="G203" s="92"/>
      <c r="H203" s="93"/>
      <c r="I203" s="68"/>
      <c r="N203" s="33"/>
    </row>
    <row r="204">
      <c r="E204" s="91"/>
      <c r="F204" s="92"/>
      <c r="G204" s="92"/>
      <c r="H204" s="93"/>
      <c r="I204" s="68"/>
      <c r="N204" s="33"/>
    </row>
    <row r="205">
      <c r="E205" s="91"/>
      <c r="F205" s="92"/>
      <c r="G205" s="92"/>
      <c r="H205" s="93"/>
      <c r="I205" s="68"/>
      <c r="N205" s="33"/>
    </row>
    <row r="206">
      <c r="E206" s="91"/>
      <c r="F206" s="92"/>
      <c r="G206" s="92"/>
      <c r="H206" s="93"/>
      <c r="I206" s="68"/>
      <c r="N206" s="33"/>
    </row>
    <row r="207">
      <c r="E207" s="91"/>
      <c r="F207" s="92"/>
      <c r="G207" s="92"/>
      <c r="H207" s="93"/>
      <c r="I207" s="68"/>
      <c r="N207" s="33"/>
    </row>
    <row r="208">
      <c r="E208" s="91"/>
      <c r="F208" s="92"/>
      <c r="G208" s="92"/>
      <c r="H208" s="93"/>
      <c r="I208" s="68"/>
      <c r="N208" s="33"/>
    </row>
    <row r="209">
      <c r="E209" s="91"/>
      <c r="F209" s="92"/>
      <c r="G209" s="92"/>
      <c r="H209" s="93"/>
      <c r="I209" s="68"/>
      <c r="N209" s="33"/>
    </row>
    <row r="210">
      <c r="E210" s="91"/>
      <c r="F210" s="92"/>
      <c r="G210" s="92"/>
      <c r="H210" s="93"/>
      <c r="I210" s="68"/>
      <c r="N210" s="33"/>
    </row>
    <row r="211">
      <c r="E211" s="91"/>
      <c r="F211" s="92"/>
      <c r="G211" s="92"/>
      <c r="H211" s="93"/>
      <c r="I211" s="68"/>
      <c r="N211" s="33"/>
    </row>
    <row r="212">
      <c r="E212" s="91"/>
      <c r="F212" s="92"/>
      <c r="G212" s="92"/>
      <c r="H212" s="93"/>
      <c r="I212" s="68"/>
      <c r="N212" s="33"/>
    </row>
    <row r="213">
      <c r="E213" s="91"/>
      <c r="F213" s="92"/>
      <c r="G213" s="92"/>
      <c r="H213" s="93"/>
      <c r="I213" s="68"/>
      <c r="N213" s="33"/>
    </row>
    <row r="214">
      <c r="E214" s="91"/>
      <c r="F214" s="92"/>
      <c r="G214" s="92"/>
      <c r="H214" s="93"/>
      <c r="I214" s="68"/>
      <c r="N214" s="33"/>
    </row>
    <row r="215">
      <c r="E215" s="91"/>
      <c r="F215" s="92"/>
      <c r="G215" s="92"/>
      <c r="H215" s="93"/>
      <c r="I215" s="68"/>
      <c r="N215" s="33"/>
    </row>
    <row r="216">
      <c r="E216" s="91"/>
      <c r="F216" s="92"/>
      <c r="G216" s="92"/>
      <c r="H216" s="93"/>
      <c r="I216" s="68"/>
      <c r="N216" s="33"/>
    </row>
    <row r="217">
      <c r="E217" s="91"/>
      <c r="F217" s="92"/>
      <c r="G217" s="92"/>
      <c r="H217" s="93"/>
      <c r="I217" s="68"/>
      <c r="N217" s="33"/>
    </row>
    <row r="218">
      <c r="E218" s="91"/>
      <c r="F218" s="92"/>
      <c r="G218" s="92"/>
      <c r="H218" s="93"/>
      <c r="I218" s="68"/>
      <c r="N218" s="33"/>
    </row>
    <row r="219">
      <c r="E219" s="91"/>
      <c r="F219" s="92"/>
      <c r="G219" s="92"/>
      <c r="H219" s="93"/>
      <c r="I219" s="68"/>
      <c r="N219" s="33"/>
    </row>
    <row r="220">
      <c r="E220" s="91"/>
      <c r="F220" s="92"/>
      <c r="G220" s="92"/>
      <c r="H220" s="93"/>
      <c r="I220" s="68"/>
      <c r="N220" s="33"/>
    </row>
    <row r="221">
      <c r="E221" s="91"/>
      <c r="F221" s="92"/>
      <c r="G221" s="92"/>
      <c r="H221" s="93"/>
      <c r="I221" s="68"/>
      <c r="N221" s="33"/>
    </row>
    <row r="222">
      <c r="E222" s="91"/>
      <c r="F222" s="92"/>
      <c r="G222" s="92"/>
      <c r="H222" s="93"/>
      <c r="I222" s="68"/>
      <c r="N222" s="33"/>
    </row>
    <row r="223">
      <c r="E223" s="91"/>
      <c r="F223" s="92"/>
      <c r="G223" s="92"/>
      <c r="H223" s="93"/>
      <c r="I223" s="68"/>
      <c r="N223" s="33"/>
    </row>
    <row r="224">
      <c r="E224" s="91"/>
      <c r="F224" s="92"/>
      <c r="G224" s="92"/>
      <c r="H224" s="93"/>
      <c r="I224" s="68"/>
      <c r="N224" s="33"/>
    </row>
    <row r="225">
      <c r="E225" s="91"/>
      <c r="F225" s="92"/>
      <c r="G225" s="92"/>
      <c r="H225" s="93"/>
      <c r="I225" s="68"/>
      <c r="N225" s="33"/>
    </row>
    <row r="226">
      <c r="E226" s="91"/>
      <c r="F226" s="92"/>
      <c r="G226" s="92"/>
      <c r="H226" s="93"/>
      <c r="I226" s="68"/>
      <c r="N226" s="33"/>
    </row>
    <row r="227">
      <c r="E227" s="91"/>
      <c r="F227" s="92"/>
      <c r="G227" s="92"/>
      <c r="H227" s="93"/>
      <c r="I227" s="68"/>
      <c r="N227" s="33"/>
    </row>
    <row r="228">
      <c r="E228" s="91"/>
      <c r="F228" s="92"/>
      <c r="G228" s="92"/>
      <c r="H228" s="93"/>
      <c r="I228" s="68"/>
      <c r="N228" s="33"/>
    </row>
    <row r="229">
      <c r="E229" s="91"/>
      <c r="F229" s="92"/>
      <c r="G229" s="92"/>
      <c r="H229" s="93"/>
      <c r="I229" s="68"/>
      <c r="N229" s="33"/>
    </row>
    <row r="230">
      <c r="E230" s="91"/>
      <c r="F230" s="92"/>
      <c r="G230" s="92"/>
      <c r="H230" s="93"/>
      <c r="I230" s="68"/>
      <c r="N230" s="33"/>
    </row>
    <row r="231">
      <c r="E231" s="91"/>
      <c r="F231" s="92"/>
      <c r="G231" s="92"/>
      <c r="H231" s="93"/>
      <c r="I231" s="68"/>
      <c r="N231" s="33"/>
    </row>
    <row r="232">
      <c r="E232" s="91"/>
      <c r="F232" s="92"/>
      <c r="G232" s="92"/>
      <c r="H232" s="93"/>
      <c r="I232" s="68"/>
      <c r="N232" s="33"/>
    </row>
    <row r="233">
      <c r="E233" s="91"/>
      <c r="F233" s="92"/>
      <c r="G233" s="92"/>
      <c r="H233" s="93"/>
      <c r="I233" s="68"/>
      <c r="N233" s="33"/>
    </row>
    <row r="234">
      <c r="E234" s="91"/>
      <c r="F234" s="92"/>
      <c r="G234" s="92"/>
      <c r="H234" s="93"/>
      <c r="I234" s="68"/>
      <c r="N234" s="33"/>
    </row>
    <row r="235">
      <c r="E235" s="91"/>
      <c r="F235" s="92"/>
      <c r="G235" s="92"/>
      <c r="H235" s="93"/>
      <c r="I235" s="68"/>
      <c r="N235" s="33"/>
    </row>
    <row r="236">
      <c r="E236" s="91"/>
      <c r="F236" s="92"/>
      <c r="G236" s="92"/>
      <c r="H236" s="93"/>
      <c r="I236" s="68"/>
      <c r="N236" s="33"/>
    </row>
    <row r="237">
      <c r="E237" s="91"/>
      <c r="F237" s="92"/>
      <c r="G237" s="92"/>
      <c r="H237" s="93"/>
      <c r="I237" s="68"/>
      <c r="N237" s="33"/>
    </row>
    <row r="238">
      <c r="E238" s="91"/>
      <c r="F238" s="92"/>
      <c r="G238" s="92"/>
      <c r="H238" s="93"/>
      <c r="I238" s="68"/>
      <c r="N238" s="33"/>
    </row>
    <row r="239">
      <c r="E239" s="91"/>
      <c r="F239" s="92"/>
      <c r="G239" s="92"/>
      <c r="H239" s="93"/>
      <c r="I239" s="68"/>
      <c r="N239" s="33"/>
    </row>
    <row r="240">
      <c r="E240" s="91"/>
      <c r="F240" s="92"/>
      <c r="G240" s="92"/>
      <c r="H240" s="93"/>
      <c r="I240" s="68"/>
      <c r="N240" s="33"/>
    </row>
    <row r="241">
      <c r="E241" s="91"/>
      <c r="F241" s="92"/>
      <c r="G241" s="92"/>
      <c r="H241" s="93"/>
      <c r="I241" s="68"/>
      <c r="N241" s="33"/>
    </row>
    <row r="242">
      <c r="E242" s="91"/>
      <c r="F242" s="92"/>
      <c r="G242" s="92"/>
      <c r="H242" s="93"/>
      <c r="I242" s="68"/>
      <c r="N242" s="33"/>
    </row>
    <row r="243">
      <c r="E243" s="91"/>
      <c r="F243" s="92"/>
      <c r="G243" s="92"/>
      <c r="H243" s="93"/>
      <c r="I243" s="68"/>
      <c r="N243" s="33"/>
    </row>
    <row r="244">
      <c r="E244" s="91"/>
      <c r="F244" s="92"/>
      <c r="G244" s="92"/>
      <c r="H244" s="93"/>
      <c r="I244" s="68"/>
      <c r="N244" s="33"/>
    </row>
    <row r="245">
      <c r="E245" s="91"/>
      <c r="F245" s="92"/>
      <c r="G245" s="92"/>
      <c r="H245" s="93"/>
      <c r="I245" s="68"/>
      <c r="N245" s="33"/>
    </row>
    <row r="246">
      <c r="E246" s="91"/>
      <c r="F246" s="92"/>
      <c r="G246" s="92"/>
      <c r="H246" s="93"/>
      <c r="I246" s="68"/>
      <c r="N246" s="33"/>
    </row>
    <row r="247">
      <c r="E247" s="91"/>
      <c r="F247" s="92"/>
      <c r="G247" s="92"/>
      <c r="H247" s="93"/>
      <c r="I247" s="68"/>
      <c r="N247" s="33"/>
    </row>
    <row r="248">
      <c r="E248" s="91"/>
      <c r="F248" s="92"/>
      <c r="G248" s="92"/>
      <c r="H248" s="93"/>
      <c r="I248" s="68"/>
      <c r="N248" s="33"/>
    </row>
    <row r="249">
      <c r="E249" s="91"/>
      <c r="F249" s="92"/>
      <c r="G249" s="92"/>
      <c r="H249" s="93"/>
      <c r="I249" s="68"/>
      <c r="N249" s="33"/>
    </row>
    <row r="250">
      <c r="E250" s="91"/>
      <c r="F250" s="92"/>
      <c r="G250" s="92"/>
      <c r="H250" s="93"/>
      <c r="I250" s="68"/>
      <c r="N250" s="33"/>
    </row>
    <row r="251">
      <c r="E251" s="91"/>
      <c r="F251" s="92"/>
      <c r="G251" s="92"/>
      <c r="H251" s="93"/>
      <c r="I251" s="68"/>
      <c r="N251" s="33"/>
    </row>
    <row r="252">
      <c r="E252" s="91"/>
      <c r="F252" s="92"/>
      <c r="G252" s="92"/>
      <c r="H252" s="93"/>
      <c r="I252" s="68"/>
      <c r="N252" s="33"/>
    </row>
    <row r="253">
      <c r="E253" s="91"/>
      <c r="F253" s="92"/>
      <c r="G253" s="92"/>
      <c r="H253" s="93"/>
      <c r="I253" s="68"/>
      <c r="N253" s="33"/>
    </row>
    <row r="254">
      <c r="E254" s="91"/>
      <c r="F254" s="92"/>
      <c r="G254" s="92"/>
      <c r="H254" s="93"/>
      <c r="I254" s="68"/>
      <c r="N254" s="33"/>
    </row>
    <row r="255">
      <c r="E255" s="91"/>
      <c r="F255" s="92"/>
      <c r="G255" s="92"/>
      <c r="H255" s="93"/>
      <c r="I255" s="68"/>
      <c r="N255" s="33"/>
    </row>
    <row r="256">
      <c r="E256" s="91"/>
      <c r="F256" s="92"/>
      <c r="G256" s="92"/>
      <c r="H256" s="93"/>
      <c r="I256" s="68"/>
      <c r="N256" s="33"/>
    </row>
    <row r="257">
      <c r="E257" s="91"/>
      <c r="F257" s="92"/>
      <c r="G257" s="92"/>
      <c r="H257" s="93"/>
      <c r="I257" s="68"/>
      <c r="N257" s="33"/>
    </row>
    <row r="258">
      <c r="E258" s="91"/>
      <c r="F258" s="92"/>
      <c r="G258" s="92"/>
      <c r="H258" s="93"/>
      <c r="I258" s="68"/>
      <c r="N258" s="33"/>
    </row>
    <row r="259">
      <c r="E259" s="91"/>
      <c r="F259" s="92"/>
      <c r="G259" s="92"/>
      <c r="H259" s="93"/>
      <c r="I259" s="68"/>
      <c r="N259" s="33"/>
    </row>
    <row r="260">
      <c r="E260" s="91"/>
      <c r="F260" s="92"/>
      <c r="G260" s="92"/>
      <c r="H260" s="93"/>
      <c r="I260" s="68"/>
      <c r="N260" s="33"/>
    </row>
    <row r="261">
      <c r="E261" s="91"/>
      <c r="F261" s="92"/>
      <c r="G261" s="92"/>
      <c r="H261" s="93"/>
      <c r="I261" s="68"/>
      <c r="N261" s="33"/>
    </row>
    <row r="262">
      <c r="E262" s="91"/>
      <c r="F262" s="92"/>
      <c r="G262" s="92"/>
      <c r="H262" s="93"/>
      <c r="I262" s="68"/>
      <c r="N262" s="33"/>
    </row>
    <row r="263">
      <c r="E263" s="91"/>
      <c r="F263" s="92"/>
      <c r="G263" s="92"/>
      <c r="H263" s="93"/>
      <c r="I263" s="68"/>
      <c r="N263" s="33"/>
    </row>
    <row r="264">
      <c r="E264" s="91"/>
      <c r="F264" s="92"/>
      <c r="G264" s="92"/>
      <c r="H264" s="93"/>
      <c r="I264" s="68"/>
      <c r="N264" s="33"/>
    </row>
    <row r="265">
      <c r="E265" s="91"/>
      <c r="F265" s="92"/>
      <c r="G265" s="92"/>
      <c r="H265" s="93"/>
      <c r="I265" s="68"/>
      <c r="N265" s="33"/>
    </row>
    <row r="266">
      <c r="E266" s="91"/>
      <c r="F266" s="92"/>
      <c r="G266" s="92"/>
      <c r="H266" s="93"/>
      <c r="I266" s="68"/>
      <c r="N266" s="33"/>
    </row>
    <row r="267">
      <c r="E267" s="91"/>
      <c r="F267" s="92"/>
      <c r="G267" s="92"/>
      <c r="H267" s="93"/>
      <c r="I267" s="68"/>
      <c r="N267" s="33"/>
    </row>
    <row r="268">
      <c r="E268" s="91"/>
      <c r="F268" s="92"/>
      <c r="G268" s="92"/>
      <c r="H268" s="93"/>
      <c r="I268" s="68"/>
      <c r="N268" s="33"/>
    </row>
    <row r="269">
      <c r="E269" s="91"/>
      <c r="F269" s="92"/>
      <c r="G269" s="92"/>
      <c r="H269" s="93"/>
      <c r="I269" s="68"/>
      <c r="N269" s="33"/>
    </row>
    <row r="270">
      <c r="E270" s="91"/>
      <c r="F270" s="92"/>
      <c r="G270" s="92"/>
      <c r="H270" s="93"/>
      <c r="I270" s="68"/>
      <c r="N270" s="33"/>
    </row>
    <row r="271">
      <c r="E271" s="91"/>
      <c r="F271" s="92"/>
      <c r="G271" s="92"/>
      <c r="H271" s="93"/>
      <c r="I271" s="68"/>
      <c r="N271" s="33"/>
    </row>
    <row r="272">
      <c r="E272" s="91"/>
      <c r="F272" s="92"/>
      <c r="G272" s="92"/>
      <c r="H272" s="93"/>
      <c r="I272" s="68"/>
      <c r="N272" s="33"/>
    </row>
    <row r="273">
      <c r="E273" s="91"/>
      <c r="F273" s="92"/>
      <c r="G273" s="92"/>
      <c r="H273" s="93"/>
      <c r="I273" s="68"/>
      <c r="N273" s="33"/>
    </row>
    <row r="274">
      <c r="E274" s="91"/>
      <c r="F274" s="92"/>
      <c r="G274" s="92"/>
      <c r="H274" s="93"/>
      <c r="I274" s="68"/>
      <c r="N274" s="33"/>
    </row>
    <row r="275">
      <c r="E275" s="91"/>
      <c r="F275" s="92"/>
      <c r="G275" s="92"/>
      <c r="H275" s="93"/>
      <c r="I275" s="68"/>
      <c r="N275" s="33"/>
    </row>
    <row r="276">
      <c r="E276" s="91"/>
      <c r="F276" s="92"/>
      <c r="G276" s="92"/>
      <c r="H276" s="93"/>
      <c r="I276" s="68"/>
      <c r="N276" s="33"/>
    </row>
    <row r="277">
      <c r="E277" s="91"/>
      <c r="F277" s="92"/>
      <c r="G277" s="92"/>
      <c r="H277" s="93"/>
      <c r="I277" s="68"/>
      <c r="N277" s="33"/>
    </row>
    <row r="278">
      <c r="E278" s="91"/>
      <c r="F278" s="92"/>
      <c r="G278" s="92"/>
      <c r="H278" s="93"/>
      <c r="I278" s="68"/>
      <c r="N278" s="33"/>
    </row>
    <row r="279">
      <c r="E279" s="91"/>
      <c r="F279" s="92"/>
      <c r="G279" s="92"/>
      <c r="H279" s="93"/>
      <c r="I279" s="68"/>
      <c r="N279" s="33"/>
    </row>
    <row r="280">
      <c r="E280" s="91"/>
      <c r="F280" s="92"/>
      <c r="G280" s="92"/>
      <c r="H280" s="93"/>
      <c r="I280" s="68"/>
      <c r="N280" s="33"/>
    </row>
    <row r="281">
      <c r="E281" s="91"/>
      <c r="F281" s="92"/>
      <c r="G281" s="92"/>
      <c r="H281" s="93"/>
      <c r="I281" s="68"/>
      <c r="N281" s="33"/>
    </row>
    <row r="282">
      <c r="E282" s="91"/>
      <c r="F282" s="92"/>
      <c r="G282" s="92"/>
      <c r="H282" s="93"/>
      <c r="I282" s="68"/>
      <c r="N282" s="33"/>
    </row>
    <row r="283">
      <c r="E283" s="91"/>
      <c r="F283" s="92"/>
      <c r="G283" s="92"/>
      <c r="H283" s="93"/>
      <c r="I283" s="68"/>
      <c r="N283" s="33"/>
    </row>
    <row r="284">
      <c r="E284" s="91"/>
      <c r="F284" s="92"/>
      <c r="G284" s="92"/>
      <c r="H284" s="93"/>
      <c r="I284" s="68"/>
      <c r="N284" s="33"/>
    </row>
    <row r="285">
      <c r="E285" s="91"/>
      <c r="F285" s="92"/>
      <c r="G285" s="92"/>
      <c r="H285" s="93"/>
      <c r="I285" s="68"/>
      <c r="N285" s="33"/>
    </row>
    <row r="286">
      <c r="E286" s="91"/>
      <c r="F286" s="92"/>
      <c r="G286" s="92"/>
      <c r="H286" s="93"/>
      <c r="I286" s="68"/>
      <c r="N286" s="33"/>
    </row>
    <row r="287">
      <c r="E287" s="91"/>
      <c r="F287" s="92"/>
      <c r="G287" s="92"/>
      <c r="H287" s="93"/>
      <c r="I287" s="68"/>
      <c r="N287" s="33"/>
    </row>
    <row r="288">
      <c r="E288" s="91"/>
      <c r="F288" s="92"/>
      <c r="G288" s="92"/>
      <c r="H288" s="93"/>
      <c r="I288" s="68"/>
      <c r="N288" s="33"/>
    </row>
    <row r="289">
      <c r="E289" s="91"/>
      <c r="F289" s="92"/>
      <c r="G289" s="92"/>
      <c r="H289" s="93"/>
      <c r="I289" s="68"/>
      <c r="N289" s="33"/>
    </row>
    <row r="290">
      <c r="E290" s="91"/>
      <c r="F290" s="92"/>
      <c r="G290" s="92"/>
      <c r="H290" s="93"/>
      <c r="I290" s="68"/>
      <c r="N290" s="33"/>
    </row>
    <row r="291">
      <c r="E291" s="91"/>
      <c r="F291" s="92"/>
      <c r="G291" s="92"/>
      <c r="H291" s="93"/>
      <c r="I291" s="68"/>
      <c r="N291" s="33"/>
    </row>
    <row r="292">
      <c r="E292" s="91"/>
      <c r="F292" s="92"/>
      <c r="G292" s="92"/>
      <c r="H292" s="93"/>
      <c r="I292" s="68"/>
      <c r="N292" s="33"/>
    </row>
    <row r="293">
      <c r="E293" s="91"/>
      <c r="F293" s="92"/>
      <c r="G293" s="92"/>
      <c r="H293" s="93"/>
      <c r="I293" s="68"/>
      <c r="N293" s="33"/>
    </row>
    <row r="294">
      <c r="E294" s="91"/>
      <c r="F294" s="92"/>
      <c r="G294" s="92"/>
      <c r="H294" s="93"/>
      <c r="I294" s="68"/>
      <c r="N294" s="33"/>
    </row>
    <row r="295">
      <c r="E295" s="91"/>
      <c r="F295" s="92"/>
      <c r="G295" s="92"/>
      <c r="H295" s="93"/>
      <c r="I295" s="68"/>
      <c r="N295" s="33"/>
    </row>
    <row r="296">
      <c r="E296" s="91"/>
      <c r="F296" s="92"/>
      <c r="G296" s="92"/>
      <c r="H296" s="93"/>
      <c r="I296" s="68"/>
      <c r="N296" s="33"/>
    </row>
    <row r="297">
      <c r="E297" s="91"/>
      <c r="F297" s="92"/>
      <c r="G297" s="92"/>
      <c r="H297" s="93"/>
      <c r="I297" s="68"/>
      <c r="N297" s="33"/>
    </row>
    <row r="298">
      <c r="E298" s="91"/>
      <c r="F298" s="92"/>
      <c r="G298" s="92"/>
      <c r="H298" s="93"/>
      <c r="I298" s="68"/>
      <c r="N298" s="33"/>
    </row>
    <row r="299">
      <c r="E299" s="91"/>
      <c r="F299" s="92"/>
      <c r="G299" s="92"/>
      <c r="H299" s="93"/>
      <c r="I299" s="68"/>
      <c r="N299" s="33"/>
    </row>
    <row r="300">
      <c r="E300" s="91"/>
      <c r="F300" s="92"/>
      <c r="G300" s="92"/>
      <c r="H300" s="93"/>
      <c r="I300" s="68"/>
      <c r="N300" s="33"/>
    </row>
    <row r="301">
      <c r="E301" s="91"/>
      <c r="F301" s="92"/>
      <c r="G301" s="92"/>
      <c r="H301" s="93"/>
      <c r="I301" s="68"/>
      <c r="N301" s="33"/>
    </row>
    <row r="302">
      <c r="E302" s="91"/>
      <c r="F302" s="92"/>
      <c r="G302" s="92"/>
      <c r="H302" s="93"/>
      <c r="I302" s="68"/>
      <c r="N302" s="33"/>
    </row>
    <row r="303">
      <c r="E303" s="91"/>
      <c r="F303" s="92"/>
      <c r="G303" s="92"/>
      <c r="H303" s="93"/>
      <c r="I303" s="68"/>
      <c r="N303" s="33"/>
    </row>
    <row r="304">
      <c r="E304" s="91"/>
      <c r="F304" s="92"/>
      <c r="G304" s="92"/>
      <c r="H304" s="93"/>
      <c r="I304" s="68"/>
      <c r="N304" s="33"/>
    </row>
    <row r="305">
      <c r="E305" s="91"/>
      <c r="F305" s="92"/>
      <c r="G305" s="92"/>
      <c r="H305" s="93"/>
      <c r="I305" s="68"/>
      <c r="N305" s="33"/>
    </row>
    <row r="306">
      <c r="E306" s="91"/>
      <c r="F306" s="92"/>
      <c r="G306" s="92"/>
      <c r="H306" s="93"/>
      <c r="I306" s="68"/>
      <c r="N306" s="33"/>
    </row>
    <row r="307">
      <c r="E307" s="91"/>
      <c r="F307" s="92"/>
      <c r="G307" s="92"/>
      <c r="H307" s="93"/>
      <c r="I307" s="68"/>
      <c r="N307" s="33"/>
    </row>
    <row r="308">
      <c r="E308" s="91"/>
      <c r="F308" s="92"/>
      <c r="G308" s="92"/>
      <c r="H308" s="93"/>
      <c r="I308" s="68"/>
      <c r="N308" s="33"/>
    </row>
    <row r="309">
      <c r="E309" s="91"/>
      <c r="F309" s="92"/>
      <c r="G309" s="92"/>
      <c r="H309" s="93"/>
      <c r="I309" s="68"/>
      <c r="N309" s="33"/>
    </row>
    <row r="310">
      <c r="E310" s="91"/>
      <c r="F310" s="92"/>
      <c r="G310" s="92"/>
      <c r="H310" s="93"/>
      <c r="I310" s="68"/>
      <c r="N310" s="33"/>
    </row>
    <row r="311">
      <c r="E311" s="91"/>
      <c r="F311" s="92"/>
      <c r="G311" s="92"/>
      <c r="H311" s="93"/>
      <c r="I311" s="68"/>
      <c r="N311" s="33"/>
    </row>
    <row r="312">
      <c r="E312" s="91"/>
      <c r="F312" s="92"/>
      <c r="G312" s="92"/>
      <c r="H312" s="93"/>
      <c r="I312" s="68"/>
      <c r="N312" s="33"/>
    </row>
    <row r="313">
      <c r="E313" s="91"/>
      <c r="F313" s="92"/>
      <c r="G313" s="92"/>
      <c r="H313" s="93"/>
      <c r="I313" s="68"/>
      <c r="N313" s="33"/>
    </row>
    <row r="314">
      <c r="E314" s="91"/>
      <c r="F314" s="92"/>
      <c r="G314" s="92"/>
      <c r="H314" s="93"/>
      <c r="I314" s="68"/>
      <c r="N314" s="33"/>
    </row>
    <row r="315">
      <c r="E315" s="91"/>
      <c r="F315" s="92"/>
      <c r="G315" s="92"/>
      <c r="H315" s="93"/>
      <c r="I315" s="68"/>
      <c r="N315" s="33"/>
    </row>
    <row r="316">
      <c r="E316" s="91"/>
      <c r="F316" s="92"/>
      <c r="G316" s="92"/>
      <c r="H316" s="93"/>
      <c r="I316" s="68"/>
      <c r="N316" s="33"/>
    </row>
    <row r="317">
      <c r="E317" s="91"/>
      <c r="F317" s="92"/>
      <c r="G317" s="92"/>
      <c r="H317" s="93"/>
      <c r="I317" s="68"/>
      <c r="N317" s="33"/>
    </row>
    <row r="318">
      <c r="E318" s="91"/>
      <c r="F318" s="92"/>
      <c r="G318" s="92"/>
      <c r="H318" s="93"/>
      <c r="I318" s="68"/>
      <c r="N318" s="33"/>
    </row>
    <row r="319">
      <c r="E319" s="91"/>
      <c r="F319" s="92"/>
      <c r="G319" s="92"/>
      <c r="H319" s="93"/>
      <c r="I319" s="68"/>
      <c r="N319" s="33"/>
    </row>
    <row r="320">
      <c r="E320" s="91"/>
      <c r="F320" s="92"/>
      <c r="G320" s="92"/>
      <c r="H320" s="93"/>
      <c r="I320" s="68"/>
      <c r="N320" s="33"/>
    </row>
    <row r="321">
      <c r="E321" s="91"/>
      <c r="F321" s="92"/>
      <c r="G321" s="92"/>
      <c r="H321" s="93"/>
      <c r="I321" s="68"/>
      <c r="N321" s="33"/>
    </row>
    <row r="322">
      <c r="E322" s="91"/>
      <c r="F322" s="92"/>
      <c r="G322" s="92"/>
      <c r="H322" s="93"/>
      <c r="I322" s="68"/>
      <c r="N322" s="33"/>
    </row>
    <row r="323">
      <c r="E323" s="91"/>
      <c r="F323" s="92"/>
      <c r="G323" s="92"/>
      <c r="H323" s="93"/>
      <c r="I323" s="68"/>
      <c r="N323" s="33"/>
    </row>
    <row r="324">
      <c r="E324" s="91"/>
      <c r="F324" s="92"/>
      <c r="G324" s="92"/>
      <c r="H324" s="93"/>
      <c r="I324" s="68"/>
      <c r="N324" s="33"/>
    </row>
    <row r="325">
      <c r="E325" s="91"/>
      <c r="F325" s="92"/>
      <c r="G325" s="92"/>
      <c r="H325" s="93"/>
      <c r="I325" s="68"/>
      <c r="N325" s="33"/>
    </row>
    <row r="326">
      <c r="E326" s="91"/>
      <c r="F326" s="92"/>
      <c r="G326" s="92"/>
      <c r="H326" s="93"/>
      <c r="I326" s="68"/>
      <c r="N326" s="33"/>
    </row>
    <row r="327">
      <c r="E327" s="91"/>
      <c r="F327" s="92"/>
      <c r="G327" s="92"/>
      <c r="H327" s="93"/>
      <c r="I327" s="68"/>
      <c r="N327" s="33"/>
    </row>
    <row r="328">
      <c r="E328" s="91"/>
      <c r="F328" s="92"/>
      <c r="G328" s="92"/>
      <c r="H328" s="93"/>
      <c r="I328" s="68"/>
      <c r="N328" s="33"/>
    </row>
    <row r="329">
      <c r="E329" s="91"/>
      <c r="F329" s="92"/>
      <c r="G329" s="92"/>
      <c r="H329" s="93"/>
      <c r="I329" s="68"/>
      <c r="N329" s="33"/>
    </row>
    <row r="330">
      <c r="E330" s="91"/>
      <c r="F330" s="92"/>
      <c r="G330" s="92"/>
      <c r="H330" s="93"/>
      <c r="I330" s="68"/>
      <c r="N330" s="33"/>
    </row>
    <row r="331">
      <c r="E331" s="91"/>
      <c r="F331" s="92"/>
      <c r="G331" s="92"/>
      <c r="H331" s="93"/>
      <c r="I331" s="68"/>
      <c r="N331" s="33"/>
    </row>
    <row r="332">
      <c r="E332" s="91"/>
      <c r="F332" s="92"/>
      <c r="G332" s="92"/>
      <c r="H332" s="93"/>
      <c r="I332" s="68"/>
      <c r="N332" s="33"/>
    </row>
    <row r="333">
      <c r="E333" s="91"/>
      <c r="F333" s="92"/>
      <c r="G333" s="92"/>
      <c r="H333" s="93"/>
      <c r="I333" s="68"/>
      <c r="N333" s="33"/>
    </row>
    <row r="334">
      <c r="E334" s="91"/>
      <c r="F334" s="92"/>
      <c r="G334" s="92"/>
      <c r="H334" s="93"/>
      <c r="I334" s="68"/>
      <c r="N334" s="33"/>
    </row>
    <row r="335">
      <c r="E335" s="91"/>
      <c r="F335" s="92"/>
      <c r="G335" s="92"/>
      <c r="H335" s="93"/>
      <c r="I335" s="68"/>
      <c r="N335" s="33"/>
    </row>
    <row r="336">
      <c r="E336" s="91"/>
      <c r="F336" s="92"/>
      <c r="G336" s="92"/>
      <c r="H336" s="93"/>
      <c r="I336" s="68"/>
      <c r="N336" s="33"/>
    </row>
    <row r="337">
      <c r="E337" s="91"/>
      <c r="F337" s="92"/>
      <c r="G337" s="92"/>
      <c r="H337" s="93"/>
      <c r="I337" s="68"/>
      <c r="N337" s="33"/>
    </row>
    <row r="338">
      <c r="E338" s="91"/>
      <c r="F338" s="92"/>
      <c r="G338" s="92"/>
      <c r="H338" s="93"/>
      <c r="I338" s="68"/>
      <c r="N338" s="33"/>
    </row>
    <row r="339">
      <c r="E339" s="91"/>
      <c r="F339" s="92"/>
      <c r="G339" s="92"/>
      <c r="H339" s="93"/>
      <c r="I339" s="68"/>
      <c r="N339" s="33"/>
    </row>
    <row r="340">
      <c r="E340" s="91"/>
      <c r="F340" s="92"/>
      <c r="G340" s="92"/>
      <c r="H340" s="93"/>
      <c r="I340" s="68"/>
      <c r="N340" s="33"/>
    </row>
    <row r="341">
      <c r="E341" s="91"/>
      <c r="F341" s="92"/>
      <c r="G341" s="92"/>
      <c r="H341" s="93"/>
      <c r="I341" s="68"/>
      <c r="N341" s="33"/>
    </row>
    <row r="342">
      <c r="E342" s="91"/>
      <c r="F342" s="92"/>
      <c r="G342" s="92"/>
      <c r="H342" s="93"/>
      <c r="I342" s="68"/>
      <c r="N342" s="33"/>
    </row>
    <row r="343">
      <c r="E343" s="91"/>
      <c r="F343" s="92"/>
      <c r="G343" s="92"/>
      <c r="H343" s="93"/>
      <c r="I343" s="68"/>
      <c r="N343" s="33"/>
    </row>
    <row r="344">
      <c r="E344" s="91"/>
      <c r="F344" s="92"/>
      <c r="G344" s="92"/>
      <c r="H344" s="93"/>
      <c r="I344" s="68"/>
      <c r="N344" s="33"/>
    </row>
    <row r="345">
      <c r="E345" s="91"/>
      <c r="F345" s="92"/>
      <c r="G345" s="92"/>
      <c r="H345" s="93"/>
      <c r="I345" s="68"/>
      <c r="N345" s="33"/>
    </row>
    <row r="346">
      <c r="E346" s="91"/>
      <c r="F346" s="92"/>
      <c r="G346" s="92"/>
      <c r="H346" s="93"/>
      <c r="I346" s="68"/>
      <c r="N346" s="33"/>
    </row>
    <row r="347">
      <c r="E347" s="91"/>
      <c r="F347" s="92"/>
      <c r="G347" s="92"/>
      <c r="H347" s="93"/>
      <c r="I347" s="68"/>
      <c r="N347" s="33"/>
    </row>
    <row r="348">
      <c r="E348" s="91"/>
      <c r="F348" s="92"/>
      <c r="G348" s="92"/>
      <c r="H348" s="93"/>
      <c r="I348" s="68"/>
      <c r="N348" s="33"/>
    </row>
    <row r="349">
      <c r="E349" s="91"/>
      <c r="F349" s="92"/>
      <c r="G349" s="92"/>
      <c r="H349" s="93"/>
      <c r="I349" s="68"/>
      <c r="N349" s="33"/>
    </row>
    <row r="350">
      <c r="E350" s="91"/>
      <c r="F350" s="92"/>
      <c r="G350" s="92"/>
      <c r="H350" s="93"/>
      <c r="I350" s="68"/>
      <c r="N350" s="33"/>
    </row>
    <row r="351">
      <c r="E351" s="91"/>
      <c r="F351" s="92"/>
      <c r="G351" s="92"/>
      <c r="H351" s="93"/>
      <c r="I351" s="68"/>
      <c r="N351" s="33"/>
    </row>
    <row r="352">
      <c r="E352" s="91"/>
      <c r="F352" s="92"/>
      <c r="G352" s="92"/>
      <c r="H352" s="93"/>
      <c r="I352" s="68"/>
      <c r="N352" s="33"/>
    </row>
    <row r="353">
      <c r="E353" s="91"/>
      <c r="F353" s="92"/>
      <c r="G353" s="92"/>
      <c r="H353" s="93"/>
      <c r="I353" s="68"/>
      <c r="N353" s="33"/>
    </row>
    <row r="354">
      <c r="E354" s="91"/>
      <c r="F354" s="92"/>
      <c r="G354" s="92"/>
      <c r="H354" s="93"/>
      <c r="I354" s="68"/>
      <c r="N354" s="33"/>
    </row>
    <row r="355">
      <c r="E355" s="91"/>
      <c r="F355" s="92"/>
      <c r="G355" s="92"/>
      <c r="H355" s="93"/>
      <c r="I355" s="68"/>
      <c r="N355" s="33"/>
    </row>
    <row r="356">
      <c r="E356" s="91"/>
      <c r="F356" s="92"/>
      <c r="G356" s="92"/>
      <c r="H356" s="93"/>
      <c r="I356" s="68"/>
      <c r="N356" s="33"/>
    </row>
    <row r="357">
      <c r="E357" s="91"/>
      <c r="F357" s="92"/>
      <c r="G357" s="92"/>
      <c r="H357" s="93"/>
      <c r="I357" s="68"/>
      <c r="N357" s="33"/>
    </row>
    <row r="358">
      <c r="E358" s="91"/>
      <c r="F358" s="92"/>
      <c r="G358" s="92"/>
      <c r="H358" s="93"/>
      <c r="I358" s="68"/>
      <c r="N358" s="33"/>
    </row>
    <row r="359">
      <c r="E359" s="91"/>
      <c r="F359" s="92"/>
      <c r="G359" s="92"/>
      <c r="H359" s="93"/>
      <c r="I359" s="68"/>
      <c r="N359" s="33"/>
    </row>
    <row r="360">
      <c r="E360" s="91"/>
      <c r="F360" s="92"/>
      <c r="G360" s="92"/>
      <c r="H360" s="93"/>
      <c r="I360" s="68"/>
      <c r="N360" s="33"/>
    </row>
    <row r="361">
      <c r="E361" s="91"/>
      <c r="F361" s="92"/>
      <c r="G361" s="92"/>
      <c r="H361" s="93"/>
      <c r="I361" s="68"/>
      <c r="N361" s="33"/>
    </row>
    <row r="362">
      <c r="E362" s="91"/>
      <c r="F362" s="92"/>
      <c r="G362" s="92"/>
      <c r="H362" s="93"/>
      <c r="I362" s="68"/>
      <c r="N362" s="33"/>
    </row>
    <row r="363">
      <c r="E363" s="91"/>
      <c r="F363" s="92"/>
      <c r="G363" s="92"/>
      <c r="H363" s="93"/>
      <c r="I363" s="68"/>
      <c r="N363" s="33"/>
    </row>
    <row r="364">
      <c r="E364" s="91"/>
      <c r="F364" s="92"/>
      <c r="G364" s="92"/>
      <c r="H364" s="93"/>
      <c r="I364" s="68"/>
      <c r="N364" s="33"/>
    </row>
    <row r="365">
      <c r="E365" s="91"/>
      <c r="F365" s="92"/>
      <c r="G365" s="92"/>
      <c r="H365" s="93"/>
      <c r="I365" s="68"/>
      <c r="N365" s="33"/>
    </row>
    <row r="366">
      <c r="E366" s="91"/>
      <c r="F366" s="92"/>
      <c r="G366" s="92"/>
      <c r="H366" s="93"/>
      <c r="I366" s="68"/>
      <c r="N366" s="33"/>
    </row>
    <row r="367">
      <c r="E367" s="91"/>
      <c r="F367" s="92"/>
      <c r="G367" s="92"/>
      <c r="H367" s="93"/>
      <c r="I367" s="68"/>
      <c r="N367" s="33"/>
    </row>
    <row r="368">
      <c r="E368" s="91"/>
      <c r="F368" s="92"/>
      <c r="G368" s="92"/>
      <c r="H368" s="93"/>
      <c r="I368" s="68"/>
      <c r="N368" s="33"/>
    </row>
    <row r="369">
      <c r="E369" s="91"/>
      <c r="F369" s="92"/>
      <c r="G369" s="92"/>
      <c r="H369" s="93"/>
      <c r="I369" s="68"/>
      <c r="N369" s="33"/>
    </row>
    <row r="370">
      <c r="E370" s="91"/>
      <c r="F370" s="92"/>
      <c r="G370" s="92"/>
      <c r="H370" s="93"/>
      <c r="I370" s="68"/>
      <c r="N370" s="33"/>
    </row>
    <row r="371">
      <c r="E371" s="91"/>
      <c r="F371" s="92"/>
      <c r="G371" s="92"/>
      <c r="H371" s="93"/>
      <c r="I371" s="68"/>
      <c r="N371" s="33"/>
    </row>
    <row r="372">
      <c r="E372" s="91"/>
      <c r="F372" s="92"/>
      <c r="G372" s="92"/>
      <c r="H372" s="93"/>
      <c r="I372" s="68"/>
      <c r="N372" s="33"/>
    </row>
    <row r="373">
      <c r="E373" s="91"/>
      <c r="F373" s="92"/>
      <c r="G373" s="92"/>
      <c r="H373" s="93"/>
      <c r="I373" s="68"/>
      <c r="N373" s="33"/>
    </row>
    <row r="374">
      <c r="E374" s="91"/>
      <c r="F374" s="92"/>
      <c r="G374" s="92"/>
      <c r="H374" s="93"/>
      <c r="I374" s="68"/>
      <c r="N374" s="33"/>
    </row>
    <row r="375">
      <c r="E375" s="91"/>
      <c r="F375" s="92"/>
      <c r="G375" s="92"/>
      <c r="H375" s="93"/>
      <c r="I375" s="68"/>
      <c r="N375" s="33"/>
    </row>
    <row r="376">
      <c r="E376" s="91"/>
      <c r="F376" s="92"/>
      <c r="G376" s="92"/>
      <c r="H376" s="93"/>
      <c r="I376" s="68"/>
      <c r="N376" s="33"/>
    </row>
    <row r="377">
      <c r="E377" s="91"/>
      <c r="F377" s="92"/>
      <c r="G377" s="92"/>
      <c r="H377" s="93"/>
      <c r="I377" s="68"/>
      <c r="N377" s="33"/>
    </row>
    <row r="378">
      <c r="E378" s="91"/>
      <c r="F378" s="92"/>
      <c r="G378" s="92"/>
      <c r="H378" s="93"/>
      <c r="I378" s="68"/>
      <c r="N378" s="33"/>
    </row>
    <row r="379">
      <c r="E379" s="91"/>
      <c r="F379" s="92"/>
      <c r="G379" s="92"/>
      <c r="H379" s="93"/>
      <c r="I379" s="68"/>
      <c r="N379" s="33"/>
    </row>
    <row r="380">
      <c r="E380" s="91"/>
      <c r="F380" s="92"/>
      <c r="G380" s="92"/>
      <c r="H380" s="93"/>
      <c r="I380" s="68"/>
      <c r="N380" s="33"/>
    </row>
    <row r="381">
      <c r="E381" s="91"/>
      <c r="F381" s="92"/>
      <c r="G381" s="92"/>
      <c r="H381" s="93"/>
      <c r="I381" s="68"/>
      <c r="N381" s="33"/>
    </row>
    <row r="382">
      <c r="E382" s="91"/>
      <c r="F382" s="92"/>
      <c r="G382" s="92"/>
      <c r="H382" s="93"/>
      <c r="I382" s="68"/>
      <c r="N382" s="33"/>
    </row>
    <row r="383">
      <c r="E383" s="91"/>
      <c r="F383" s="92"/>
      <c r="G383" s="92"/>
      <c r="H383" s="93"/>
      <c r="I383" s="68"/>
      <c r="N383" s="33"/>
    </row>
    <row r="384">
      <c r="E384" s="91"/>
      <c r="F384" s="92"/>
      <c r="G384" s="92"/>
      <c r="H384" s="93"/>
      <c r="I384" s="68"/>
      <c r="N384" s="33"/>
    </row>
    <row r="385">
      <c r="E385" s="91"/>
      <c r="F385" s="92"/>
      <c r="G385" s="92"/>
      <c r="H385" s="93"/>
      <c r="I385" s="68"/>
      <c r="N385" s="33"/>
    </row>
    <row r="386">
      <c r="E386" s="91"/>
      <c r="F386" s="92"/>
      <c r="G386" s="92"/>
      <c r="H386" s="93"/>
      <c r="I386" s="68"/>
      <c r="N386" s="33"/>
    </row>
    <row r="387">
      <c r="E387" s="91"/>
      <c r="F387" s="92"/>
      <c r="G387" s="92"/>
      <c r="H387" s="93"/>
      <c r="I387" s="68"/>
      <c r="N387" s="33"/>
    </row>
    <row r="388">
      <c r="E388" s="91"/>
      <c r="F388" s="92"/>
      <c r="G388" s="92"/>
      <c r="H388" s="93"/>
      <c r="I388" s="68"/>
      <c r="N388" s="33"/>
    </row>
    <row r="389">
      <c r="E389" s="91"/>
      <c r="F389" s="92"/>
      <c r="G389" s="92"/>
      <c r="H389" s="93"/>
      <c r="I389" s="68"/>
      <c r="N389" s="33"/>
    </row>
    <row r="390">
      <c r="E390" s="91"/>
      <c r="F390" s="92"/>
      <c r="G390" s="92"/>
      <c r="H390" s="93"/>
      <c r="I390" s="68"/>
      <c r="N390" s="33"/>
    </row>
    <row r="391">
      <c r="E391" s="91"/>
      <c r="F391" s="92"/>
      <c r="G391" s="92"/>
      <c r="H391" s="93"/>
      <c r="I391" s="68"/>
      <c r="N391" s="33"/>
    </row>
    <row r="392">
      <c r="E392" s="91"/>
      <c r="F392" s="92"/>
      <c r="G392" s="92"/>
      <c r="H392" s="93"/>
      <c r="I392" s="68"/>
      <c r="N392" s="33"/>
    </row>
    <row r="393">
      <c r="E393" s="91"/>
      <c r="F393" s="92"/>
      <c r="G393" s="92"/>
      <c r="H393" s="93"/>
      <c r="I393" s="68"/>
      <c r="N393" s="33"/>
    </row>
    <row r="394">
      <c r="E394" s="91"/>
      <c r="F394" s="92"/>
      <c r="G394" s="92"/>
      <c r="H394" s="93"/>
      <c r="I394" s="68"/>
      <c r="N394" s="33"/>
    </row>
    <row r="395">
      <c r="E395" s="91"/>
      <c r="F395" s="92"/>
      <c r="G395" s="92"/>
      <c r="H395" s="93"/>
      <c r="I395" s="68"/>
      <c r="N395" s="33"/>
    </row>
    <row r="396">
      <c r="E396" s="91"/>
      <c r="F396" s="92"/>
      <c r="G396" s="92"/>
      <c r="H396" s="93"/>
      <c r="I396" s="68"/>
      <c r="N396" s="33"/>
    </row>
    <row r="397">
      <c r="E397" s="91"/>
      <c r="F397" s="92"/>
      <c r="G397" s="92"/>
      <c r="H397" s="93"/>
      <c r="I397" s="68"/>
      <c r="N397" s="33"/>
    </row>
    <row r="398">
      <c r="E398" s="91"/>
      <c r="F398" s="92"/>
      <c r="G398" s="92"/>
      <c r="H398" s="93"/>
      <c r="I398" s="68"/>
      <c r="N398" s="33"/>
    </row>
    <row r="399">
      <c r="E399" s="91"/>
      <c r="F399" s="92"/>
      <c r="G399" s="92"/>
      <c r="H399" s="93"/>
      <c r="I399" s="68"/>
      <c r="N399" s="33"/>
    </row>
    <row r="400">
      <c r="E400" s="91"/>
      <c r="F400" s="92"/>
      <c r="G400" s="92"/>
      <c r="H400" s="93"/>
      <c r="I400" s="68"/>
      <c r="N400" s="33"/>
    </row>
    <row r="401">
      <c r="E401" s="91"/>
      <c r="F401" s="92"/>
      <c r="G401" s="92"/>
      <c r="H401" s="93"/>
      <c r="I401" s="68"/>
      <c r="N401" s="33"/>
    </row>
    <row r="402">
      <c r="E402" s="91"/>
      <c r="F402" s="92"/>
      <c r="G402" s="92"/>
      <c r="H402" s="93"/>
      <c r="I402" s="68"/>
      <c r="N402" s="33"/>
    </row>
    <row r="403">
      <c r="E403" s="91"/>
      <c r="F403" s="92"/>
      <c r="G403" s="92"/>
      <c r="H403" s="93"/>
      <c r="I403" s="68"/>
      <c r="N403" s="33"/>
    </row>
    <row r="404">
      <c r="E404" s="91"/>
      <c r="F404" s="92"/>
      <c r="G404" s="92"/>
      <c r="H404" s="93"/>
      <c r="I404" s="68"/>
      <c r="N404" s="33"/>
    </row>
    <row r="405">
      <c r="E405" s="91"/>
      <c r="F405" s="92"/>
      <c r="G405" s="92"/>
      <c r="H405" s="93"/>
      <c r="I405" s="68"/>
      <c r="N405" s="33"/>
    </row>
    <row r="406">
      <c r="E406" s="91"/>
      <c r="F406" s="92"/>
      <c r="G406" s="92"/>
      <c r="H406" s="93"/>
      <c r="I406" s="68"/>
      <c r="N406" s="33"/>
    </row>
    <row r="407">
      <c r="E407" s="91"/>
      <c r="F407" s="92"/>
      <c r="G407" s="92"/>
      <c r="H407" s="93"/>
      <c r="I407" s="68"/>
      <c r="N407" s="33"/>
    </row>
    <row r="408">
      <c r="E408" s="91"/>
      <c r="F408" s="92"/>
      <c r="G408" s="92"/>
      <c r="H408" s="93"/>
      <c r="I408" s="68"/>
      <c r="N408" s="33"/>
    </row>
    <row r="409">
      <c r="E409" s="91"/>
      <c r="F409" s="92"/>
      <c r="G409" s="92"/>
      <c r="H409" s="93"/>
      <c r="I409" s="68"/>
      <c r="N409" s="33"/>
    </row>
    <row r="410">
      <c r="E410" s="91"/>
      <c r="F410" s="92"/>
      <c r="G410" s="92"/>
      <c r="H410" s="93"/>
      <c r="I410" s="68"/>
      <c r="N410" s="33"/>
    </row>
    <row r="411">
      <c r="E411" s="91"/>
      <c r="F411" s="92"/>
      <c r="G411" s="92"/>
      <c r="H411" s="93"/>
      <c r="I411" s="68"/>
      <c r="N411" s="33"/>
    </row>
    <row r="412">
      <c r="E412" s="91"/>
      <c r="F412" s="92"/>
      <c r="G412" s="92"/>
      <c r="H412" s="93"/>
      <c r="I412" s="68"/>
      <c r="N412" s="33"/>
    </row>
    <row r="413">
      <c r="E413" s="91"/>
      <c r="F413" s="92"/>
      <c r="G413" s="92"/>
      <c r="H413" s="93"/>
      <c r="I413" s="68"/>
      <c r="N413" s="33"/>
    </row>
    <row r="414">
      <c r="E414" s="91"/>
      <c r="F414" s="92"/>
      <c r="G414" s="92"/>
      <c r="H414" s="93"/>
      <c r="I414" s="68"/>
      <c r="N414" s="33"/>
    </row>
    <row r="415">
      <c r="E415" s="91"/>
      <c r="F415" s="92"/>
      <c r="G415" s="92"/>
      <c r="H415" s="93"/>
      <c r="I415" s="68"/>
      <c r="N415" s="33"/>
    </row>
    <row r="416">
      <c r="E416" s="91"/>
      <c r="F416" s="92"/>
      <c r="G416" s="92"/>
      <c r="H416" s="93"/>
      <c r="I416" s="68"/>
      <c r="N416" s="33"/>
    </row>
    <row r="417">
      <c r="E417" s="91"/>
      <c r="F417" s="92"/>
      <c r="G417" s="92"/>
      <c r="H417" s="93"/>
      <c r="I417" s="68"/>
      <c r="N417" s="33"/>
    </row>
    <row r="418">
      <c r="E418" s="91"/>
      <c r="F418" s="92"/>
      <c r="G418" s="92"/>
      <c r="H418" s="93"/>
      <c r="I418" s="68"/>
      <c r="N418" s="33"/>
    </row>
    <row r="419">
      <c r="E419" s="91"/>
      <c r="F419" s="92"/>
      <c r="G419" s="92"/>
      <c r="H419" s="93"/>
      <c r="I419" s="68"/>
      <c r="N419" s="33"/>
    </row>
    <row r="420">
      <c r="E420" s="91"/>
      <c r="F420" s="92"/>
      <c r="G420" s="92"/>
      <c r="H420" s="93"/>
      <c r="I420" s="68"/>
      <c r="N420" s="33"/>
    </row>
    <row r="421">
      <c r="E421" s="91"/>
      <c r="F421" s="92"/>
      <c r="G421" s="92"/>
      <c r="H421" s="93"/>
      <c r="I421" s="68"/>
      <c r="N421" s="33"/>
    </row>
    <row r="422">
      <c r="E422" s="91"/>
      <c r="F422" s="92"/>
      <c r="G422" s="92"/>
      <c r="H422" s="93"/>
      <c r="I422" s="68"/>
      <c r="N422" s="33"/>
    </row>
    <row r="423">
      <c r="E423" s="91"/>
      <c r="F423" s="92"/>
      <c r="G423" s="92"/>
      <c r="H423" s="93"/>
      <c r="I423" s="68"/>
      <c r="N423" s="33"/>
    </row>
    <row r="424">
      <c r="E424" s="91"/>
      <c r="F424" s="92"/>
      <c r="G424" s="92"/>
      <c r="H424" s="93"/>
      <c r="I424" s="68"/>
      <c r="N424" s="33"/>
    </row>
    <row r="425">
      <c r="E425" s="91"/>
      <c r="F425" s="92"/>
      <c r="G425" s="92"/>
      <c r="H425" s="93"/>
      <c r="I425" s="68"/>
      <c r="N425" s="33"/>
    </row>
    <row r="426">
      <c r="E426" s="91"/>
      <c r="F426" s="92"/>
      <c r="G426" s="92"/>
      <c r="H426" s="93"/>
      <c r="I426" s="68"/>
      <c r="N426" s="33"/>
    </row>
    <row r="427">
      <c r="E427" s="91"/>
      <c r="F427" s="92"/>
      <c r="G427" s="92"/>
      <c r="H427" s="93"/>
      <c r="I427" s="68"/>
      <c r="N427" s="33"/>
    </row>
    <row r="428">
      <c r="E428" s="91"/>
      <c r="F428" s="92"/>
      <c r="G428" s="92"/>
      <c r="H428" s="93"/>
      <c r="I428" s="68"/>
      <c r="N428" s="33"/>
    </row>
    <row r="429">
      <c r="E429" s="91"/>
      <c r="F429" s="92"/>
      <c r="G429" s="92"/>
      <c r="H429" s="93"/>
      <c r="I429" s="68"/>
      <c r="N429" s="33"/>
    </row>
    <row r="430">
      <c r="E430" s="91"/>
      <c r="F430" s="92"/>
      <c r="G430" s="92"/>
      <c r="H430" s="93"/>
      <c r="I430" s="68"/>
      <c r="N430" s="33"/>
    </row>
    <row r="431">
      <c r="E431" s="91"/>
      <c r="F431" s="92"/>
      <c r="G431" s="92"/>
      <c r="H431" s="93"/>
      <c r="I431" s="68"/>
      <c r="N431" s="33"/>
    </row>
    <row r="432">
      <c r="E432" s="91"/>
      <c r="F432" s="92"/>
      <c r="G432" s="92"/>
      <c r="H432" s="93"/>
      <c r="I432" s="68"/>
      <c r="N432" s="33"/>
    </row>
    <row r="433">
      <c r="E433" s="91"/>
      <c r="F433" s="92"/>
      <c r="G433" s="92"/>
      <c r="H433" s="93"/>
      <c r="I433" s="68"/>
      <c r="N433" s="33"/>
    </row>
    <row r="434">
      <c r="E434" s="91"/>
      <c r="F434" s="92"/>
      <c r="G434" s="92"/>
      <c r="H434" s="93"/>
      <c r="I434" s="68"/>
      <c r="N434" s="33"/>
    </row>
    <row r="435">
      <c r="E435" s="91"/>
      <c r="F435" s="92"/>
      <c r="G435" s="92"/>
      <c r="H435" s="93"/>
      <c r="I435" s="68"/>
      <c r="N435" s="33"/>
    </row>
    <row r="436">
      <c r="E436" s="91"/>
      <c r="F436" s="92"/>
      <c r="G436" s="92"/>
      <c r="H436" s="93"/>
      <c r="I436" s="68"/>
      <c r="N436" s="33"/>
    </row>
    <row r="437">
      <c r="E437" s="91"/>
      <c r="F437" s="92"/>
      <c r="G437" s="92"/>
      <c r="H437" s="93"/>
      <c r="I437" s="68"/>
      <c r="N437" s="33"/>
    </row>
    <row r="438">
      <c r="E438" s="91"/>
      <c r="F438" s="92"/>
      <c r="G438" s="92"/>
      <c r="H438" s="93"/>
      <c r="I438" s="68"/>
      <c r="N438" s="33"/>
    </row>
    <row r="439">
      <c r="E439" s="91"/>
      <c r="F439" s="92"/>
      <c r="G439" s="92"/>
      <c r="H439" s="93"/>
      <c r="I439" s="68"/>
      <c r="N439" s="33"/>
    </row>
    <row r="440">
      <c r="E440" s="91"/>
      <c r="F440" s="92"/>
      <c r="G440" s="92"/>
      <c r="H440" s="93"/>
      <c r="I440" s="68"/>
      <c r="N440" s="33"/>
    </row>
    <row r="441">
      <c r="E441" s="91"/>
      <c r="F441" s="92"/>
      <c r="G441" s="92"/>
      <c r="H441" s="93"/>
      <c r="I441" s="68"/>
      <c r="N441" s="33"/>
    </row>
    <row r="442">
      <c r="E442" s="91"/>
      <c r="F442" s="92"/>
      <c r="G442" s="92"/>
      <c r="H442" s="93"/>
      <c r="I442" s="68"/>
      <c r="N442" s="33"/>
    </row>
    <row r="443">
      <c r="E443" s="91"/>
      <c r="F443" s="92"/>
      <c r="G443" s="92"/>
      <c r="H443" s="93"/>
      <c r="I443" s="68"/>
      <c r="N443" s="33"/>
    </row>
    <row r="444">
      <c r="E444" s="91"/>
      <c r="F444" s="92"/>
      <c r="G444" s="92"/>
      <c r="H444" s="93"/>
      <c r="I444" s="68"/>
      <c r="N444" s="33"/>
    </row>
    <row r="445">
      <c r="E445" s="91"/>
      <c r="F445" s="92"/>
      <c r="G445" s="92"/>
      <c r="H445" s="93"/>
      <c r="I445" s="68"/>
      <c r="N445" s="33"/>
    </row>
    <row r="446">
      <c r="E446" s="91"/>
      <c r="F446" s="92"/>
      <c r="G446" s="92"/>
      <c r="H446" s="93"/>
      <c r="I446" s="68"/>
      <c r="N446" s="33"/>
    </row>
    <row r="447">
      <c r="E447" s="91"/>
      <c r="F447" s="92"/>
      <c r="G447" s="92"/>
      <c r="H447" s="93"/>
      <c r="I447" s="68"/>
      <c r="N447" s="33"/>
    </row>
    <row r="448">
      <c r="E448" s="91"/>
      <c r="F448" s="92"/>
      <c r="G448" s="92"/>
      <c r="H448" s="93"/>
      <c r="I448" s="68"/>
      <c r="N448" s="33"/>
    </row>
    <row r="449">
      <c r="E449" s="91"/>
      <c r="F449" s="92"/>
      <c r="G449" s="92"/>
      <c r="H449" s="93"/>
      <c r="I449" s="68"/>
      <c r="N449" s="33"/>
    </row>
    <row r="450">
      <c r="E450" s="91"/>
      <c r="F450" s="92"/>
      <c r="G450" s="92"/>
      <c r="H450" s="93"/>
      <c r="I450" s="68"/>
      <c r="N450" s="33"/>
    </row>
    <row r="451">
      <c r="E451" s="91"/>
      <c r="F451" s="92"/>
      <c r="G451" s="92"/>
      <c r="H451" s="93"/>
      <c r="I451" s="68"/>
      <c r="N451" s="33"/>
    </row>
    <row r="452">
      <c r="E452" s="91"/>
      <c r="F452" s="92"/>
      <c r="G452" s="92"/>
      <c r="H452" s="93"/>
      <c r="I452" s="68"/>
      <c r="N452" s="33"/>
    </row>
    <row r="453">
      <c r="E453" s="91"/>
      <c r="F453" s="92"/>
      <c r="G453" s="92"/>
      <c r="H453" s="93"/>
      <c r="I453" s="68"/>
      <c r="N453" s="33"/>
    </row>
    <row r="454">
      <c r="E454" s="91"/>
      <c r="F454" s="92"/>
      <c r="G454" s="92"/>
      <c r="H454" s="93"/>
      <c r="I454" s="68"/>
      <c r="N454" s="33"/>
    </row>
    <row r="455">
      <c r="E455" s="91"/>
      <c r="F455" s="92"/>
      <c r="G455" s="92"/>
      <c r="H455" s="93"/>
      <c r="I455" s="68"/>
      <c r="N455" s="33"/>
    </row>
    <row r="456">
      <c r="E456" s="91"/>
      <c r="F456" s="92"/>
      <c r="G456" s="92"/>
      <c r="H456" s="93"/>
      <c r="I456" s="68"/>
      <c r="N456" s="33"/>
    </row>
    <row r="457">
      <c r="E457" s="91"/>
      <c r="F457" s="92"/>
      <c r="G457" s="92"/>
      <c r="H457" s="93"/>
      <c r="I457" s="68"/>
      <c r="N457" s="33"/>
    </row>
    <row r="458">
      <c r="E458" s="91"/>
      <c r="F458" s="92"/>
      <c r="G458" s="92"/>
      <c r="H458" s="93"/>
      <c r="I458" s="68"/>
      <c r="N458" s="33"/>
    </row>
    <row r="459">
      <c r="E459" s="91"/>
      <c r="F459" s="92"/>
      <c r="G459" s="92"/>
      <c r="H459" s="93"/>
      <c r="I459" s="68"/>
      <c r="N459" s="33"/>
    </row>
    <row r="460">
      <c r="E460" s="91"/>
      <c r="F460" s="92"/>
      <c r="G460" s="92"/>
      <c r="H460" s="93"/>
      <c r="I460" s="68"/>
      <c r="N460" s="33"/>
    </row>
    <row r="461">
      <c r="E461" s="91"/>
      <c r="F461" s="92"/>
      <c r="G461" s="92"/>
      <c r="H461" s="93"/>
      <c r="I461" s="68"/>
      <c r="N461" s="33"/>
    </row>
    <row r="462">
      <c r="E462" s="91"/>
      <c r="F462" s="92"/>
      <c r="G462" s="92"/>
      <c r="H462" s="93"/>
      <c r="I462" s="68"/>
      <c r="N462" s="33"/>
    </row>
    <row r="463">
      <c r="E463" s="91"/>
      <c r="F463" s="92"/>
      <c r="G463" s="92"/>
      <c r="H463" s="93"/>
      <c r="I463" s="68"/>
      <c r="N463" s="33"/>
    </row>
    <row r="464">
      <c r="E464" s="91"/>
      <c r="F464" s="92"/>
      <c r="G464" s="92"/>
      <c r="H464" s="93"/>
      <c r="I464" s="68"/>
      <c r="N464" s="33"/>
    </row>
    <row r="465">
      <c r="E465" s="91"/>
      <c r="F465" s="92"/>
      <c r="G465" s="92"/>
      <c r="H465" s="93"/>
      <c r="I465" s="68"/>
      <c r="N465" s="33"/>
    </row>
    <row r="466">
      <c r="E466" s="91"/>
      <c r="F466" s="92"/>
      <c r="G466" s="92"/>
      <c r="H466" s="93"/>
      <c r="I466" s="68"/>
      <c r="N466" s="33"/>
    </row>
    <row r="467">
      <c r="E467" s="91"/>
      <c r="F467" s="92"/>
      <c r="G467" s="92"/>
      <c r="H467" s="93"/>
      <c r="I467" s="68"/>
      <c r="N467" s="33"/>
    </row>
    <row r="468">
      <c r="E468" s="91"/>
      <c r="F468" s="92"/>
      <c r="G468" s="92"/>
      <c r="H468" s="93"/>
      <c r="I468" s="68"/>
      <c r="N468" s="33"/>
    </row>
    <row r="469">
      <c r="E469" s="91"/>
      <c r="F469" s="92"/>
      <c r="G469" s="92"/>
      <c r="H469" s="93"/>
      <c r="I469" s="68"/>
      <c r="N469" s="33"/>
    </row>
    <row r="470">
      <c r="E470" s="91"/>
      <c r="F470" s="92"/>
      <c r="G470" s="92"/>
      <c r="H470" s="93"/>
      <c r="I470" s="68"/>
      <c r="N470" s="33"/>
    </row>
    <row r="471">
      <c r="E471" s="91"/>
      <c r="F471" s="92"/>
      <c r="G471" s="92"/>
      <c r="H471" s="93"/>
      <c r="I471" s="68"/>
      <c r="N471" s="33"/>
    </row>
    <row r="472">
      <c r="E472" s="91"/>
      <c r="F472" s="92"/>
      <c r="G472" s="92"/>
      <c r="H472" s="93"/>
      <c r="I472" s="68"/>
      <c r="N472" s="33"/>
    </row>
    <row r="473">
      <c r="E473" s="91"/>
      <c r="F473" s="92"/>
      <c r="G473" s="92"/>
      <c r="H473" s="93"/>
      <c r="I473" s="68"/>
      <c r="N473" s="33"/>
    </row>
    <row r="474">
      <c r="E474" s="91"/>
      <c r="F474" s="92"/>
      <c r="G474" s="92"/>
      <c r="H474" s="93"/>
      <c r="I474" s="68"/>
      <c r="N474" s="33"/>
    </row>
    <row r="475">
      <c r="E475" s="91"/>
      <c r="F475" s="92"/>
      <c r="G475" s="92"/>
      <c r="H475" s="93"/>
      <c r="I475" s="68"/>
      <c r="N475" s="33"/>
    </row>
    <row r="476">
      <c r="E476" s="91"/>
      <c r="F476" s="92"/>
      <c r="G476" s="92"/>
      <c r="H476" s="93"/>
      <c r="I476" s="68"/>
      <c r="N476" s="33"/>
    </row>
    <row r="477">
      <c r="E477" s="91"/>
      <c r="F477" s="92"/>
      <c r="G477" s="92"/>
      <c r="H477" s="93"/>
      <c r="I477" s="68"/>
      <c r="N477" s="33"/>
    </row>
    <row r="478">
      <c r="E478" s="91"/>
      <c r="F478" s="92"/>
      <c r="G478" s="92"/>
      <c r="H478" s="93"/>
      <c r="I478" s="68"/>
      <c r="N478" s="33"/>
    </row>
    <row r="479">
      <c r="E479" s="91"/>
      <c r="F479" s="92"/>
      <c r="G479" s="92"/>
      <c r="H479" s="93"/>
      <c r="I479" s="68"/>
      <c r="N479" s="33"/>
    </row>
    <row r="480">
      <c r="E480" s="91"/>
      <c r="F480" s="92"/>
      <c r="G480" s="92"/>
      <c r="H480" s="93"/>
      <c r="I480" s="68"/>
      <c r="N480" s="33"/>
    </row>
    <row r="481">
      <c r="E481" s="91"/>
      <c r="F481" s="92"/>
      <c r="G481" s="92"/>
      <c r="H481" s="93"/>
      <c r="I481" s="68"/>
      <c r="N481" s="33"/>
    </row>
    <row r="482">
      <c r="E482" s="91"/>
      <c r="F482" s="92"/>
      <c r="G482" s="92"/>
      <c r="H482" s="93"/>
      <c r="I482" s="68"/>
      <c r="N482" s="33"/>
    </row>
    <row r="483">
      <c r="E483" s="91"/>
      <c r="F483" s="92"/>
      <c r="G483" s="92"/>
      <c r="H483" s="93"/>
      <c r="I483" s="68"/>
      <c r="N483" s="33"/>
    </row>
    <row r="484">
      <c r="E484" s="91"/>
      <c r="F484" s="92"/>
      <c r="G484" s="92"/>
      <c r="H484" s="93"/>
      <c r="I484" s="68"/>
      <c r="N484" s="33"/>
    </row>
    <row r="485">
      <c r="E485" s="91"/>
      <c r="F485" s="92"/>
      <c r="G485" s="92"/>
      <c r="H485" s="93"/>
      <c r="I485" s="68"/>
      <c r="N485" s="33"/>
    </row>
    <row r="486">
      <c r="E486" s="91"/>
      <c r="F486" s="92"/>
      <c r="G486" s="92"/>
      <c r="H486" s="93"/>
      <c r="I486" s="68"/>
      <c r="N486" s="33"/>
    </row>
    <row r="487">
      <c r="E487" s="91"/>
      <c r="F487" s="92"/>
      <c r="G487" s="92"/>
      <c r="H487" s="93"/>
      <c r="I487" s="68"/>
      <c r="N487" s="33"/>
    </row>
    <row r="488">
      <c r="E488" s="91"/>
      <c r="F488" s="92"/>
      <c r="G488" s="92"/>
      <c r="H488" s="93"/>
      <c r="I488" s="68"/>
      <c r="N488" s="33"/>
    </row>
    <row r="489">
      <c r="E489" s="91"/>
      <c r="F489" s="92"/>
      <c r="G489" s="92"/>
      <c r="H489" s="93"/>
      <c r="I489" s="68"/>
      <c r="N489" s="33"/>
    </row>
    <row r="490">
      <c r="E490" s="91"/>
      <c r="F490" s="92"/>
      <c r="G490" s="92"/>
      <c r="H490" s="93"/>
      <c r="I490" s="68"/>
      <c r="N490" s="33"/>
    </row>
    <row r="491">
      <c r="E491" s="91"/>
      <c r="F491" s="92"/>
      <c r="G491" s="92"/>
      <c r="H491" s="93"/>
      <c r="I491" s="68"/>
      <c r="N491" s="33"/>
    </row>
    <row r="492">
      <c r="E492" s="91"/>
      <c r="F492" s="92"/>
      <c r="G492" s="92"/>
      <c r="H492" s="93"/>
      <c r="I492" s="68"/>
      <c r="N492" s="33"/>
    </row>
    <row r="493">
      <c r="E493" s="91"/>
      <c r="F493" s="92"/>
      <c r="G493" s="92"/>
      <c r="H493" s="93"/>
      <c r="I493" s="68"/>
      <c r="N493" s="33"/>
    </row>
    <row r="494">
      <c r="E494" s="91"/>
      <c r="F494" s="92"/>
      <c r="G494" s="92"/>
      <c r="H494" s="93"/>
      <c r="I494" s="68"/>
      <c r="N494" s="33"/>
    </row>
    <row r="495">
      <c r="E495" s="91"/>
      <c r="F495" s="92"/>
      <c r="G495" s="92"/>
      <c r="H495" s="93"/>
      <c r="I495" s="68"/>
      <c r="N495" s="33"/>
    </row>
    <row r="496">
      <c r="E496" s="91"/>
      <c r="F496" s="92"/>
      <c r="G496" s="92"/>
      <c r="H496" s="93"/>
      <c r="I496" s="68"/>
      <c r="N496" s="33"/>
    </row>
    <row r="497">
      <c r="E497" s="91"/>
      <c r="F497" s="92"/>
      <c r="G497" s="92"/>
      <c r="H497" s="93"/>
      <c r="I497" s="68"/>
      <c r="N497" s="33"/>
    </row>
    <row r="498">
      <c r="E498" s="91"/>
      <c r="F498" s="92"/>
      <c r="G498" s="92"/>
      <c r="H498" s="93"/>
      <c r="I498" s="68"/>
      <c r="N498" s="33"/>
    </row>
    <row r="499">
      <c r="E499" s="91"/>
      <c r="F499" s="92"/>
      <c r="G499" s="92"/>
      <c r="H499" s="93"/>
      <c r="I499" s="68"/>
      <c r="N499" s="33"/>
    </row>
    <row r="500">
      <c r="E500" s="91"/>
      <c r="F500" s="92"/>
      <c r="G500" s="92"/>
      <c r="H500" s="93"/>
      <c r="I500" s="68"/>
      <c r="N500" s="33"/>
    </row>
    <row r="501">
      <c r="E501" s="91"/>
      <c r="F501" s="92"/>
      <c r="G501" s="92"/>
      <c r="H501" s="93"/>
      <c r="I501" s="68"/>
      <c r="N501" s="33"/>
    </row>
    <row r="502">
      <c r="E502" s="91"/>
      <c r="F502" s="92"/>
      <c r="G502" s="92"/>
      <c r="H502" s="93"/>
      <c r="I502" s="68"/>
      <c r="N502" s="33"/>
    </row>
    <row r="503">
      <c r="E503" s="91"/>
      <c r="F503" s="92"/>
      <c r="G503" s="92"/>
      <c r="H503" s="93"/>
      <c r="I503" s="68"/>
      <c r="N503" s="33"/>
    </row>
    <row r="504">
      <c r="E504" s="91"/>
      <c r="F504" s="92"/>
      <c r="G504" s="92"/>
      <c r="H504" s="93"/>
      <c r="I504" s="68"/>
      <c r="N504" s="33"/>
    </row>
    <row r="505">
      <c r="E505" s="91"/>
      <c r="F505" s="92"/>
      <c r="G505" s="92"/>
      <c r="H505" s="93"/>
      <c r="I505" s="68"/>
      <c r="N505" s="33"/>
    </row>
    <row r="506">
      <c r="E506" s="91"/>
      <c r="F506" s="92"/>
      <c r="G506" s="92"/>
      <c r="H506" s="93"/>
      <c r="I506" s="68"/>
      <c r="N506" s="33"/>
    </row>
    <row r="507">
      <c r="E507" s="91"/>
      <c r="F507" s="92"/>
      <c r="G507" s="92"/>
      <c r="H507" s="93"/>
      <c r="I507" s="68"/>
      <c r="N507" s="33"/>
    </row>
    <row r="508">
      <c r="E508" s="91"/>
      <c r="F508" s="92"/>
      <c r="G508" s="92"/>
      <c r="H508" s="93"/>
      <c r="I508" s="68"/>
      <c r="N508" s="33"/>
    </row>
    <row r="509">
      <c r="E509" s="91"/>
      <c r="F509" s="92"/>
      <c r="G509" s="92"/>
      <c r="H509" s="93"/>
      <c r="I509" s="68"/>
      <c r="N509" s="33"/>
    </row>
    <row r="510">
      <c r="E510" s="91"/>
      <c r="F510" s="92"/>
      <c r="G510" s="92"/>
      <c r="H510" s="93"/>
      <c r="I510" s="68"/>
      <c r="N510" s="33"/>
    </row>
    <row r="511">
      <c r="E511" s="91"/>
      <c r="F511" s="92"/>
      <c r="G511" s="92"/>
      <c r="H511" s="93"/>
      <c r="I511" s="68"/>
      <c r="N511" s="33"/>
    </row>
    <row r="512">
      <c r="E512" s="91"/>
      <c r="F512" s="92"/>
      <c r="G512" s="92"/>
      <c r="H512" s="93"/>
      <c r="I512" s="68"/>
      <c r="N512" s="33"/>
    </row>
    <row r="513">
      <c r="E513" s="91"/>
      <c r="F513" s="92"/>
      <c r="G513" s="92"/>
      <c r="H513" s="93"/>
      <c r="I513" s="68"/>
      <c r="N513" s="33"/>
    </row>
    <row r="514">
      <c r="E514" s="91"/>
      <c r="F514" s="92"/>
      <c r="G514" s="92"/>
      <c r="H514" s="93"/>
      <c r="I514" s="68"/>
      <c r="N514" s="33"/>
    </row>
    <row r="515">
      <c r="E515" s="91"/>
      <c r="F515" s="92"/>
      <c r="G515" s="92"/>
      <c r="H515" s="93"/>
      <c r="I515" s="68"/>
      <c r="N515" s="33"/>
    </row>
    <row r="516">
      <c r="E516" s="91"/>
      <c r="F516" s="92"/>
      <c r="G516" s="92"/>
      <c r="H516" s="93"/>
      <c r="I516" s="68"/>
      <c r="N516" s="33"/>
    </row>
    <row r="517">
      <c r="E517" s="91"/>
      <c r="F517" s="92"/>
      <c r="G517" s="92"/>
      <c r="H517" s="93"/>
      <c r="I517" s="68"/>
      <c r="N517" s="33"/>
    </row>
    <row r="518">
      <c r="E518" s="91"/>
      <c r="F518" s="92"/>
      <c r="G518" s="92"/>
      <c r="H518" s="93"/>
      <c r="I518" s="68"/>
      <c r="N518" s="33"/>
    </row>
    <row r="519">
      <c r="E519" s="91"/>
      <c r="F519" s="92"/>
      <c r="G519" s="92"/>
      <c r="H519" s="93"/>
      <c r="I519" s="68"/>
      <c r="N519" s="33"/>
    </row>
    <row r="520">
      <c r="E520" s="91"/>
      <c r="F520" s="92"/>
      <c r="G520" s="92"/>
      <c r="H520" s="93"/>
      <c r="I520" s="68"/>
      <c r="N520" s="33"/>
    </row>
    <row r="521">
      <c r="E521" s="91"/>
      <c r="F521" s="92"/>
      <c r="G521" s="92"/>
      <c r="H521" s="93"/>
      <c r="I521" s="68"/>
      <c r="N521" s="33"/>
    </row>
    <row r="522">
      <c r="E522" s="91"/>
      <c r="F522" s="92"/>
      <c r="G522" s="92"/>
      <c r="H522" s="93"/>
      <c r="I522" s="68"/>
      <c r="N522" s="33"/>
    </row>
    <row r="523">
      <c r="E523" s="91"/>
      <c r="F523" s="92"/>
      <c r="G523" s="92"/>
      <c r="H523" s="93"/>
      <c r="I523" s="68"/>
      <c r="N523" s="33"/>
    </row>
    <row r="524">
      <c r="E524" s="91"/>
      <c r="F524" s="92"/>
      <c r="G524" s="92"/>
      <c r="H524" s="93"/>
      <c r="I524" s="68"/>
      <c r="N524" s="33"/>
    </row>
    <row r="525">
      <c r="E525" s="91"/>
      <c r="F525" s="92"/>
      <c r="G525" s="92"/>
      <c r="H525" s="93"/>
      <c r="I525" s="68"/>
      <c r="N525" s="33"/>
    </row>
    <row r="526">
      <c r="E526" s="91"/>
      <c r="F526" s="92"/>
      <c r="G526" s="92"/>
      <c r="H526" s="93"/>
      <c r="I526" s="68"/>
      <c r="N526" s="33"/>
    </row>
    <row r="527">
      <c r="E527" s="91"/>
      <c r="F527" s="92"/>
      <c r="G527" s="92"/>
      <c r="H527" s="93"/>
      <c r="I527" s="68"/>
      <c r="N527" s="33"/>
    </row>
    <row r="528">
      <c r="E528" s="91"/>
      <c r="F528" s="92"/>
      <c r="G528" s="92"/>
      <c r="H528" s="93"/>
      <c r="I528" s="68"/>
      <c r="N528" s="33"/>
    </row>
    <row r="529">
      <c r="E529" s="91"/>
      <c r="F529" s="92"/>
      <c r="G529" s="92"/>
      <c r="H529" s="93"/>
      <c r="I529" s="68"/>
      <c r="N529" s="33"/>
    </row>
    <row r="530">
      <c r="E530" s="91"/>
      <c r="F530" s="92"/>
      <c r="G530" s="92"/>
      <c r="H530" s="93"/>
      <c r="I530" s="68"/>
      <c r="N530" s="33"/>
    </row>
    <row r="531">
      <c r="E531" s="91"/>
      <c r="F531" s="92"/>
      <c r="G531" s="92"/>
      <c r="H531" s="93"/>
      <c r="I531" s="68"/>
      <c r="N531" s="33"/>
    </row>
    <row r="532">
      <c r="E532" s="91"/>
      <c r="F532" s="92"/>
      <c r="G532" s="92"/>
      <c r="H532" s="93"/>
      <c r="I532" s="68"/>
      <c r="N532" s="33"/>
    </row>
    <row r="533">
      <c r="E533" s="91"/>
      <c r="F533" s="92"/>
      <c r="G533" s="92"/>
      <c r="H533" s="93"/>
      <c r="I533" s="68"/>
      <c r="N533" s="33"/>
    </row>
    <row r="534">
      <c r="E534" s="91"/>
      <c r="F534" s="92"/>
      <c r="G534" s="92"/>
      <c r="H534" s="93"/>
      <c r="I534" s="68"/>
      <c r="N534" s="33"/>
    </row>
    <row r="535">
      <c r="E535" s="91"/>
      <c r="F535" s="92"/>
      <c r="G535" s="92"/>
      <c r="H535" s="93"/>
      <c r="I535" s="68"/>
      <c r="N535" s="33"/>
    </row>
    <row r="536">
      <c r="E536" s="91"/>
      <c r="F536" s="92"/>
      <c r="G536" s="92"/>
      <c r="H536" s="93"/>
      <c r="I536" s="68"/>
      <c r="N536" s="33"/>
    </row>
    <row r="537">
      <c r="E537" s="91"/>
      <c r="F537" s="92"/>
      <c r="G537" s="92"/>
      <c r="H537" s="93"/>
      <c r="I537" s="68"/>
      <c r="N537" s="33"/>
    </row>
    <row r="538">
      <c r="E538" s="91"/>
      <c r="F538" s="92"/>
      <c r="G538" s="92"/>
      <c r="H538" s="93"/>
      <c r="I538" s="68"/>
      <c r="N538" s="33"/>
    </row>
    <row r="539">
      <c r="E539" s="91"/>
      <c r="F539" s="92"/>
      <c r="G539" s="92"/>
      <c r="H539" s="93"/>
      <c r="I539" s="68"/>
      <c r="N539" s="33"/>
    </row>
    <row r="540">
      <c r="E540" s="91"/>
      <c r="F540" s="92"/>
      <c r="G540" s="92"/>
      <c r="H540" s="93"/>
      <c r="I540" s="68"/>
      <c r="N540" s="33"/>
    </row>
    <row r="541">
      <c r="E541" s="91"/>
      <c r="F541" s="92"/>
      <c r="G541" s="92"/>
      <c r="H541" s="93"/>
      <c r="I541" s="68"/>
      <c r="N541" s="33"/>
    </row>
    <row r="542">
      <c r="E542" s="91"/>
      <c r="F542" s="92"/>
      <c r="G542" s="92"/>
      <c r="H542" s="93"/>
      <c r="I542" s="68"/>
      <c r="N542" s="33"/>
    </row>
    <row r="543">
      <c r="E543" s="91"/>
      <c r="F543" s="92"/>
      <c r="G543" s="92"/>
      <c r="H543" s="93"/>
      <c r="I543" s="68"/>
      <c r="N543" s="33"/>
    </row>
    <row r="544">
      <c r="E544" s="91"/>
      <c r="F544" s="92"/>
      <c r="G544" s="92"/>
      <c r="H544" s="93"/>
      <c r="I544" s="68"/>
      <c r="N544" s="33"/>
    </row>
    <row r="545">
      <c r="E545" s="91"/>
      <c r="F545" s="92"/>
      <c r="G545" s="92"/>
      <c r="H545" s="93"/>
      <c r="I545" s="68"/>
      <c r="N545" s="33"/>
    </row>
    <row r="546">
      <c r="E546" s="91"/>
      <c r="F546" s="92"/>
      <c r="G546" s="92"/>
      <c r="H546" s="93"/>
      <c r="I546" s="68"/>
      <c r="N546" s="33"/>
    </row>
    <row r="547">
      <c r="E547" s="91"/>
      <c r="F547" s="92"/>
      <c r="G547" s="92"/>
      <c r="H547" s="93"/>
      <c r="I547" s="68"/>
      <c r="N547" s="33"/>
    </row>
    <row r="548">
      <c r="E548" s="91"/>
      <c r="F548" s="92"/>
      <c r="G548" s="92"/>
      <c r="H548" s="93"/>
      <c r="I548" s="68"/>
      <c r="N548" s="33"/>
    </row>
    <row r="549">
      <c r="E549" s="91"/>
      <c r="F549" s="92"/>
      <c r="G549" s="92"/>
      <c r="H549" s="93"/>
      <c r="I549" s="68"/>
      <c r="N549" s="33"/>
    </row>
    <row r="550">
      <c r="E550" s="91"/>
      <c r="F550" s="92"/>
      <c r="G550" s="92"/>
      <c r="H550" s="93"/>
      <c r="I550" s="68"/>
      <c r="N550" s="33"/>
    </row>
    <row r="551">
      <c r="E551" s="91"/>
      <c r="F551" s="92"/>
      <c r="G551" s="92"/>
      <c r="H551" s="93"/>
      <c r="I551" s="68"/>
      <c r="N551" s="33"/>
    </row>
    <row r="552">
      <c r="E552" s="91"/>
      <c r="F552" s="92"/>
      <c r="G552" s="92"/>
      <c r="H552" s="93"/>
      <c r="I552" s="68"/>
      <c r="N552" s="33"/>
    </row>
    <row r="553">
      <c r="E553" s="91"/>
      <c r="F553" s="92"/>
      <c r="G553" s="92"/>
      <c r="H553" s="93"/>
      <c r="I553" s="68"/>
      <c r="N553" s="33"/>
    </row>
    <row r="554">
      <c r="E554" s="91"/>
      <c r="F554" s="92"/>
      <c r="G554" s="92"/>
      <c r="H554" s="93"/>
      <c r="I554" s="68"/>
      <c r="N554" s="33"/>
    </row>
    <row r="555">
      <c r="E555" s="91"/>
      <c r="F555" s="92"/>
      <c r="G555" s="92"/>
      <c r="H555" s="93"/>
      <c r="I555" s="68"/>
      <c r="N555" s="33"/>
    </row>
    <row r="556">
      <c r="E556" s="91"/>
      <c r="F556" s="92"/>
      <c r="G556" s="92"/>
      <c r="H556" s="93"/>
      <c r="I556" s="68"/>
      <c r="N556" s="33"/>
    </row>
    <row r="557">
      <c r="E557" s="91"/>
      <c r="F557" s="92"/>
      <c r="G557" s="92"/>
      <c r="H557" s="93"/>
      <c r="I557" s="68"/>
      <c r="N557" s="33"/>
    </row>
    <row r="558">
      <c r="E558" s="91"/>
      <c r="F558" s="92"/>
      <c r="G558" s="92"/>
      <c r="H558" s="93"/>
      <c r="I558" s="68"/>
      <c r="N558" s="33"/>
    </row>
    <row r="559">
      <c r="E559" s="91"/>
      <c r="F559" s="92"/>
      <c r="G559" s="92"/>
      <c r="H559" s="93"/>
      <c r="I559" s="68"/>
      <c r="N559" s="33"/>
    </row>
    <row r="560">
      <c r="E560" s="91"/>
      <c r="F560" s="92"/>
      <c r="G560" s="92"/>
      <c r="H560" s="93"/>
      <c r="I560" s="68"/>
      <c r="N560" s="33"/>
    </row>
    <row r="561">
      <c r="E561" s="91"/>
      <c r="F561" s="92"/>
      <c r="G561" s="92"/>
      <c r="H561" s="93"/>
      <c r="I561" s="68"/>
      <c r="N561" s="33"/>
    </row>
    <row r="562">
      <c r="E562" s="91"/>
      <c r="F562" s="92"/>
      <c r="G562" s="92"/>
      <c r="H562" s="93"/>
      <c r="I562" s="68"/>
      <c r="N562" s="33"/>
    </row>
    <row r="563">
      <c r="E563" s="91"/>
      <c r="F563" s="92"/>
      <c r="G563" s="92"/>
      <c r="H563" s="93"/>
      <c r="I563" s="68"/>
      <c r="N563" s="33"/>
    </row>
    <row r="564">
      <c r="E564" s="91"/>
      <c r="F564" s="92"/>
      <c r="G564" s="92"/>
      <c r="H564" s="93"/>
      <c r="I564" s="68"/>
      <c r="N564" s="33"/>
    </row>
    <row r="565">
      <c r="E565" s="91"/>
      <c r="F565" s="92"/>
      <c r="G565" s="92"/>
      <c r="H565" s="93"/>
      <c r="I565" s="68"/>
      <c r="N565" s="33"/>
    </row>
    <row r="566">
      <c r="E566" s="91"/>
      <c r="F566" s="92"/>
      <c r="G566" s="92"/>
      <c r="H566" s="93"/>
      <c r="I566" s="68"/>
      <c r="N566" s="33"/>
    </row>
    <row r="567">
      <c r="E567" s="91"/>
      <c r="F567" s="92"/>
      <c r="G567" s="92"/>
      <c r="H567" s="93"/>
      <c r="I567" s="68"/>
      <c r="N567" s="33"/>
    </row>
    <row r="568">
      <c r="E568" s="91"/>
      <c r="F568" s="92"/>
      <c r="G568" s="92"/>
      <c r="H568" s="93"/>
      <c r="I568" s="68"/>
      <c r="N568" s="33"/>
    </row>
    <row r="569">
      <c r="E569" s="91"/>
      <c r="F569" s="92"/>
      <c r="G569" s="92"/>
      <c r="H569" s="93"/>
      <c r="I569" s="68"/>
      <c r="N569" s="33"/>
    </row>
    <row r="570">
      <c r="E570" s="91"/>
      <c r="F570" s="92"/>
      <c r="G570" s="92"/>
      <c r="H570" s="93"/>
      <c r="I570" s="68"/>
      <c r="N570" s="33"/>
    </row>
    <row r="571">
      <c r="E571" s="91"/>
      <c r="F571" s="92"/>
      <c r="G571" s="92"/>
      <c r="H571" s="93"/>
      <c r="I571" s="68"/>
      <c r="N571" s="33"/>
    </row>
    <row r="572">
      <c r="E572" s="91"/>
      <c r="F572" s="92"/>
      <c r="G572" s="92"/>
      <c r="H572" s="93"/>
      <c r="I572" s="68"/>
      <c r="N572" s="33"/>
    </row>
    <row r="573">
      <c r="E573" s="91"/>
      <c r="F573" s="92"/>
      <c r="G573" s="92"/>
      <c r="H573" s="93"/>
      <c r="I573" s="68"/>
      <c r="N573" s="33"/>
    </row>
    <row r="574">
      <c r="E574" s="91"/>
      <c r="F574" s="92"/>
      <c r="G574" s="92"/>
      <c r="H574" s="93"/>
      <c r="I574" s="68"/>
      <c r="N574" s="33"/>
    </row>
    <row r="575">
      <c r="E575" s="91"/>
      <c r="F575" s="92"/>
      <c r="G575" s="92"/>
      <c r="H575" s="93"/>
      <c r="I575" s="68"/>
      <c r="N575" s="33"/>
    </row>
    <row r="576">
      <c r="E576" s="91"/>
      <c r="F576" s="92"/>
      <c r="G576" s="92"/>
      <c r="H576" s="93"/>
      <c r="I576" s="68"/>
      <c r="N576" s="33"/>
    </row>
    <row r="577">
      <c r="E577" s="91"/>
      <c r="F577" s="92"/>
      <c r="G577" s="92"/>
      <c r="H577" s="93"/>
      <c r="I577" s="68"/>
      <c r="N577" s="33"/>
    </row>
    <row r="578">
      <c r="E578" s="91"/>
      <c r="F578" s="92"/>
      <c r="G578" s="92"/>
      <c r="H578" s="93"/>
      <c r="I578" s="68"/>
      <c r="N578" s="33"/>
    </row>
    <row r="579">
      <c r="E579" s="91"/>
      <c r="F579" s="92"/>
      <c r="G579" s="92"/>
      <c r="H579" s="93"/>
      <c r="I579" s="68"/>
      <c r="N579" s="33"/>
    </row>
    <row r="580">
      <c r="E580" s="91"/>
      <c r="F580" s="92"/>
      <c r="G580" s="92"/>
      <c r="H580" s="93"/>
      <c r="I580" s="68"/>
      <c r="N580" s="33"/>
    </row>
    <row r="581">
      <c r="E581" s="91"/>
      <c r="F581" s="92"/>
      <c r="G581" s="92"/>
      <c r="H581" s="93"/>
      <c r="I581" s="68"/>
      <c r="N581" s="33"/>
    </row>
    <row r="582">
      <c r="E582" s="91"/>
      <c r="F582" s="92"/>
      <c r="G582" s="92"/>
      <c r="H582" s="93"/>
      <c r="I582" s="68"/>
      <c r="N582" s="33"/>
    </row>
    <row r="583">
      <c r="E583" s="91"/>
      <c r="F583" s="92"/>
      <c r="G583" s="92"/>
      <c r="H583" s="93"/>
      <c r="I583" s="68"/>
      <c r="N583" s="33"/>
    </row>
    <row r="584">
      <c r="E584" s="91"/>
      <c r="F584" s="92"/>
      <c r="G584" s="92"/>
      <c r="H584" s="93"/>
      <c r="I584" s="68"/>
      <c r="N584" s="33"/>
    </row>
    <row r="585">
      <c r="E585" s="91"/>
      <c r="F585" s="92"/>
      <c r="G585" s="92"/>
      <c r="H585" s="93"/>
      <c r="I585" s="68"/>
      <c r="N585" s="33"/>
    </row>
    <row r="586">
      <c r="E586" s="91"/>
      <c r="F586" s="92"/>
      <c r="G586" s="92"/>
      <c r="H586" s="93"/>
      <c r="I586" s="68"/>
      <c r="N586" s="33"/>
    </row>
    <row r="587">
      <c r="E587" s="91"/>
      <c r="F587" s="92"/>
      <c r="G587" s="92"/>
      <c r="H587" s="93"/>
      <c r="I587" s="68"/>
      <c r="N587" s="33"/>
    </row>
    <row r="588">
      <c r="E588" s="91"/>
      <c r="F588" s="92"/>
      <c r="G588" s="92"/>
      <c r="H588" s="93"/>
      <c r="I588" s="68"/>
      <c r="N588" s="33"/>
    </row>
    <row r="589">
      <c r="E589" s="91"/>
      <c r="F589" s="92"/>
      <c r="G589" s="92"/>
      <c r="H589" s="93"/>
      <c r="I589" s="68"/>
      <c r="N589" s="33"/>
    </row>
    <row r="590">
      <c r="E590" s="91"/>
      <c r="F590" s="92"/>
      <c r="G590" s="92"/>
      <c r="H590" s="93"/>
      <c r="I590" s="68"/>
      <c r="N590" s="33"/>
    </row>
    <row r="591">
      <c r="E591" s="91"/>
      <c r="F591" s="92"/>
      <c r="G591" s="92"/>
      <c r="H591" s="93"/>
      <c r="I591" s="68"/>
      <c r="N591" s="33"/>
    </row>
    <row r="592">
      <c r="E592" s="91"/>
      <c r="F592" s="92"/>
      <c r="G592" s="92"/>
      <c r="H592" s="93"/>
      <c r="I592" s="68"/>
      <c r="N592" s="33"/>
    </row>
    <row r="593">
      <c r="E593" s="91"/>
      <c r="F593" s="92"/>
      <c r="G593" s="92"/>
      <c r="H593" s="93"/>
      <c r="I593" s="68"/>
      <c r="N593" s="33"/>
    </row>
    <row r="594">
      <c r="E594" s="91"/>
      <c r="F594" s="92"/>
      <c r="G594" s="92"/>
      <c r="H594" s="93"/>
      <c r="I594" s="68"/>
      <c r="N594" s="33"/>
    </row>
    <row r="595">
      <c r="E595" s="91"/>
      <c r="F595" s="92"/>
      <c r="G595" s="92"/>
      <c r="H595" s="93"/>
      <c r="I595" s="68"/>
      <c r="N595" s="33"/>
    </row>
    <row r="596">
      <c r="E596" s="91"/>
      <c r="F596" s="92"/>
      <c r="G596" s="92"/>
      <c r="H596" s="93"/>
      <c r="I596" s="68"/>
      <c r="N596" s="33"/>
    </row>
    <row r="597">
      <c r="E597" s="91"/>
      <c r="F597" s="92"/>
      <c r="G597" s="92"/>
      <c r="H597" s="93"/>
      <c r="I597" s="68"/>
      <c r="N597" s="33"/>
    </row>
    <row r="598">
      <c r="E598" s="91"/>
      <c r="F598" s="92"/>
      <c r="G598" s="92"/>
      <c r="H598" s="93"/>
      <c r="I598" s="68"/>
      <c r="N598" s="33"/>
    </row>
    <row r="599">
      <c r="E599" s="91"/>
      <c r="F599" s="92"/>
      <c r="G599" s="92"/>
      <c r="H599" s="93"/>
      <c r="I599" s="68"/>
      <c r="N599" s="33"/>
    </row>
    <row r="600">
      <c r="E600" s="91"/>
      <c r="F600" s="92"/>
      <c r="G600" s="92"/>
      <c r="H600" s="93"/>
      <c r="I600" s="68"/>
      <c r="N600" s="33"/>
    </row>
    <row r="601">
      <c r="E601" s="91"/>
      <c r="F601" s="92"/>
      <c r="G601" s="92"/>
      <c r="H601" s="93"/>
      <c r="I601" s="68"/>
      <c r="N601" s="33"/>
    </row>
    <row r="602">
      <c r="E602" s="91"/>
      <c r="F602" s="92"/>
      <c r="G602" s="92"/>
      <c r="H602" s="93"/>
      <c r="I602" s="68"/>
      <c r="N602" s="33"/>
    </row>
    <row r="603">
      <c r="E603" s="91"/>
      <c r="F603" s="92"/>
      <c r="G603" s="92"/>
      <c r="H603" s="93"/>
      <c r="I603" s="68"/>
      <c r="N603" s="33"/>
    </row>
    <row r="604">
      <c r="E604" s="91"/>
      <c r="F604" s="92"/>
      <c r="G604" s="92"/>
      <c r="H604" s="93"/>
      <c r="I604" s="68"/>
      <c r="N604" s="33"/>
    </row>
    <row r="605">
      <c r="E605" s="91"/>
      <c r="F605" s="92"/>
      <c r="G605" s="92"/>
      <c r="H605" s="93"/>
      <c r="I605" s="68"/>
      <c r="N605" s="33"/>
    </row>
    <row r="606">
      <c r="E606" s="91"/>
      <c r="F606" s="92"/>
      <c r="G606" s="92"/>
      <c r="H606" s="93"/>
      <c r="I606" s="68"/>
      <c r="N606" s="33"/>
    </row>
    <row r="607">
      <c r="E607" s="91"/>
      <c r="F607" s="92"/>
      <c r="G607" s="92"/>
      <c r="H607" s="93"/>
      <c r="I607" s="68"/>
      <c r="N607" s="33"/>
    </row>
    <row r="608">
      <c r="E608" s="91"/>
      <c r="F608" s="92"/>
      <c r="G608" s="92"/>
      <c r="H608" s="93"/>
      <c r="I608" s="68"/>
      <c r="N608" s="33"/>
    </row>
    <row r="609">
      <c r="E609" s="91"/>
      <c r="F609" s="92"/>
      <c r="G609" s="92"/>
      <c r="H609" s="93"/>
      <c r="I609" s="68"/>
      <c r="N609" s="33"/>
    </row>
    <row r="610">
      <c r="E610" s="91"/>
      <c r="F610" s="92"/>
      <c r="G610" s="92"/>
      <c r="H610" s="93"/>
      <c r="I610" s="68"/>
      <c r="N610" s="33"/>
    </row>
    <row r="611">
      <c r="E611" s="91"/>
      <c r="F611" s="92"/>
      <c r="G611" s="92"/>
      <c r="H611" s="93"/>
      <c r="I611" s="68"/>
      <c r="N611" s="33"/>
    </row>
    <row r="612">
      <c r="E612" s="91"/>
      <c r="F612" s="92"/>
      <c r="G612" s="92"/>
      <c r="H612" s="93"/>
      <c r="I612" s="68"/>
      <c r="N612" s="33"/>
    </row>
    <row r="613">
      <c r="E613" s="91"/>
      <c r="F613" s="92"/>
      <c r="G613" s="92"/>
      <c r="H613" s="93"/>
      <c r="I613" s="68"/>
      <c r="N613" s="33"/>
    </row>
    <row r="614">
      <c r="E614" s="91"/>
      <c r="F614" s="92"/>
      <c r="G614" s="92"/>
      <c r="H614" s="93"/>
      <c r="I614" s="68"/>
      <c r="N614" s="33"/>
    </row>
    <row r="615">
      <c r="E615" s="91"/>
      <c r="F615" s="92"/>
      <c r="G615" s="92"/>
      <c r="H615" s="93"/>
      <c r="I615" s="68"/>
      <c r="N615" s="33"/>
    </row>
    <row r="616">
      <c r="E616" s="91"/>
      <c r="F616" s="92"/>
      <c r="G616" s="92"/>
      <c r="H616" s="93"/>
      <c r="I616" s="68"/>
      <c r="N616" s="33"/>
    </row>
    <row r="617">
      <c r="E617" s="91"/>
      <c r="F617" s="92"/>
      <c r="G617" s="92"/>
      <c r="H617" s="93"/>
      <c r="I617" s="68"/>
      <c r="N617" s="33"/>
    </row>
    <row r="618">
      <c r="E618" s="91"/>
      <c r="F618" s="92"/>
      <c r="G618" s="92"/>
      <c r="H618" s="93"/>
      <c r="I618" s="68"/>
      <c r="N618" s="33"/>
    </row>
    <row r="619">
      <c r="E619" s="91"/>
      <c r="F619" s="92"/>
      <c r="G619" s="92"/>
      <c r="H619" s="93"/>
      <c r="I619" s="68"/>
      <c r="N619" s="33"/>
    </row>
    <row r="620">
      <c r="E620" s="91"/>
      <c r="F620" s="92"/>
      <c r="G620" s="92"/>
      <c r="H620" s="93"/>
      <c r="I620" s="68"/>
      <c r="N620" s="33"/>
    </row>
    <row r="621">
      <c r="E621" s="91"/>
      <c r="F621" s="92"/>
      <c r="G621" s="92"/>
      <c r="H621" s="93"/>
      <c r="I621" s="68"/>
      <c r="N621" s="33"/>
    </row>
    <row r="622">
      <c r="E622" s="91"/>
      <c r="F622" s="92"/>
      <c r="G622" s="92"/>
      <c r="H622" s="93"/>
      <c r="I622" s="68"/>
      <c r="N622" s="33"/>
    </row>
    <row r="623">
      <c r="E623" s="91"/>
      <c r="F623" s="92"/>
      <c r="G623" s="92"/>
      <c r="H623" s="93"/>
      <c r="I623" s="68"/>
      <c r="N623" s="33"/>
    </row>
    <row r="624">
      <c r="E624" s="91"/>
      <c r="F624" s="92"/>
      <c r="G624" s="92"/>
      <c r="H624" s="93"/>
      <c r="I624" s="68"/>
      <c r="N624" s="33"/>
    </row>
    <row r="625">
      <c r="E625" s="91"/>
      <c r="F625" s="92"/>
      <c r="G625" s="92"/>
      <c r="H625" s="93"/>
      <c r="I625" s="68"/>
      <c r="N625" s="33"/>
    </row>
    <row r="626">
      <c r="E626" s="91"/>
      <c r="F626" s="92"/>
      <c r="G626" s="92"/>
      <c r="H626" s="93"/>
      <c r="I626" s="68"/>
      <c r="N626" s="33"/>
    </row>
    <row r="627">
      <c r="E627" s="91"/>
      <c r="F627" s="92"/>
      <c r="G627" s="92"/>
      <c r="H627" s="93"/>
      <c r="I627" s="68"/>
      <c r="N627" s="33"/>
    </row>
    <row r="628">
      <c r="E628" s="91"/>
      <c r="F628" s="92"/>
      <c r="G628" s="92"/>
      <c r="H628" s="93"/>
      <c r="I628" s="68"/>
      <c r="N628" s="33"/>
    </row>
    <row r="629">
      <c r="E629" s="91"/>
      <c r="F629" s="92"/>
      <c r="G629" s="92"/>
      <c r="H629" s="93"/>
      <c r="I629" s="68"/>
      <c r="N629" s="33"/>
    </row>
    <row r="630">
      <c r="E630" s="91"/>
      <c r="F630" s="92"/>
      <c r="G630" s="92"/>
      <c r="H630" s="93"/>
      <c r="I630" s="68"/>
      <c r="N630" s="33"/>
    </row>
    <row r="631">
      <c r="E631" s="91"/>
      <c r="F631" s="92"/>
      <c r="G631" s="92"/>
      <c r="H631" s="93"/>
      <c r="I631" s="68"/>
      <c r="N631" s="33"/>
    </row>
    <row r="632">
      <c r="E632" s="91"/>
      <c r="F632" s="92"/>
      <c r="G632" s="92"/>
      <c r="H632" s="93"/>
      <c r="I632" s="68"/>
      <c r="N632" s="33"/>
    </row>
    <row r="633">
      <c r="E633" s="91"/>
      <c r="F633" s="92"/>
      <c r="G633" s="92"/>
      <c r="H633" s="93"/>
      <c r="I633" s="68"/>
      <c r="N633" s="33"/>
    </row>
    <row r="634">
      <c r="E634" s="91"/>
      <c r="F634" s="92"/>
      <c r="G634" s="92"/>
      <c r="H634" s="93"/>
      <c r="I634" s="68"/>
      <c r="N634" s="33"/>
    </row>
    <row r="635">
      <c r="E635" s="91"/>
      <c r="F635" s="92"/>
      <c r="G635" s="92"/>
      <c r="H635" s="93"/>
      <c r="I635" s="68"/>
      <c r="N635" s="33"/>
    </row>
    <row r="636">
      <c r="E636" s="91"/>
      <c r="F636" s="92"/>
      <c r="G636" s="92"/>
      <c r="H636" s="93"/>
      <c r="I636" s="68"/>
      <c r="N636" s="33"/>
    </row>
    <row r="637">
      <c r="E637" s="91"/>
      <c r="F637" s="92"/>
      <c r="G637" s="92"/>
      <c r="H637" s="93"/>
      <c r="I637" s="68"/>
      <c r="N637" s="33"/>
    </row>
    <row r="638">
      <c r="E638" s="91"/>
      <c r="F638" s="92"/>
      <c r="G638" s="92"/>
      <c r="H638" s="93"/>
      <c r="I638" s="68"/>
      <c r="N638" s="33"/>
    </row>
    <row r="639">
      <c r="E639" s="91"/>
      <c r="F639" s="92"/>
      <c r="G639" s="92"/>
      <c r="H639" s="93"/>
      <c r="I639" s="68"/>
      <c r="N639" s="33"/>
    </row>
    <row r="640">
      <c r="E640" s="91"/>
      <c r="F640" s="92"/>
      <c r="G640" s="92"/>
      <c r="H640" s="93"/>
      <c r="I640" s="68"/>
      <c r="N640" s="33"/>
    </row>
    <row r="641">
      <c r="E641" s="91"/>
      <c r="F641" s="92"/>
      <c r="G641" s="92"/>
      <c r="H641" s="93"/>
      <c r="I641" s="68"/>
      <c r="N641" s="33"/>
    </row>
    <row r="642">
      <c r="E642" s="91"/>
      <c r="F642" s="92"/>
      <c r="G642" s="92"/>
      <c r="H642" s="93"/>
      <c r="I642" s="68"/>
      <c r="N642" s="33"/>
    </row>
    <row r="643">
      <c r="E643" s="91"/>
      <c r="F643" s="92"/>
      <c r="G643" s="92"/>
      <c r="H643" s="93"/>
      <c r="I643" s="68"/>
      <c r="N643" s="33"/>
    </row>
    <row r="644">
      <c r="E644" s="91"/>
      <c r="F644" s="92"/>
      <c r="G644" s="92"/>
      <c r="H644" s="93"/>
      <c r="I644" s="68"/>
      <c r="N644" s="33"/>
    </row>
    <row r="645">
      <c r="E645" s="91"/>
      <c r="F645" s="92"/>
      <c r="G645" s="92"/>
      <c r="H645" s="93"/>
      <c r="I645" s="68"/>
      <c r="N645" s="33"/>
    </row>
    <row r="646">
      <c r="E646" s="91"/>
      <c r="F646" s="92"/>
      <c r="G646" s="92"/>
      <c r="H646" s="93"/>
      <c r="I646" s="68"/>
      <c r="N646" s="33"/>
    </row>
    <row r="647">
      <c r="E647" s="91"/>
      <c r="F647" s="92"/>
      <c r="G647" s="92"/>
      <c r="H647" s="93"/>
      <c r="I647" s="68"/>
      <c r="N647" s="33"/>
    </row>
    <row r="648">
      <c r="E648" s="91"/>
      <c r="F648" s="92"/>
      <c r="G648" s="92"/>
      <c r="H648" s="93"/>
      <c r="I648" s="68"/>
      <c r="N648" s="33"/>
    </row>
    <row r="649">
      <c r="E649" s="91"/>
      <c r="F649" s="92"/>
      <c r="G649" s="92"/>
      <c r="H649" s="93"/>
      <c r="I649" s="68"/>
      <c r="N649" s="33"/>
    </row>
    <row r="650">
      <c r="E650" s="91"/>
      <c r="F650" s="92"/>
      <c r="G650" s="92"/>
      <c r="H650" s="93"/>
      <c r="I650" s="68"/>
      <c r="N650" s="33"/>
    </row>
    <row r="651">
      <c r="E651" s="91"/>
      <c r="F651" s="92"/>
      <c r="G651" s="92"/>
      <c r="H651" s="93"/>
      <c r="I651" s="68"/>
      <c r="N651" s="33"/>
    </row>
    <row r="652">
      <c r="E652" s="91"/>
      <c r="F652" s="92"/>
      <c r="G652" s="92"/>
      <c r="H652" s="93"/>
      <c r="I652" s="68"/>
      <c r="N652" s="33"/>
    </row>
    <row r="653">
      <c r="E653" s="91"/>
      <c r="F653" s="92"/>
      <c r="G653" s="92"/>
      <c r="H653" s="93"/>
      <c r="I653" s="68"/>
      <c r="N653" s="33"/>
    </row>
    <row r="654">
      <c r="E654" s="91"/>
      <c r="F654" s="92"/>
      <c r="G654" s="92"/>
      <c r="H654" s="93"/>
      <c r="I654" s="68"/>
      <c r="N654" s="33"/>
    </row>
    <row r="655">
      <c r="E655" s="91"/>
      <c r="F655" s="92"/>
      <c r="G655" s="92"/>
      <c r="H655" s="93"/>
      <c r="I655" s="68"/>
      <c r="N655" s="33"/>
    </row>
    <row r="656">
      <c r="E656" s="91"/>
      <c r="F656" s="92"/>
      <c r="G656" s="92"/>
      <c r="H656" s="93"/>
      <c r="I656" s="68"/>
      <c r="N656" s="33"/>
    </row>
    <row r="657">
      <c r="E657" s="91"/>
      <c r="F657" s="92"/>
      <c r="G657" s="92"/>
      <c r="H657" s="93"/>
      <c r="I657" s="68"/>
      <c r="N657" s="33"/>
    </row>
    <row r="658">
      <c r="E658" s="91"/>
      <c r="F658" s="92"/>
      <c r="G658" s="92"/>
      <c r="H658" s="93"/>
      <c r="I658" s="68"/>
      <c r="N658" s="33"/>
    </row>
    <row r="659">
      <c r="E659" s="91"/>
      <c r="F659" s="92"/>
      <c r="G659" s="92"/>
      <c r="H659" s="93"/>
      <c r="I659" s="68"/>
      <c r="N659" s="33"/>
    </row>
    <row r="660">
      <c r="E660" s="91"/>
      <c r="F660" s="92"/>
      <c r="G660" s="92"/>
      <c r="H660" s="93"/>
      <c r="I660" s="68"/>
      <c r="N660" s="33"/>
    </row>
    <row r="661">
      <c r="E661" s="91"/>
      <c r="F661" s="92"/>
      <c r="G661" s="92"/>
      <c r="H661" s="93"/>
      <c r="I661" s="68"/>
      <c r="N661" s="33"/>
    </row>
    <row r="662">
      <c r="E662" s="91"/>
      <c r="F662" s="92"/>
      <c r="G662" s="92"/>
      <c r="H662" s="93"/>
      <c r="I662" s="68"/>
      <c r="N662" s="33"/>
    </row>
    <row r="663">
      <c r="E663" s="91"/>
      <c r="F663" s="92"/>
      <c r="G663" s="92"/>
      <c r="H663" s="93"/>
      <c r="I663" s="68"/>
      <c r="N663" s="33"/>
    </row>
    <row r="664">
      <c r="E664" s="91"/>
      <c r="F664" s="92"/>
      <c r="G664" s="92"/>
      <c r="H664" s="93"/>
      <c r="I664" s="68"/>
      <c r="N664" s="33"/>
    </row>
    <row r="665">
      <c r="E665" s="91"/>
      <c r="F665" s="92"/>
      <c r="G665" s="92"/>
      <c r="H665" s="93"/>
      <c r="I665" s="68"/>
      <c r="N665" s="33"/>
    </row>
    <row r="666">
      <c r="E666" s="91"/>
      <c r="F666" s="92"/>
      <c r="G666" s="92"/>
      <c r="H666" s="93"/>
      <c r="I666" s="68"/>
      <c r="N666" s="33"/>
    </row>
    <row r="667">
      <c r="E667" s="91"/>
      <c r="F667" s="92"/>
      <c r="G667" s="92"/>
      <c r="H667" s="93"/>
      <c r="I667" s="68"/>
      <c r="N667" s="33"/>
    </row>
    <row r="668">
      <c r="E668" s="91"/>
      <c r="F668" s="92"/>
      <c r="G668" s="92"/>
      <c r="H668" s="93"/>
      <c r="I668" s="68"/>
      <c r="N668" s="33"/>
    </row>
    <row r="669">
      <c r="E669" s="91"/>
      <c r="F669" s="92"/>
      <c r="G669" s="92"/>
      <c r="H669" s="93"/>
      <c r="I669" s="68"/>
      <c r="N669" s="33"/>
    </row>
    <row r="670">
      <c r="E670" s="91"/>
      <c r="F670" s="92"/>
      <c r="G670" s="92"/>
      <c r="H670" s="93"/>
      <c r="I670" s="68"/>
      <c r="N670" s="33"/>
    </row>
    <row r="671">
      <c r="E671" s="91"/>
      <c r="F671" s="92"/>
      <c r="G671" s="92"/>
      <c r="H671" s="93"/>
      <c r="I671" s="68"/>
      <c r="N671" s="33"/>
    </row>
    <row r="672">
      <c r="E672" s="91"/>
      <c r="F672" s="92"/>
      <c r="G672" s="92"/>
      <c r="H672" s="93"/>
      <c r="I672" s="68"/>
      <c r="N672" s="33"/>
    </row>
    <row r="673">
      <c r="E673" s="91"/>
      <c r="F673" s="92"/>
      <c r="G673" s="92"/>
      <c r="H673" s="93"/>
      <c r="I673" s="68"/>
      <c r="N673" s="33"/>
    </row>
    <row r="674">
      <c r="E674" s="91"/>
      <c r="F674" s="92"/>
      <c r="G674" s="92"/>
      <c r="H674" s="93"/>
      <c r="I674" s="68"/>
      <c r="N674" s="33"/>
    </row>
    <row r="675">
      <c r="E675" s="91"/>
      <c r="F675" s="92"/>
      <c r="G675" s="92"/>
      <c r="H675" s="93"/>
      <c r="I675" s="68"/>
      <c r="N675" s="33"/>
    </row>
    <row r="676">
      <c r="E676" s="91"/>
      <c r="F676" s="92"/>
      <c r="G676" s="92"/>
      <c r="H676" s="93"/>
      <c r="I676" s="68"/>
      <c r="N676" s="33"/>
    </row>
    <row r="677">
      <c r="E677" s="91"/>
      <c r="F677" s="92"/>
      <c r="G677" s="92"/>
      <c r="H677" s="93"/>
      <c r="I677" s="68"/>
      <c r="N677" s="33"/>
    </row>
    <row r="678">
      <c r="E678" s="91"/>
      <c r="F678" s="92"/>
      <c r="G678" s="92"/>
      <c r="H678" s="93"/>
      <c r="I678" s="68"/>
      <c r="N678" s="33"/>
    </row>
    <row r="679">
      <c r="E679" s="91"/>
      <c r="F679" s="92"/>
      <c r="G679" s="92"/>
      <c r="H679" s="93"/>
      <c r="I679" s="68"/>
      <c r="N679" s="33"/>
    </row>
    <row r="680">
      <c r="E680" s="91"/>
      <c r="F680" s="92"/>
      <c r="G680" s="92"/>
      <c r="H680" s="93"/>
      <c r="I680" s="68"/>
      <c r="N680" s="33"/>
    </row>
    <row r="681">
      <c r="E681" s="91"/>
      <c r="F681" s="92"/>
      <c r="G681" s="92"/>
      <c r="H681" s="93"/>
      <c r="I681" s="68"/>
      <c r="N681" s="33"/>
    </row>
    <row r="682">
      <c r="E682" s="91"/>
      <c r="F682" s="92"/>
      <c r="G682" s="92"/>
      <c r="H682" s="93"/>
      <c r="I682" s="68"/>
      <c r="N682" s="33"/>
    </row>
    <row r="683">
      <c r="E683" s="91"/>
      <c r="F683" s="92"/>
      <c r="G683" s="92"/>
      <c r="H683" s="93"/>
      <c r="I683" s="68"/>
      <c r="N683" s="33"/>
    </row>
    <row r="684">
      <c r="E684" s="91"/>
      <c r="F684" s="92"/>
      <c r="G684" s="92"/>
      <c r="H684" s="93"/>
      <c r="I684" s="68"/>
      <c r="N684" s="33"/>
    </row>
    <row r="685">
      <c r="E685" s="91"/>
      <c r="F685" s="92"/>
      <c r="G685" s="92"/>
      <c r="H685" s="93"/>
      <c r="I685" s="68"/>
      <c r="N685" s="33"/>
    </row>
    <row r="686">
      <c r="E686" s="91"/>
      <c r="F686" s="92"/>
      <c r="G686" s="92"/>
      <c r="H686" s="93"/>
      <c r="I686" s="68"/>
      <c r="N686" s="33"/>
    </row>
    <row r="687">
      <c r="E687" s="91"/>
      <c r="F687" s="92"/>
      <c r="G687" s="92"/>
      <c r="H687" s="93"/>
      <c r="I687" s="68"/>
      <c r="N687" s="33"/>
    </row>
    <row r="688">
      <c r="E688" s="91"/>
      <c r="F688" s="92"/>
      <c r="G688" s="92"/>
      <c r="H688" s="93"/>
      <c r="I688" s="68"/>
      <c r="N688" s="33"/>
    </row>
    <row r="689">
      <c r="E689" s="91"/>
      <c r="F689" s="92"/>
      <c r="G689" s="92"/>
      <c r="H689" s="93"/>
      <c r="I689" s="68"/>
      <c r="N689" s="33"/>
    </row>
    <row r="690">
      <c r="E690" s="91"/>
      <c r="F690" s="92"/>
      <c r="G690" s="92"/>
      <c r="H690" s="93"/>
      <c r="I690" s="68"/>
      <c r="N690" s="33"/>
    </row>
    <row r="691">
      <c r="E691" s="91"/>
      <c r="F691" s="92"/>
      <c r="G691" s="92"/>
      <c r="H691" s="93"/>
      <c r="I691" s="68"/>
      <c r="N691" s="33"/>
    </row>
    <row r="692">
      <c r="E692" s="91"/>
      <c r="F692" s="92"/>
      <c r="G692" s="92"/>
      <c r="H692" s="93"/>
      <c r="I692" s="68"/>
      <c r="N692" s="33"/>
    </row>
    <row r="693">
      <c r="E693" s="91"/>
      <c r="F693" s="92"/>
      <c r="G693" s="92"/>
      <c r="H693" s="93"/>
      <c r="I693" s="68"/>
      <c r="N693" s="33"/>
    </row>
    <row r="694">
      <c r="E694" s="91"/>
      <c r="F694" s="92"/>
      <c r="G694" s="92"/>
      <c r="H694" s="93"/>
      <c r="I694" s="68"/>
      <c r="N694" s="33"/>
    </row>
    <row r="695">
      <c r="E695" s="91"/>
      <c r="F695" s="92"/>
      <c r="G695" s="92"/>
      <c r="H695" s="93"/>
      <c r="I695" s="68"/>
      <c r="N695" s="33"/>
    </row>
    <row r="696">
      <c r="E696" s="91"/>
      <c r="F696" s="92"/>
      <c r="G696" s="92"/>
      <c r="H696" s="93"/>
      <c r="I696" s="68"/>
      <c r="N696" s="33"/>
    </row>
    <row r="697">
      <c r="E697" s="91"/>
      <c r="F697" s="92"/>
      <c r="G697" s="92"/>
      <c r="H697" s="93"/>
      <c r="I697" s="68"/>
      <c r="N697" s="33"/>
    </row>
    <row r="698">
      <c r="E698" s="91"/>
      <c r="F698" s="92"/>
      <c r="G698" s="92"/>
      <c r="H698" s="93"/>
      <c r="I698" s="68"/>
      <c r="N698" s="33"/>
    </row>
    <row r="699">
      <c r="E699" s="91"/>
      <c r="F699" s="92"/>
      <c r="G699" s="92"/>
      <c r="H699" s="93"/>
      <c r="I699" s="68"/>
      <c r="N699" s="33"/>
    </row>
    <row r="700">
      <c r="E700" s="91"/>
      <c r="F700" s="92"/>
      <c r="G700" s="92"/>
      <c r="H700" s="93"/>
      <c r="I700" s="68"/>
      <c r="N700" s="33"/>
    </row>
    <row r="701">
      <c r="E701" s="91"/>
      <c r="F701" s="92"/>
      <c r="G701" s="92"/>
      <c r="H701" s="93"/>
      <c r="I701" s="68"/>
      <c r="N701" s="33"/>
    </row>
    <row r="702">
      <c r="E702" s="91"/>
      <c r="F702" s="92"/>
      <c r="G702" s="92"/>
      <c r="H702" s="93"/>
      <c r="I702" s="68"/>
      <c r="N702" s="33"/>
    </row>
    <row r="703">
      <c r="E703" s="91"/>
      <c r="F703" s="92"/>
      <c r="G703" s="92"/>
      <c r="H703" s="93"/>
      <c r="I703" s="68"/>
      <c r="N703" s="33"/>
    </row>
    <row r="704">
      <c r="E704" s="91"/>
      <c r="F704" s="92"/>
      <c r="G704" s="92"/>
      <c r="H704" s="93"/>
      <c r="I704" s="68"/>
      <c r="N704" s="33"/>
    </row>
    <row r="705">
      <c r="E705" s="91"/>
      <c r="F705" s="92"/>
      <c r="G705" s="92"/>
      <c r="H705" s="93"/>
      <c r="I705" s="68"/>
      <c r="N705" s="33"/>
    </row>
    <row r="706">
      <c r="E706" s="91"/>
      <c r="F706" s="92"/>
      <c r="G706" s="92"/>
      <c r="H706" s="93"/>
      <c r="I706" s="68"/>
      <c r="N706" s="33"/>
    </row>
    <row r="707">
      <c r="E707" s="91"/>
      <c r="F707" s="92"/>
      <c r="G707" s="92"/>
      <c r="H707" s="93"/>
      <c r="I707" s="68"/>
      <c r="N707" s="33"/>
    </row>
    <row r="708">
      <c r="E708" s="91"/>
      <c r="F708" s="92"/>
      <c r="G708" s="92"/>
      <c r="H708" s="93"/>
      <c r="I708" s="68"/>
      <c r="N708" s="33"/>
    </row>
    <row r="709">
      <c r="E709" s="91"/>
      <c r="F709" s="92"/>
      <c r="G709" s="92"/>
      <c r="H709" s="93"/>
      <c r="I709" s="68"/>
      <c r="N709" s="33"/>
    </row>
    <row r="710">
      <c r="E710" s="91"/>
      <c r="F710" s="92"/>
      <c r="G710" s="92"/>
      <c r="H710" s="93"/>
      <c r="I710" s="68"/>
      <c r="N710" s="33"/>
    </row>
    <row r="711">
      <c r="E711" s="91"/>
      <c r="F711" s="92"/>
      <c r="G711" s="92"/>
      <c r="H711" s="93"/>
      <c r="I711" s="68"/>
      <c r="N711" s="33"/>
    </row>
    <row r="712">
      <c r="E712" s="91"/>
      <c r="F712" s="92"/>
      <c r="G712" s="92"/>
      <c r="H712" s="93"/>
      <c r="I712" s="68"/>
      <c r="N712" s="33"/>
    </row>
    <row r="713">
      <c r="E713" s="91"/>
      <c r="F713" s="92"/>
      <c r="G713" s="92"/>
      <c r="H713" s="93"/>
      <c r="I713" s="68"/>
      <c r="N713" s="33"/>
    </row>
    <row r="714">
      <c r="E714" s="91"/>
      <c r="F714" s="92"/>
      <c r="G714" s="92"/>
      <c r="H714" s="93"/>
      <c r="I714" s="68"/>
      <c r="N714" s="33"/>
    </row>
    <row r="715">
      <c r="E715" s="91"/>
      <c r="F715" s="92"/>
      <c r="G715" s="92"/>
      <c r="H715" s="93"/>
      <c r="I715" s="68"/>
      <c r="N715" s="33"/>
    </row>
    <row r="716">
      <c r="E716" s="91"/>
      <c r="F716" s="92"/>
      <c r="G716" s="92"/>
      <c r="H716" s="93"/>
      <c r="I716" s="68"/>
      <c r="N716" s="33"/>
    </row>
    <row r="717">
      <c r="E717" s="91"/>
      <c r="F717" s="92"/>
      <c r="G717" s="92"/>
      <c r="H717" s="93"/>
      <c r="I717" s="68"/>
      <c r="N717" s="33"/>
    </row>
    <row r="718">
      <c r="E718" s="91"/>
      <c r="F718" s="92"/>
      <c r="G718" s="92"/>
      <c r="H718" s="93"/>
      <c r="I718" s="68"/>
      <c r="N718" s="33"/>
    </row>
    <row r="719">
      <c r="E719" s="91"/>
      <c r="F719" s="92"/>
      <c r="G719" s="92"/>
      <c r="H719" s="93"/>
      <c r="I719" s="68"/>
      <c r="N719" s="33"/>
    </row>
    <row r="720">
      <c r="E720" s="91"/>
      <c r="F720" s="92"/>
      <c r="G720" s="92"/>
      <c r="H720" s="93"/>
      <c r="I720" s="68"/>
      <c r="N720" s="33"/>
    </row>
    <row r="721">
      <c r="E721" s="91"/>
      <c r="F721" s="92"/>
      <c r="G721" s="92"/>
      <c r="H721" s="93"/>
      <c r="I721" s="68"/>
      <c r="N721" s="33"/>
    </row>
    <row r="722">
      <c r="E722" s="91"/>
      <c r="F722" s="92"/>
      <c r="G722" s="92"/>
      <c r="H722" s="93"/>
      <c r="I722" s="68"/>
      <c r="N722" s="33"/>
    </row>
    <row r="723">
      <c r="E723" s="91"/>
      <c r="F723" s="92"/>
      <c r="G723" s="92"/>
      <c r="H723" s="93"/>
      <c r="I723" s="68"/>
      <c r="N723" s="33"/>
    </row>
    <row r="724">
      <c r="E724" s="91"/>
      <c r="F724" s="92"/>
      <c r="G724" s="92"/>
      <c r="H724" s="93"/>
      <c r="I724" s="68"/>
      <c r="N724" s="33"/>
    </row>
    <row r="725">
      <c r="E725" s="91"/>
      <c r="F725" s="92"/>
      <c r="G725" s="92"/>
      <c r="H725" s="93"/>
      <c r="I725" s="68"/>
      <c r="N725" s="33"/>
    </row>
    <row r="726">
      <c r="E726" s="91"/>
      <c r="F726" s="92"/>
      <c r="G726" s="92"/>
      <c r="H726" s="93"/>
      <c r="I726" s="68"/>
      <c r="N726" s="33"/>
    </row>
    <row r="727">
      <c r="E727" s="91"/>
      <c r="F727" s="92"/>
      <c r="G727" s="92"/>
      <c r="H727" s="93"/>
      <c r="I727" s="68"/>
      <c r="N727" s="33"/>
    </row>
    <row r="728">
      <c r="E728" s="91"/>
      <c r="F728" s="92"/>
      <c r="G728" s="92"/>
      <c r="H728" s="93"/>
      <c r="I728" s="68"/>
      <c r="N728" s="33"/>
    </row>
    <row r="729">
      <c r="E729" s="91"/>
      <c r="F729" s="92"/>
      <c r="G729" s="92"/>
      <c r="H729" s="93"/>
      <c r="I729" s="68"/>
      <c r="N729" s="33"/>
    </row>
    <row r="730">
      <c r="E730" s="91"/>
      <c r="F730" s="92"/>
      <c r="G730" s="92"/>
      <c r="H730" s="93"/>
      <c r="I730" s="68"/>
      <c r="N730" s="33"/>
    </row>
    <row r="731">
      <c r="E731" s="91"/>
      <c r="F731" s="92"/>
      <c r="G731" s="92"/>
      <c r="H731" s="93"/>
      <c r="I731" s="68"/>
      <c r="N731" s="33"/>
    </row>
    <row r="732">
      <c r="E732" s="91"/>
      <c r="F732" s="92"/>
      <c r="G732" s="92"/>
      <c r="H732" s="93"/>
      <c r="I732" s="68"/>
      <c r="N732" s="33"/>
    </row>
    <row r="733">
      <c r="E733" s="91"/>
      <c r="F733" s="92"/>
      <c r="G733" s="92"/>
      <c r="H733" s="93"/>
      <c r="I733" s="68"/>
      <c r="N733" s="33"/>
    </row>
    <row r="734">
      <c r="E734" s="91"/>
      <c r="F734" s="92"/>
      <c r="G734" s="92"/>
      <c r="H734" s="93"/>
      <c r="I734" s="68"/>
      <c r="N734" s="33"/>
    </row>
    <row r="735">
      <c r="E735" s="91"/>
      <c r="F735" s="92"/>
      <c r="G735" s="92"/>
      <c r="H735" s="93"/>
      <c r="I735" s="68"/>
      <c r="N735" s="33"/>
    </row>
    <row r="736">
      <c r="E736" s="91"/>
      <c r="F736" s="92"/>
      <c r="G736" s="92"/>
      <c r="H736" s="93"/>
      <c r="I736" s="68"/>
      <c r="N736" s="33"/>
    </row>
    <row r="737">
      <c r="E737" s="91"/>
      <c r="F737" s="92"/>
      <c r="G737" s="92"/>
      <c r="H737" s="93"/>
      <c r="I737" s="68"/>
      <c r="N737" s="33"/>
    </row>
    <row r="738">
      <c r="E738" s="91"/>
      <c r="F738" s="92"/>
      <c r="G738" s="92"/>
      <c r="H738" s="93"/>
      <c r="I738" s="68"/>
      <c r="N738" s="33"/>
    </row>
    <row r="739">
      <c r="E739" s="91"/>
      <c r="F739" s="92"/>
      <c r="G739" s="92"/>
      <c r="H739" s="93"/>
      <c r="I739" s="68"/>
      <c r="N739" s="33"/>
    </row>
    <row r="740">
      <c r="E740" s="91"/>
      <c r="F740" s="92"/>
      <c r="G740" s="92"/>
      <c r="H740" s="93"/>
      <c r="I740" s="68"/>
      <c r="N740" s="33"/>
    </row>
    <row r="741">
      <c r="E741" s="91"/>
      <c r="F741" s="92"/>
      <c r="G741" s="92"/>
      <c r="H741" s="93"/>
      <c r="I741" s="68"/>
      <c r="N741" s="33"/>
    </row>
    <row r="742">
      <c r="E742" s="91"/>
      <c r="F742" s="92"/>
      <c r="G742" s="92"/>
      <c r="H742" s="93"/>
      <c r="I742" s="68"/>
      <c r="N742" s="33"/>
    </row>
    <row r="743">
      <c r="E743" s="91"/>
      <c r="F743" s="92"/>
      <c r="G743" s="92"/>
      <c r="H743" s="93"/>
      <c r="I743" s="68"/>
      <c r="N743" s="33"/>
    </row>
    <row r="744">
      <c r="E744" s="91"/>
      <c r="F744" s="92"/>
      <c r="G744" s="92"/>
      <c r="H744" s="93"/>
      <c r="I744" s="68"/>
      <c r="N744" s="33"/>
    </row>
    <row r="745">
      <c r="E745" s="91"/>
      <c r="F745" s="92"/>
      <c r="G745" s="92"/>
      <c r="H745" s="93"/>
      <c r="I745" s="68"/>
      <c r="N745" s="33"/>
    </row>
    <row r="746">
      <c r="E746" s="91"/>
      <c r="F746" s="92"/>
      <c r="G746" s="92"/>
      <c r="H746" s="93"/>
      <c r="I746" s="68"/>
      <c r="N746" s="33"/>
    </row>
    <row r="747">
      <c r="E747" s="91"/>
      <c r="F747" s="92"/>
      <c r="G747" s="92"/>
      <c r="H747" s="93"/>
      <c r="I747" s="68"/>
      <c r="N747" s="33"/>
    </row>
    <row r="748">
      <c r="E748" s="91"/>
      <c r="F748" s="92"/>
      <c r="G748" s="92"/>
      <c r="H748" s="93"/>
      <c r="I748" s="68"/>
      <c r="N748" s="33"/>
    </row>
    <row r="749">
      <c r="E749" s="91"/>
      <c r="F749" s="92"/>
      <c r="G749" s="92"/>
      <c r="H749" s="93"/>
      <c r="I749" s="68"/>
      <c r="N749" s="33"/>
    </row>
    <row r="750">
      <c r="E750" s="91"/>
      <c r="F750" s="92"/>
      <c r="G750" s="92"/>
      <c r="H750" s="93"/>
      <c r="I750" s="68"/>
      <c r="N750" s="33"/>
    </row>
    <row r="751">
      <c r="E751" s="91"/>
      <c r="F751" s="92"/>
      <c r="G751" s="92"/>
      <c r="H751" s="93"/>
      <c r="I751" s="68"/>
      <c r="N751" s="33"/>
    </row>
    <row r="752">
      <c r="E752" s="91"/>
      <c r="F752" s="92"/>
      <c r="G752" s="92"/>
      <c r="H752" s="93"/>
      <c r="I752" s="68"/>
      <c r="N752" s="33"/>
    </row>
    <row r="753">
      <c r="E753" s="91"/>
      <c r="F753" s="92"/>
      <c r="G753" s="92"/>
      <c r="H753" s="93"/>
      <c r="I753" s="68"/>
      <c r="N753" s="33"/>
    </row>
    <row r="754">
      <c r="E754" s="91"/>
      <c r="F754" s="92"/>
      <c r="G754" s="92"/>
      <c r="H754" s="93"/>
      <c r="I754" s="68"/>
      <c r="N754" s="33"/>
    </row>
    <row r="755">
      <c r="E755" s="91"/>
      <c r="F755" s="92"/>
      <c r="G755" s="92"/>
      <c r="H755" s="93"/>
      <c r="I755" s="68"/>
      <c r="N755" s="33"/>
    </row>
    <row r="756">
      <c r="E756" s="91"/>
      <c r="F756" s="92"/>
      <c r="G756" s="92"/>
      <c r="H756" s="93"/>
      <c r="I756" s="68"/>
      <c r="N756" s="33"/>
    </row>
    <row r="757">
      <c r="E757" s="91"/>
      <c r="F757" s="92"/>
      <c r="G757" s="92"/>
      <c r="H757" s="93"/>
      <c r="I757" s="68"/>
      <c r="N757" s="33"/>
    </row>
    <row r="758">
      <c r="E758" s="91"/>
      <c r="F758" s="92"/>
      <c r="G758" s="92"/>
      <c r="H758" s="93"/>
      <c r="I758" s="68"/>
      <c r="N758" s="33"/>
    </row>
    <row r="759">
      <c r="E759" s="91"/>
      <c r="F759" s="92"/>
      <c r="G759" s="92"/>
      <c r="H759" s="93"/>
      <c r="I759" s="68"/>
      <c r="N759" s="33"/>
    </row>
    <row r="760">
      <c r="E760" s="91"/>
      <c r="F760" s="92"/>
      <c r="G760" s="92"/>
      <c r="H760" s="93"/>
      <c r="I760" s="68"/>
      <c r="N760" s="33"/>
    </row>
    <row r="761">
      <c r="E761" s="91"/>
      <c r="F761" s="92"/>
      <c r="G761" s="92"/>
      <c r="H761" s="93"/>
      <c r="I761" s="68"/>
      <c r="N761" s="33"/>
    </row>
    <row r="762">
      <c r="E762" s="91"/>
      <c r="F762" s="92"/>
      <c r="G762" s="92"/>
      <c r="H762" s="93"/>
      <c r="I762" s="68"/>
      <c r="N762" s="33"/>
    </row>
    <row r="763">
      <c r="E763" s="91"/>
      <c r="F763" s="92"/>
      <c r="G763" s="92"/>
      <c r="H763" s="93"/>
      <c r="I763" s="68"/>
      <c r="N763" s="33"/>
    </row>
    <row r="764">
      <c r="E764" s="91"/>
      <c r="F764" s="92"/>
      <c r="G764" s="92"/>
      <c r="H764" s="93"/>
      <c r="I764" s="68"/>
      <c r="N764" s="33"/>
    </row>
    <row r="765">
      <c r="E765" s="91"/>
      <c r="F765" s="92"/>
      <c r="G765" s="92"/>
      <c r="H765" s="93"/>
      <c r="I765" s="68"/>
      <c r="N765" s="33"/>
    </row>
    <row r="766">
      <c r="E766" s="91"/>
      <c r="F766" s="92"/>
      <c r="G766" s="92"/>
      <c r="H766" s="93"/>
      <c r="I766" s="68"/>
      <c r="N766" s="33"/>
    </row>
    <row r="767">
      <c r="E767" s="91"/>
      <c r="F767" s="92"/>
      <c r="G767" s="92"/>
      <c r="H767" s="93"/>
      <c r="I767" s="68"/>
      <c r="N767" s="33"/>
    </row>
    <row r="768">
      <c r="E768" s="91"/>
      <c r="F768" s="92"/>
      <c r="G768" s="92"/>
      <c r="H768" s="93"/>
      <c r="I768" s="68"/>
      <c r="N768" s="33"/>
    </row>
    <row r="769">
      <c r="E769" s="91"/>
      <c r="F769" s="92"/>
      <c r="G769" s="92"/>
      <c r="H769" s="93"/>
      <c r="I769" s="68"/>
      <c r="N769" s="33"/>
    </row>
    <row r="770">
      <c r="E770" s="91"/>
      <c r="F770" s="92"/>
      <c r="G770" s="92"/>
      <c r="H770" s="93"/>
      <c r="I770" s="68"/>
      <c r="N770" s="33"/>
    </row>
    <row r="771">
      <c r="E771" s="91"/>
      <c r="F771" s="92"/>
      <c r="G771" s="92"/>
      <c r="H771" s="93"/>
      <c r="I771" s="68"/>
      <c r="N771" s="33"/>
    </row>
    <row r="772">
      <c r="E772" s="91"/>
      <c r="F772" s="92"/>
      <c r="G772" s="92"/>
      <c r="H772" s="93"/>
      <c r="I772" s="68"/>
      <c r="N772" s="33"/>
    </row>
    <row r="773">
      <c r="E773" s="91"/>
      <c r="F773" s="92"/>
      <c r="G773" s="92"/>
      <c r="H773" s="93"/>
      <c r="I773" s="68"/>
      <c r="N773" s="33"/>
    </row>
    <row r="774">
      <c r="E774" s="91"/>
      <c r="F774" s="92"/>
      <c r="G774" s="92"/>
      <c r="H774" s="93"/>
      <c r="I774" s="68"/>
      <c r="N774" s="33"/>
    </row>
    <row r="775">
      <c r="E775" s="91"/>
      <c r="F775" s="92"/>
      <c r="G775" s="92"/>
      <c r="H775" s="93"/>
      <c r="I775" s="68"/>
      <c r="N775" s="33"/>
    </row>
    <row r="776">
      <c r="E776" s="91"/>
      <c r="F776" s="92"/>
      <c r="G776" s="92"/>
      <c r="H776" s="93"/>
      <c r="I776" s="68"/>
      <c r="N776" s="33"/>
    </row>
    <row r="777">
      <c r="E777" s="91"/>
      <c r="F777" s="92"/>
      <c r="G777" s="92"/>
      <c r="H777" s="93"/>
      <c r="I777" s="68"/>
      <c r="N777" s="33"/>
    </row>
    <row r="778">
      <c r="E778" s="91"/>
      <c r="F778" s="92"/>
      <c r="G778" s="92"/>
      <c r="H778" s="93"/>
      <c r="I778" s="68"/>
      <c r="N778" s="33"/>
    </row>
    <row r="779">
      <c r="E779" s="91"/>
      <c r="F779" s="92"/>
      <c r="G779" s="92"/>
      <c r="H779" s="93"/>
      <c r="I779" s="68"/>
      <c r="N779" s="33"/>
    </row>
    <row r="780">
      <c r="E780" s="91"/>
      <c r="F780" s="92"/>
      <c r="G780" s="92"/>
      <c r="H780" s="93"/>
      <c r="I780" s="68"/>
      <c r="N780" s="33"/>
    </row>
    <row r="781">
      <c r="E781" s="91"/>
      <c r="F781" s="92"/>
      <c r="G781" s="92"/>
      <c r="H781" s="93"/>
      <c r="I781" s="68"/>
      <c r="N781" s="33"/>
    </row>
    <row r="782">
      <c r="E782" s="91"/>
      <c r="F782" s="92"/>
      <c r="G782" s="92"/>
      <c r="H782" s="93"/>
      <c r="I782" s="68"/>
      <c r="N782" s="33"/>
    </row>
    <row r="783">
      <c r="E783" s="91"/>
      <c r="F783" s="92"/>
      <c r="G783" s="92"/>
      <c r="H783" s="93"/>
      <c r="I783" s="68"/>
      <c r="N783" s="33"/>
    </row>
    <row r="784">
      <c r="E784" s="91"/>
      <c r="F784" s="92"/>
      <c r="G784" s="92"/>
      <c r="H784" s="93"/>
      <c r="I784" s="68"/>
      <c r="N784" s="33"/>
    </row>
    <row r="785">
      <c r="E785" s="91"/>
      <c r="F785" s="92"/>
      <c r="G785" s="92"/>
      <c r="H785" s="93"/>
      <c r="I785" s="68"/>
      <c r="N785" s="33"/>
    </row>
    <row r="786">
      <c r="E786" s="91"/>
      <c r="F786" s="92"/>
      <c r="G786" s="92"/>
      <c r="H786" s="93"/>
      <c r="I786" s="68"/>
      <c r="N786" s="33"/>
    </row>
    <row r="787">
      <c r="E787" s="91"/>
      <c r="F787" s="92"/>
      <c r="G787" s="92"/>
      <c r="H787" s="93"/>
      <c r="I787" s="68"/>
      <c r="N787" s="33"/>
    </row>
    <row r="788">
      <c r="E788" s="91"/>
      <c r="F788" s="92"/>
      <c r="G788" s="92"/>
      <c r="H788" s="93"/>
      <c r="I788" s="68"/>
      <c r="N788" s="33"/>
    </row>
    <row r="789">
      <c r="E789" s="91"/>
      <c r="F789" s="92"/>
      <c r="G789" s="92"/>
      <c r="H789" s="93"/>
      <c r="I789" s="68"/>
      <c r="N789" s="33"/>
    </row>
    <row r="790">
      <c r="E790" s="91"/>
      <c r="F790" s="92"/>
      <c r="G790" s="92"/>
      <c r="H790" s="93"/>
      <c r="I790" s="68"/>
      <c r="N790" s="33"/>
    </row>
    <row r="791">
      <c r="E791" s="91"/>
      <c r="F791" s="92"/>
      <c r="G791" s="92"/>
      <c r="H791" s="93"/>
      <c r="I791" s="68"/>
      <c r="N791" s="33"/>
    </row>
    <row r="792">
      <c r="E792" s="91"/>
      <c r="F792" s="92"/>
      <c r="G792" s="92"/>
      <c r="H792" s="93"/>
      <c r="I792" s="68"/>
      <c r="N792" s="33"/>
    </row>
    <row r="793">
      <c r="E793" s="91"/>
      <c r="F793" s="92"/>
      <c r="G793" s="92"/>
      <c r="H793" s="93"/>
      <c r="I793" s="68"/>
      <c r="N793" s="33"/>
    </row>
    <row r="794">
      <c r="E794" s="91"/>
      <c r="F794" s="92"/>
      <c r="G794" s="92"/>
      <c r="H794" s="93"/>
      <c r="I794" s="68"/>
      <c r="N794" s="33"/>
    </row>
    <row r="795">
      <c r="E795" s="91"/>
      <c r="F795" s="92"/>
      <c r="G795" s="92"/>
      <c r="H795" s="93"/>
      <c r="I795" s="68"/>
      <c r="N795" s="33"/>
    </row>
    <row r="796">
      <c r="E796" s="91"/>
      <c r="F796" s="92"/>
      <c r="G796" s="92"/>
      <c r="H796" s="93"/>
      <c r="I796" s="68"/>
      <c r="N796" s="33"/>
    </row>
    <row r="797">
      <c r="E797" s="91"/>
      <c r="F797" s="92"/>
      <c r="G797" s="92"/>
      <c r="H797" s="93"/>
      <c r="I797" s="68"/>
      <c r="N797" s="33"/>
    </row>
    <row r="798">
      <c r="E798" s="91"/>
      <c r="F798" s="92"/>
      <c r="G798" s="92"/>
      <c r="H798" s="93"/>
      <c r="I798" s="68"/>
      <c r="N798" s="33"/>
    </row>
    <row r="799">
      <c r="E799" s="91"/>
      <c r="F799" s="92"/>
      <c r="G799" s="92"/>
      <c r="H799" s="93"/>
      <c r="I799" s="68"/>
      <c r="N799" s="33"/>
    </row>
    <row r="800">
      <c r="E800" s="91"/>
      <c r="F800" s="92"/>
      <c r="G800" s="92"/>
      <c r="H800" s="93"/>
      <c r="I800" s="68"/>
      <c r="N800" s="33"/>
    </row>
    <row r="801">
      <c r="E801" s="91"/>
      <c r="F801" s="92"/>
      <c r="G801" s="92"/>
      <c r="H801" s="93"/>
      <c r="I801" s="68"/>
      <c r="N801" s="33"/>
    </row>
    <row r="802">
      <c r="E802" s="91"/>
      <c r="F802" s="92"/>
      <c r="G802" s="92"/>
      <c r="H802" s="93"/>
      <c r="I802" s="68"/>
      <c r="N802" s="33"/>
    </row>
    <row r="803">
      <c r="E803" s="91"/>
      <c r="F803" s="92"/>
      <c r="G803" s="92"/>
      <c r="H803" s="93"/>
      <c r="I803" s="68"/>
      <c r="N803" s="33"/>
    </row>
    <row r="804">
      <c r="E804" s="91"/>
      <c r="F804" s="92"/>
      <c r="G804" s="92"/>
      <c r="H804" s="93"/>
      <c r="I804" s="68"/>
      <c r="N804" s="33"/>
    </row>
    <row r="805">
      <c r="E805" s="91"/>
      <c r="F805" s="92"/>
      <c r="G805" s="92"/>
      <c r="H805" s="93"/>
      <c r="I805" s="68"/>
      <c r="N805" s="33"/>
    </row>
    <row r="806">
      <c r="E806" s="91"/>
      <c r="F806" s="92"/>
      <c r="G806" s="92"/>
      <c r="H806" s="93"/>
      <c r="I806" s="68"/>
      <c r="N806" s="33"/>
    </row>
    <row r="807">
      <c r="E807" s="91"/>
      <c r="F807" s="92"/>
      <c r="G807" s="92"/>
      <c r="H807" s="93"/>
      <c r="I807" s="68"/>
      <c r="N807" s="33"/>
    </row>
    <row r="808">
      <c r="E808" s="91"/>
      <c r="F808" s="92"/>
      <c r="G808" s="92"/>
      <c r="H808" s="93"/>
      <c r="I808" s="68"/>
      <c r="N808" s="33"/>
    </row>
    <row r="809">
      <c r="E809" s="91"/>
      <c r="F809" s="92"/>
      <c r="G809" s="92"/>
      <c r="H809" s="93"/>
      <c r="I809" s="68"/>
      <c r="N809" s="33"/>
    </row>
    <row r="810">
      <c r="E810" s="91"/>
      <c r="F810" s="92"/>
      <c r="G810" s="92"/>
      <c r="H810" s="93"/>
      <c r="I810" s="68"/>
      <c r="N810" s="33"/>
    </row>
    <row r="811">
      <c r="E811" s="91"/>
      <c r="F811" s="92"/>
      <c r="G811" s="92"/>
      <c r="H811" s="93"/>
      <c r="I811" s="68"/>
      <c r="N811" s="33"/>
    </row>
    <row r="812">
      <c r="E812" s="91"/>
      <c r="F812" s="92"/>
      <c r="G812" s="92"/>
      <c r="H812" s="93"/>
      <c r="I812" s="68"/>
      <c r="N812" s="33"/>
    </row>
    <row r="813">
      <c r="E813" s="91"/>
      <c r="F813" s="92"/>
      <c r="G813" s="92"/>
      <c r="H813" s="93"/>
      <c r="I813" s="68"/>
      <c r="N813" s="33"/>
    </row>
    <row r="814">
      <c r="E814" s="91"/>
      <c r="F814" s="92"/>
      <c r="G814" s="92"/>
      <c r="H814" s="93"/>
      <c r="I814" s="68"/>
      <c r="N814" s="33"/>
    </row>
    <row r="815">
      <c r="E815" s="91"/>
      <c r="F815" s="92"/>
      <c r="G815" s="92"/>
      <c r="H815" s="93"/>
      <c r="I815" s="68"/>
      <c r="N815" s="33"/>
    </row>
    <row r="816">
      <c r="E816" s="91"/>
      <c r="F816" s="92"/>
      <c r="G816" s="92"/>
      <c r="H816" s="93"/>
      <c r="I816" s="68"/>
      <c r="N816" s="33"/>
    </row>
    <row r="817">
      <c r="E817" s="91"/>
      <c r="F817" s="92"/>
      <c r="G817" s="92"/>
      <c r="H817" s="93"/>
      <c r="I817" s="68"/>
      <c r="N817" s="33"/>
    </row>
    <row r="818">
      <c r="E818" s="91"/>
      <c r="F818" s="92"/>
      <c r="G818" s="92"/>
      <c r="H818" s="93"/>
      <c r="I818" s="68"/>
      <c r="N818" s="33"/>
    </row>
    <row r="819">
      <c r="E819" s="91"/>
      <c r="F819" s="92"/>
      <c r="G819" s="92"/>
      <c r="H819" s="93"/>
      <c r="I819" s="68"/>
      <c r="N819" s="33"/>
    </row>
    <row r="820">
      <c r="E820" s="91"/>
      <c r="F820" s="92"/>
      <c r="G820" s="92"/>
      <c r="H820" s="93"/>
      <c r="I820" s="68"/>
      <c r="N820" s="33"/>
    </row>
    <row r="821">
      <c r="E821" s="91"/>
      <c r="F821" s="92"/>
      <c r="G821" s="92"/>
      <c r="H821" s="93"/>
      <c r="I821" s="68"/>
      <c r="N821" s="33"/>
    </row>
    <row r="822">
      <c r="E822" s="91"/>
      <c r="F822" s="92"/>
      <c r="G822" s="92"/>
      <c r="H822" s="93"/>
      <c r="I822" s="68"/>
      <c r="N822" s="33"/>
    </row>
    <row r="823">
      <c r="E823" s="91"/>
      <c r="F823" s="92"/>
      <c r="G823" s="92"/>
      <c r="H823" s="93"/>
      <c r="I823" s="68"/>
      <c r="N823" s="33"/>
    </row>
    <row r="824">
      <c r="E824" s="91"/>
      <c r="F824" s="92"/>
      <c r="G824" s="92"/>
      <c r="H824" s="93"/>
      <c r="I824" s="68"/>
      <c r="N824" s="33"/>
    </row>
    <row r="825">
      <c r="E825" s="91"/>
      <c r="F825" s="92"/>
      <c r="G825" s="92"/>
      <c r="H825" s="93"/>
      <c r="I825" s="68"/>
      <c r="N825" s="33"/>
    </row>
    <row r="826">
      <c r="E826" s="91"/>
      <c r="F826" s="92"/>
      <c r="G826" s="92"/>
      <c r="H826" s="93"/>
      <c r="I826" s="68"/>
      <c r="N826" s="33"/>
    </row>
    <row r="827">
      <c r="E827" s="91"/>
      <c r="F827" s="92"/>
      <c r="G827" s="92"/>
      <c r="H827" s="93"/>
      <c r="I827" s="68"/>
      <c r="N827" s="33"/>
    </row>
    <row r="828">
      <c r="E828" s="91"/>
      <c r="F828" s="92"/>
      <c r="G828" s="92"/>
      <c r="H828" s="93"/>
      <c r="I828" s="68"/>
      <c r="N828" s="33"/>
    </row>
    <row r="829">
      <c r="E829" s="91"/>
      <c r="F829" s="92"/>
      <c r="G829" s="92"/>
      <c r="H829" s="93"/>
      <c r="I829" s="68"/>
      <c r="N829" s="33"/>
    </row>
    <row r="830">
      <c r="E830" s="91"/>
      <c r="F830" s="92"/>
      <c r="G830" s="92"/>
      <c r="H830" s="93"/>
      <c r="I830" s="68"/>
      <c r="N830" s="33"/>
    </row>
    <row r="831">
      <c r="E831" s="91"/>
      <c r="F831" s="92"/>
      <c r="G831" s="92"/>
      <c r="H831" s="93"/>
      <c r="I831" s="68"/>
      <c r="N831" s="33"/>
    </row>
    <row r="832">
      <c r="E832" s="91"/>
      <c r="F832" s="92"/>
      <c r="G832" s="92"/>
      <c r="H832" s="93"/>
      <c r="I832" s="68"/>
      <c r="N832" s="33"/>
    </row>
    <row r="833">
      <c r="E833" s="91"/>
      <c r="F833" s="92"/>
      <c r="G833" s="92"/>
      <c r="H833" s="93"/>
      <c r="I833" s="68"/>
      <c r="N833" s="33"/>
    </row>
    <row r="834">
      <c r="E834" s="91"/>
      <c r="F834" s="92"/>
      <c r="G834" s="92"/>
      <c r="H834" s="93"/>
      <c r="I834" s="68"/>
      <c r="N834" s="33"/>
    </row>
    <row r="835">
      <c r="E835" s="91"/>
      <c r="F835" s="92"/>
      <c r="G835" s="92"/>
      <c r="H835" s="93"/>
      <c r="I835" s="68"/>
      <c r="N835" s="33"/>
    </row>
    <row r="836">
      <c r="E836" s="91"/>
      <c r="F836" s="92"/>
      <c r="G836" s="92"/>
      <c r="H836" s="93"/>
      <c r="I836" s="68"/>
      <c r="N836" s="33"/>
    </row>
    <row r="837">
      <c r="E837" s="91"/>
      <c r="F837" s="92"/>
      <c r="G837" s="92"/>
      <c r="H837" s="93"/>
      <c r="I837" s="68"/>
      <c r="N837" s="33"/>
    </row>
    <row r="838">
      <c r="E838" s="91"/>
      <c r="F838" s="92"/>
      <c r="G838" s="92"/>
      <c r="H838" s="93"/>
      <c r="I838" s="68"/>
      <c r="N838" s="33"/>
    </row>
    <row r="839">
      <c r="E839" s="91"/>
      <c r="F839" s="92"/>
      <c r="G839" s="92"/>
      <c r="H839" s="93"/>
      <c r="I839" s="68"/>
      <c r="N839" s="33"/>
    </row>
    <row r="840">
      <c r="E840" s="91"/>
      <c r="F840" s="92"/>
      <c r="G840" s="92"/>
      <c r="H840" s="93"/>
      <c r="I840" s="68"/>
      <c r="N840" s="33"/>
    </row>
    <row r="841">
      <c r="E841" s="91"/>
      <c r="F841" s="92"/>
      <c r="G841" s="92"/>
      <c r="H841" s="93"/>
      <c r="I841" s="68"/>
      <c r="N841" s="33"/>
    </row>
    <row r="842">
      <c r="E842" s="91"/>
      <c r="F842" s="92"/>
      <c r="G842" s="92"/>
      <c r="H842" s="93"/>
      <c r="I842" s="68"/>
      <c r="N842" s="33"/>
    </row>
    <row r="843">
      <c r="E843" s="91"/>
      <c r="F843" s="92"/>
      <c r="G843" s="92"/>
      <c r="H843" s="93"/>
      <c r="I843" s="68"/>
      <c r="N843" s="33"/>
    </row>
    <row r="844">
      <c r="E844" s="91"/>
      <c r="F844" s="92"/>
      <c r="G844" s="92"/>
      <c r="H844" s="93"/>
      <c r="I844" s="68"/>
      <c r="N844" s="33"/>
    </row>
    <row r="845">
      <c r="E845" s="91"/>
      <c r="F845" s="92"/>
      <c r="G845" s="92"/>
      <c r="H845" s="93"/>
      <c r="I845" s="68"/>
      <c r="N845" s="33"/>
    </row>
    <row r="846">
      <c r="E846" s="91"/>
      <c r="F846" s="92"/>
      <c r="G846" s="92"/>
      <c r="H846" s="93"/>
      <c r="I846" s="68"/>
      <c r="N846" s="33"/>
    </row>
    <row r="847">
      <c r="E847" s="91"/>
      <c r="F847" s="92"/>
      <c r="G847" s="92"/>
      <c r="H847" s="93"/>
      <c r="I847" s="68"/>
      <c r="N847" s="33"/>
    </row>
    <row r="848">
      <c r="E848" s="91"/>
      <c r="F848" s="92"/>
      <c r="G848" s="92"/>
      <c r="H848" s="93"/>
      <c r="I848" s="68"/>
      <c r="N848" s="33"/>
    </row>
    <row r="849">
      <c r="E849" s="91"/>
      <c r="F849" s="92"/>
      <c r="G849" s="92"/>
      <c r="H849" s="93"/>
      <c r="I849" s="68"/>
      <c r="N849" s="33"/>
    </row>
    <row r="850">
      <c r="E850" s="91"/>
      <c r="F850" s="92"/>
      <c r="G850" s="92"/>
      <c r="H850" s="93"/>
      <c r="I850" s="68"/>
      <c r="N850" s="33"/>
    </row>
    <row r="851">
      <c r="E851" s="91"/>
      <c r="F851" s="92"/>
      <c r="G851" s="92"/>
      <c r="H851" s="93"/>
      <c r="I851" s="68"/>
      <c r="N851" s="33"/>
    </row>
    <row r="852">
      <c r="E852" s="91"/>
      <c r="F852" s="92"/>
      <c r="G852" s="92"/>
      <c r="H852" s="93"/>
      <c r="I852" s="68"/>
      <c r="N852" s="33"/>
    </row>
    <row r="853">
      <c r="E853" s="91"/>
      <c r="F853" s="92"/>
      <c r="G853" s="92"/>
      <c r="H853" s="93"/>
      <c r="I853" s="68"/>
      <c r="N853" s="33"/>
    </row>
    <row r="854">
      <c r="E854" s="91"/>
      <c r="F854" s="92"/>
      <c r="G854" s="92"/>
      <c r="H854" s="93"/>
      <c r="I854" s="68"/>
      <c r="N854" s="33"/>
    </row>
    <row r="855">
      <c r="E855" s="91"/>
      <c r="F855" s="92"/>
      <c r="G855" s="92"/>
      <c r="H855" s="93"/>
      <c r="I855" s="68"/>
      <c r="N855" s="33"/>
    </row>
    <row r="856">
      <c r="E856" s="91"/>
      <c r="F856" s="92"/>
      <c r="G856" s="92"/>
      <c r="H856" s="93"/>
      <c r="I856" s="68"/>
      <c r="N856" s="33"/>
    </row>
    <row r="857">
      <c r="E857" s="91"/>
      <c r="F857" s="92"/>
      <c r="G857" s="92"/>
      <c r="H857" s="93"/>
      <c r="I857" s="68"/>
      <c r="N857" s="33"/>
    </row>
    <row r="858">
      <c r="E858" s="91"/>
      <c r="F858" s="92"/>
      <c r="G858" s="92"/>
      <c r="H858" s="93"/>
      <c r="I858" s="68"/>
      <c r="N858" s="33"/>
    </row>
    <row r="859">
      <c r="E859" s="91"/>
      <c r="F859" s="92"/>
      <c r="G859" s="92"/>
      <c r="H859" s="93"/>
      <c r="I859" s="68"/>
      <c r="N859" s="33"/>
    </row>
    <row r="860">
      <c r="E860" s="91"/>
      <c r="F860" s="92"/>
      <c r="G860" s="92"/>
      <c r="H860" s="93"/>
      <c r="I860" s="68"/>
      <c r="N860" s="33"/>
    </row>
    <row r="861">
      <c r="E861" s="91"/>
      <c r="F861" s="92"/>
      <c r="G861" s="92"/>
      <c r="H861" s="93"/>
      <c r="I861" s="68"/>
      <c r="N861" s="33"/>
    </row>
    <row r="862">
      <c r="E862" s="91"/>
      <c r="F862" s="92"/>
      <c r="G862" s="92"/>
      <c r="H862" s="93"/>
      <c r="I862" s="68"/>
      <c r="N862" s="33"/>
    </row>
    <row r="863">
      <c r="E863" s="91"/>
      <c r="F863" s="92"/>
      <c r="G863" s="92"/>
      <c r="H863" s="93"/>
      <c r="I863" s="68"/>
      <c r="N863" s="33"/>
    </row>
    <row r="864">
      <c r="E864" s="91"/>
      <c r="F864" s="92"/>
      <c r="G864" s="92"/>
      <c r="H864" s="93"/>
      <c r="I864" s="68"/>
      <c r="N864" s="33"/>
    </row>
    <row r="865">
      <c r="E865" s="91"/>
      <c r="F865" s="92"/>
      <c r="G865" s="92"/>
      <c r="H865" s="93"/>
      <c r="I865" s="68"/>
      <c r="N865" s="33"/>
    </row>
    <row r="866">
      <c r="E866" s="91"/>
      <c r="F866" s="92"/>
      <c r="G866" s="92"/>
      <c r="H866" s="93"/>
      <c r="I866" s="68"/>
      <c r="N866" s="33"/>
    </row>
    <row r="867">
      <c r="E867" s="91"/>
      <c r="F867" s="92"/>
      <c r="G867" s="92"/>
      <c r="H867" s="93"/>
      <c r="I867" s="68"/>
      <c r="N867" s="33"/>
    </row>
    <row r="868">
      <c r="E868" s="91"/>
      <c r="F868" s="92"/>
      <c r="G868" s="92"/>
      <c r="H868" s="93"/>
      <c r="I868" s="68"/>
      <c r="N868" s="33"/>
    </row>
    <row r="869">
      <c r="E869" s="91"/>
      <c r="F869" s="92"/>
      <c r="G869" s="92"/>
      <c r="H869" s="93"/>
      <c r="I869" s="68"/>
      <c r="N869" s="33"/>
    </row>
    <row r="870">
      <c r="E870" s="91"/>
      <c r="F870" s="92"/>
      <c r="G870" s="92"/>
      <c r="H870" s="93"/>
      <c r="I870" s="68"/>
      <c r="N870" s="33"/>
    </row>
    <row r="871">
      <c r="E871" s="91"/>
      <c r="F871" s="92"/>
      <c r="G871" s="92"/>
      <c r="H871" s="93"/>
      <c r="I871" s="68"/>
      <c r="N871" s="33"/>
    </row>
    <row r="872">
      <c r="E872" s="91"/>
      <c r="F872" s="92"/>
      <c r="G872" s="92"/>
      <c r="H872" s="93"/>
      <c r="I872" s="68"/>
      <c r="N872" s="33"/>
    </row>
    <row r="873">
      <c r="E873" s="91"/>
      <c r="F873" s="92"/>
      <c r="G873" s="92"/>
      <c r="H873" s="93"/>
      <c r="I873" s="68"/>
      <c r="N873" s="33"/>
    </row>
    <row r="874">
      <c r="E874" s="91"/>
      <c r="F874" s="92"/>
      <c r="G874" s="92"/>
      <c r="H874" s="93"/>
      <c r="I874" s="68"/>
      <c r="N874" s="33"/>
    </row>
    <row r="875">
      <c r="E875" s="91"/>
      <c r="F875" s="92"/>
      <c r="G875" s="92"/>
      <c r="H875" s="93"/>
      <c r="I875" s="68"/>
      <c r="N875" s="33"/>
    </row>
    <row r="876">
      <c r="E876" s="91"/>
      <c r="F876" s="92"/>
      <c r="G876" s="92"/>
      <c r="H876" s="93"/>
      <c r="I876" s="68"/>
      <c r="N876" s="33"/>
    </row>
    <row r="877">
      <c r="E877" s="91"/>
      <c r="F877" s="92"/>
      <c r="G877" s="92"/>
      <c r="H877" s="93"/>
      <c r="I877" s="68"/>
      <c r="N877" s="33"/>
    </row>
    <row r="878">
      <c r="E878" s="91"/>
      <c r="F878" s="92"/>
      <c r="G878" s="92"/>
      <c r="H878" s="93"/>
      <c r="I878" s="68"/>
      <c r="N878" s="33"/>
    </row>
    <row r="879">
      <c r="E879" s="91"/>
      <c r="F879" s="92"/>
      <c r="G879" s="92"/>
      <c r="H879" s="93"/>
      <c r="I879" s="68"/>
      <c r="N879" s="33"/>
    </row>
    <row r="880">
      <c r="E880" s="91"/>
      <c r="F880" s="92"/>
      <c r="G880" s="92"/>
      <c r="H880" s="93"/>
      <c r="I880" s="68"/>
      <c r="N880" s="33"/>
    </row>
    <row r="881">
      <c r="E881" s="91"/>
      <c r="F881" s="92"/>
      <c r="G881" s="92"/>
      <c r="H881" s="93"/>
      <c r="I881" s="68"/>
      <c r="N881" s="33"/>
    </row>
    <row r="882">
      <c r="E882" s="91"/>
      <c r="F882" s="92"/>
      <c r="G882" s="92"/>
      <c r="H882" s="93"/>
      <c r="I882" s="68"/>
      <c r="N882" s="33"/>
    </row>
    <row r="883">
      <c r="E883" s="91"/>
      <c r="F883" s="92"/>
      <c r="G883" s="92"/>
      <c r="H883" s="93"/>
      <c r="I883" s="68"/>
      <c r="N883" s="33"/>
    </row>
    <row r="884">
      <c r="E884" s="91"/>
      <c r="F884" s="92"/>
      <c r="G884" s="92"/>
      <c r="H884" s="93"/>
      <c r="I884" s="68"/>
      <c r="N884" s="33"/>
    </row>
    <row r="885">
      <c r="E885" s="91"/>
      <c r="F885" s="92"/>
      <c r="G885" s="92"/>
      <c r="H885" s="93"/>
      <c r="I885" s="68"/>
      <c r="N885" s="33"/>
    </row>
    <row r="886">
      <c r="E886" s="91"/>
      <c r="F886" s="92"/>
      <c r="G886" s="92"/>
      <c r="H886" s="93"/>
      <c r="I886" s="68"/>
      <c r="N886" s="33"/>
    </row>
    <row r="887">
      <c r="E887" s="91"/>
      <c r="F887" s="92"/>
      <c r="G887" s="92"/>
      <c r="H887" s="93"/>
      <c r="I887" s="68"/>
      <c r="N887" s="33"/>
    </row>
    <row r="888">
      <c r="E888" s="91"/>
      <c r="F888" s="92"/>
      <c r="G888" s="92"/>
      <c r="H888" s="93"/>
      <c r="I888" s="68"/>
      <c r="N888" s="33"/>
    </row>
    <row r="889">
      <c r="E889" s="91"/>
      <c r="F889" s="92"/>
      <c r="G889" s="92"/>
      <c r="H889" s="93"/>
      <c r="I889" s="68"/>
      <c r="N889" s="33"/>
    </row>
    <row r="890">
      <c r="E890" s="91"/>
      <c r="F890" s="92"/>
      <c r="G890" s="92"/>
      <c r="H890" s="93"/>
      <c r="I890" s="68"/>
      <c r="N890" s="33"/>
    </row>
    <row r="891">
      <c r="E891" s="91"/>
      <c r="F891" s="92"/>
      <c r="G891" s="92"/>
      <c r="H891" s="93"/>
      <c r="I891" s="68"/>
      <c r="N891" s="33"/>
    </row>
    <row r="892">
      <c r="E892" s="91"/>
      <c r="F892" s="92"/>
      <c r="G892" s="92"/>
      <c r="H892" s="93"/>
      <c r="I892" s="68"/>
      <c r="N892" s="33"/>
    </row>
    <row r="893">
      <c r="E893" s="91"/>
      <c r="F893" s="92"/>
      <c r="G893" s="92"/>
      <c r="H893" s="93"/>
      <c r="I893" s="68"/>
      <c r="N893" s="33"/>
    </row>
    <row r="894">
      <c r="E894" s="91"/>
      <c r="F894" s="92"/>
      <c r="G894" s="92"/>
      <c r="H894" s="93"/>
      <c r="I894" s="68"/>
      <c r="N894" s="33"/>
    </row>
    <row r="895">
      <c r="E895" s="91"/>
      <c r="F895" s="92"/>
      <c r="G895" s="92"/>
      <c r="H895" s="93"/>
      <c r="I895" s="68"/>
      <c r="N895" s="33"/>
    </row>
    <row r="896">
      <c r="E896" s="91"/>
      <c r="F896" s="92"/>
      <c r="G896" s="92"/>
      <c r="H896" s="93"/>
      <c r="I896" s="68"/>
      <c r="N896" s="33"/>
    </row>
    <row r="897">
      <c r="E897" s="91"/>
      <c r="F897" s="92"/>
      <c r="G897" s="92"/>
      <c r="H897" s="93"/>
      <c r="I897" s="68"/>
      <c r="N897" s="33"/>
    </row>
    <row r="898">
      <c r="E898" s="91"/>
      <c r="F898" s="92"/>
      <c r="G898" s="92"/>
      <c r="H898" s="93"/>
      <c r="I898" s="68"/>
      <c r="N898" s="33"/>
    </row>
    <row r="899">
      <c r="E899" s="91"/>
      <c r="F899" s="92"/>
      <c r="G899" s="92"/>
      <c r="H899" s="93"/>
      <c r="I899" s="68"/>
      <c r="N899" s="33"/>
    </row>
    <row r="900">
      <c r="E900" s="91"/>
      <c r="F900" s="92"/>
      <c r="G900" s="92"/>
      <c r="H900" s="93"/>
      <c r="I900" s="68"/>
      <c r="N900" s="33"/>
    </row>
    <row r="901">
      <c r="E901" s="91"/>
      <c r="F901" s="92"/>
      <c r="G901" s="92"/>
      <c r="H901" s="93"/>
      <c r="I901" s="68"/>
      <c r="N901" s="33"/>
    </row>
    <row r="902">
      <c r="E902" s="91"/>
      <c r="F902" s="92"/>
      <c r="G902" s="92"/>
      <c r="H902" s="93"/>
      <c r="I902" s="68"/>
      <c r="N902" s="33"/>
    </row>
    <row r="903">
      <c r="E903" s="91"/>
      <c r="F903" s="92"/>
      <c r="G903" s="92"/>
      <c r="H903" s="93"/>
      <c r="I903" s="68"/>
      <c r="N903" s="33"/>
    </row>
    <row r="904">
      <c r="E904" s="91"/>
      <c r="F904" s="92"/>
      <c r="G904" s="92"/>
      <c r="H904" s="93"/>
      <c r="I904" s="68"/>
      <c r="N904" s="33"/>
    </row>
    <row r="905">
      <c r="E905" s="91"/>
      <c r="F905" s="92"/>
      <c r="G905" s="92"/>
      <c r="H905" s="93"/>
      <c r="I905" s="68"/>
      <c r="N905" s="33"/>
    </row>
    <row r="906">
      <c r="E906" s="91"/>
      <c r="F906" s="92"/>
      <c r="G906" s="92"/>
      <c r="H906" s="93"/>
      <c r="I906" s="68"/>
      <c r="N906" s="33"/>
    </row>
    <row r="907">
      <c r="E907" s="91"/>
      <c r="F907" s="92"/>
      <c r="G907" s="92"/>
      <c r="H907" s="93"/>
      <c r="I907" s="68"/>
      <c r="N907" s="33"/>
    </row>
    <row r="908">
      <c r="E908" s="91"/>
      <c r="F908" s="92"/>
      <c r="G908" s="92"/>
      <c r="H908" s="93"/>
      <c r="I908" s="68"/>
      <c r="N908" s="33"/>
    </row>
    <row r="909">
      <c r="E909" s="91"/>
      <c r="F909" s="92"/>
      <c r="G909" s="92"/>
      <c r="H909" s="93"/>
      <c r="I909" s="68"/>
      <c r="N909" s="33"/>
    </row>
    <row r="910">
      <c r="E910" s="91"/>
      <c r="F910" s="92"/>
      <c r="G910" s="92"/>
      <c r="H910" s="93"/>
      <c r="I910" s="68"/>
      <c r="N910" s="33"/>
    </row>
    <row r="911">
      <c r="E911" s="91"/>
      <c r="F911" s="92"/>
      <c r="G911" s="92"/>
      <c r="H911" s="93"/>
      <c r="I911" s="68"/>
      <c r="N911" s="33"/>
    </row>
    <row r="912">
      <c r="E912" s="91"/>
      <c r="F912" s="92"/>
      <c r="G912" s="92"/>
      <c r="H912" s="93"/>
      <c r="I912" s="68"/>
      <c r="N912" s="33"/>
    </row>
    <row r="913">
      <c r="E913" s="91"/>
      <c r="F913" s="92"/>
      <c r="G913" s="92"/>
      <c r="H913" s="93"/>
      <c r="I913" s="68"/>
      <c r="N913" s="33"/>
    </row>
    <row r="914">
      <c r="E914" s="91"/>
      <c r="F914" s="92"/>
      <c r="G914" s="92"/>
      <c r="H914" s="93"/>
      <c r="I914" s="68"/>
      <c r="N914" s="33"/>
    </row>
    <row r="915">
      <c r="E915" s="91"/>
      <c r="F915" s="92"/>
      <c r="G915" s="92"/>
      <c r="H915" s="93"/>
      <c r="I915" s="68"/>
      <c r="N915" s="33"/>
    </row>
    <row r="916">
      <c r="E916" s="91"/>
      <c r="F916" s="92"/>
      <c r="G916" s="92"/>
      <c r="H916" s="93"/>
      <c r="I916" s="68"/>
      <c r="N916" s="33"/>
    </row>
    <row r="917">
      <c r="E917" s="91"/>
      <c r="F917" s="92"/>
      <c r="G917" s="92"/>
      <c r="H917" s="93"/>
      <c r="I917" s="68"/>
      <c r="N917" s="33"/>
    </row>
    <row r="918">
      <c r="E918" s="91"/>
      <c r="F918" s="92"/>
      <c r="G918" s="92"/>
      <c r="H918" s="93"/>
      <c r="I918" s="68"/>
      <c r="N918" s="33"/>
    </row>
    <row r="919">
      <c r="E919" s="91"/>
      <c r="F919" s="92"/>
      <c r="G919" s="92"/>
      <c r="H919" s="93"/>
      <c r="I919" s="68"/>
      <c r="N919" s="33"/>
    </row>
    <row r="920">
      <c r="E920" s="91"/>
      <c r="F920" s="92"/>
      <c r="G920" s="92"/>
      <c r="H920" s="93"/>
      <c r="I920" s="68"/>
      <c r="N920" s="33"/>
    </row>
    <row r="921">
      <c r="E921" s="91"/>
      <c r="F921" s="92"/>
      <c r="G921" s="92"/>
      <c r="H921" s="93"/>
      <c r="I921" s="68"/>
      <c r="N921" s="33"/>
    </row>
    <row r="922">
      <c r="E922" s="91"/>
      <c r="F922" s="92"/>
      <c r="G922" s="92"/>
      <c r="H922" s="93"/>
      <c r="I922" s="68"/>
      <c r="N922" s="33"/>
    </row>
    <row r="923">
      <c r="E923" s="91"/>
      <c r="F923" s="92"/>
      <c r="G923" s="92"/>
      <c r="H923" s="93"/>
      <c r="I923" s="68"/>
      <c r="N923" s="33"/>
    </row>
    <row r="924">
      <c r="E924" s="91"/>
      <c r="F924" s="92"/>
      <c r="G924" s="92"/>
      <c r="H924" s="93"/>
      <c r="I924" s="68"/>
      <c r="N924" s="33"/>
    </row>
    <row r="925">
      <c r="E925" s="91"/>
      <c r="F925" s="92"/>
      <c r="G925" s="92"/>
      <c r="H925" s="93"/>
      <c r="I925" s="68"/>
      <c r="N925" s="33"/>
    </row>
    <row r="926">
      <c r="E926" s="91"/>
      <c r="F926" s="92"/>
      <c r="G926" s="92"/>
      <c r="H926" s="93"/>
      <c r="I926" s="68"/>
      <c r="N926" s="33"/>
    </row>
    <row r="927">
      <c r="E927" s="91"/>
      <c r="F927" s="92"/>
      <c r="G927" s="92"/>
      <c r="H927" s="93"/>
      <c r="I927" s="68"/>
      <c r="N927" s="33"/>
    </row>
    <row r="928">
      <c r="E928" s="91"/>
      <c r="F928" s="92"/>
      <c r="G928" s="92"/>
      <c r="H928" s="93"/>
      <c r="I928" s="68"/>
      <c r="N928" s="33"/>
    </row>
    <row r="929">
      <c r="E929" s="91"/>
      <c r="F929" s="92"/>
      <c r="G929" s="92"/>
      <c r="H929" s="93"/>
      <c r="I929" s="68"/>
      <c r="N929" s="33"/>
    </row>
    <row r="930">
      <c r="E930" s="91"/>
      <c r="F930" s="92"/>
      <c r="G930" s="92"/>
      <c r="H930" s="93"/>
      <c r="I930" s="68"/>
      <c r="N930" s="33"/>
    </row>
    <row r="931">
      <c r="E931" s="91"/>
      <c r="F931" s="92"/>
      <c r="G931" s="92"/>
      <c r="H931" s="93"/>
      <c r="I931" s="68"/>
      <c r="N931" s="33"/>
    </row>
    <row r="932">
      <c r="E932" s="91"/>
      <c r="F932" s="92"/>
      <c r="G932" s="92"/>
      <c r="H932" s="93"/>
      <c r="I932" s="68"/>
      <c r="N932" s="33"/>
    </row>
    <row r="933">
      <c r="E933" s="91"/>
      <c r="F933" s="92"/>
      <c r="G933" s="92"/>
      <c r="H933" s="93"/>
      <c r="I933" s="68"/>
      <c r="N933" s="33"/>
    </row>
    <row r="934">
      <c r="E934" s="91"/>
      <c r="F934" s="92"/>
      <c r="G934" s="92"/>
      <c r="H934" s="93"/>
      <c r="I934" s="68"/>
      <c r="N934" s="33"/>
    </row>
    <row r="935">
      <c r="E935" s="91"/>
      <c r="F935" s="92"/>
      <c r="G935" s="92"/>
      <c r="H935" s="93"/>
      <c r="I935" s="68"/>
      <c r="N935" s="33"/>
    </row>
    <row r="936">
      <c r="E936" s="91"/>
      <c r="F936" s="92"/>
      <c r="G936" s="92"/>
      <c r="H936" s="93"/>
      <c r="I936" s="68"/>
      <c r="N936" s="33"/>
    </row>
    <row r="937">
      <c r="E937" s="91"/>
      <c r="F937" s="92"/>
      <c r="G937" s="92"/>
      <c r="H937" s="93"/>
      <c r="I937" s="68"/>
      <c r="N937" s="33"/>
    </row>
    <row r="938">
      <c r="E938" s="91"/>
      <c r="F938" s="92"/>
      <c r="G938" s="92"/>
      <c r="H938" s="93"/>
      <c r="I938" s="68"/>
      <c r="N938" s="33"/>
    </row>
    <row r="939">
      <c r="E939" s="91"/>
      <c r="F939" s="92"/>
      <c r="G939" s="92"/>
      <c r="H939" s="93"/>
      <c r="I939" s="68"/>
      <c r="N939" s="33"/>
    </row>
    <row r="940">
      <c r="E940" s="91"/>
      <c r="F940" s="92"/>
      <c r="G940" s="92"/>
      <c r="H940" s="93"/>
      <c r="I940" s="68"/>
      <c r="N940" s="33"/>
    </row>
    <row r="941">
      <c r="E941" s="91"/>
      <c r="F941" s="92"/>
      <c r="G941" s="92"/>
      <c r="H941" s="93"/>
      <c r="I941" s="68"/>
      <c r="N941" s="33"/>
    </row>
    <row r="942">
      <c r="E942" s="91"/>
      <c r="F942" s="92"/>
      <c r="G942" s="92"/>
      <c r="H942" s="93"/>
      <c r="I942" s="68"/>
      <c r="N942" s="33"/>
    </row>
    <row r="943">
      <c r="E943" s="91"/>
      <c r="F943" s="92"/>
      <c r="G943" s="92"/>
      <c r="H943" s="93"/>
      <c r="I943" s="68"/>
      <c r="N943" s="33"/>
    </row>
    <row r="944">
      <c r="E944" s="91"/>
      <c r="F944" s="92"/>
      <c r="G944" s="92"/>
      <c r="H944" s="93"/>
      <c r="I944" s="68"/>
      <c r="N944" s="33"/>
    </row>
    <row r="945">
      <c r="E945" s="91"/>
      <c r="F945" s="92"/>
      <c r="G945" s="92"/>
      <c r="H945" s="93"/>
      <c r="I945" s="68"/>
      <c r="N945" s="33"/>
    </row>
    <row r="946">
      <c r="E946" s="91"/>
      <c r="F946" s="92"/>
      <c r="G946" s="92"/>
      <c r="H946" s="93"/>
      <c r="I946" s="68"/>
      <c r="N946" s="33"/>
    </row>
    <row r="947">
      <c r="E947" s="91"/>
      <c r="F947" s="92"/>
      <c r="G947" s="92"/>
      <c r="H947" s="93"/>
      <c r="I947" s="68"/>
      <c r="N947" s="33"/>
    </row>
    <row r="948">
      <c r="E948" s="91"/>
      <c r="F948" s="92"/>
      <c r="G948" s="92"/>
      <c r="H948" s="93"/>
      <c r="I948" s="68"/>
      <c r="N948" s="33"/>
    </row>
    <row r="949">
      <c r="E949" s="91"/>
      <c r="F949" s="92"/>
      <c r="G949" s="92"/>
      <c r="H949" s="93"/>
      <c r="I949" s="68"/>
      <c r="N949" s="33"/>
    </row>
    <row r="950">
      <c r="E950" s="91"/>
      <c r="F950" s="92"/>
      <c r="G950" s="92"/>
      <c r="H950" s="93"/>
      <c r="I950" s="68"/>
      <c r="N950" s="33"/>
    </row>
    <row r="951">
      <c r="E951" s="91"/>
      <c r="F951" s="92"/>
      <c r="G951" s="92"/>
      <c r="H951" s="93"/>
      <c r="I951" s="68"/>
      <c r="N951" s="33"/>
    </row>
    <row r="952">
      <c r="E952" s="91"/>
      <c r="F952" s="92"/>
      <c r="G952" s="92"/>
      <c r="H952" s="93"/>
      <c r="I952" s="68"/>
      <c r="N952" s="33"/>
    </row>
    <row r="953">
      <c r="E953" s="91"/>
      <c r="F953" s="92"/>
      <c r="G953" s="92"/>
      <c r="H953" s="93"/>
      <c r="I953" s="68"/>
      <c r="N953" s="33"/>
    </row>
    <row r="954">
      <c r="E954" s="91"/>
      <c r="F954" s="92"/>
      <c r="G954" s="92"/>
      <c r="H954" s="93"/>
      <c r="I954" s="68"/>
      <c r="N954" s="33"/>
    </row>
    <row r="955">
      <c r="E955" s="91"/>
      <c r="F955" s="92"/>
      <c r="G955" s="92"/>
      <c r="H955" s="93"/>
      <c r="I955" s="68"/>
      <c r="N955" s="33"/>
    </row>
    <row r="956">
      <c r="E956" s="91"/>
      <c r="F956" s="92"/>
      <c r="G956" s="92"/>
      <c r="H956" s="93"/>
      <c r="I956" s="68"/>
      <c r="N956" s="33"/>
    </row>
    <row r="957">
      <c r="E957" s="91"/>
      <c r="F957" s="92"/>
      <c r="G957" s="92"/>
      <c r="H957" s="93"/>
      <c r="I957" s="68"/>
      <c r="N957" s="33"/>
    </row>
    <row r="958">
      <c r="E958" s="91"/>
      <c r="F958" s="92"/>
      <c r="G958" s="92"/>
      <c r="H958" s="93"/>
      <c r="I958" s="68"/>
      <c r="N958" s="33"/>
    </row>
    <row r="959">
      <c r="E959" s="91"/>
      <c r="F959" s="92"/>
      <c r="G959" s="92"/>
      <c r="H959" s="93"/>
      <c r="I959" s="68"/>
      <c r="N959" s="33"/>
    </row>
    <row r="960">
      <c r="E960" s="91"/>
      <c r="F960" s="92"/>
      <c r="G960" s="92"/>
      <c r="H960" s="93"/>
      <c r="I960" s="68"/>
      <c r="N960" s="33"/>
    </row>
    <row r="961">
      <c r="E961" s="91"/>
      <c r="F961" s="92"/>
      <c r="G961" s="92"/>
      <c r="H961" s="93"/>
      <c r="I961" s="68"/>
      <c r="N961" s="33"/>
    </row>
    <row r="962">
      <c r="E962" s="91"/>
      <c r="F962" s="92"/>
      <c r="G962" s="92"/>
      <c r="H962" s="93"/>
      <c r="I962" s="68"/>
      <c r="N962" s="33"/>
    </row>
    <row r="963">
      <c r="E963" s="91"/>
      <c r="F963" s="92"/>
      <c r="G963" s="92"/>
      <c r="H963" s="93"/>
      <c r="I963" s="68"/>
      <c r="N963" s="33"/>
    </row>
    <row r="964">
      <c r="E964" s="91"/>
      <c r="F964" s="92"/>
      <c r="G964" s="92"/>
      <c r="H964" s="93"/>
      <c r="I964" s="68"/>
      <c r="N964" s="33"/>
    </row>
    <row r="965">
      <c r="E965" s="91"/>
      <c r="F965" s="92"/>
      <c r="G965" s="92"/>
      <c r="H965" s="93"/>
      <c r="I965" s="68"/>
      <c r="N965" s="33"/>
    </row>
    <row r="966">
      <c r="E966" s="91"/>
      <c r="F966" s="92"/>
      <c r="G966" s="92"/>
      <c r="H966" s="93"/>
      <c r="I966" s="68"/>
      <c r="N966" s="33"/>
    </row>
    <row r="967">
      <c r="E967" s="91"/>
      <c r="F967" s="92"/>
      <c r="G967" s="92"/>
      <c r="H967" s="93"/>
      <c r="I967" s="68"/>
      <c r="N967" s="33"/>
    </row>
    <row r="968">
      <c r="E968" s="91"/>
      <c r="F968" s="92"/>
      <c r="G968" s="92"/>
      <c r="H968" s="93"/>
      <c r="I968" s="68"/>
      <c r="N968" s="33"/>
    </row>
    <row r="969">
      <c r="E969" s="91"/>
      <c r="F969" s="92"/>
      <c r="G969" s="92"/>
      <c r="H969" s="93"/>
      <c r="I969" s="68"/>
      <c r="N969" s="33"/>
    </row>
    <row r="970">
      <c r="E970" s="91"/>
      <c r="F970" s="92"/>
      <c r="G970" s="92"/>
      <c r="H970" s="93"/>
      <c r="I970" s="68"/>
      <c r="N970" s="33"/>
    </row>
    <row r="971">
      <c r="E971" s="91"/>
      <c r="F971" s="92"/>
      <c r="G971" s="92"/>
      <c r="H971" s="93"/>
      <c r="I971" s="68"/>
      <c r="N971" s="33"/>
    </row>
    <row r="972">
      <c r="E972" s="91"/>
      <c r="F972" s="92"/>
      <c r="G972" s="92"/>
      <c r="H972" s="93"/>
      <c r="I972" s="68"/>
      <c r="N972" s="33"/>
    </row>
    <row r="973">
      <c r="E973" s="91"/>
      <c r="F973" s="92"/>
      <c r="G973" s="92"/>
      <c r="H973" s="93"/>
      <c r="I973" s="68"/>
      <c r="N973" s="33"/>
    </row>
    <row r="974">
      <c r="E974" s="91"/>
      <c r="F974" s="92"/>
      <c r="G974" s="92"/>
      <c r="H974" s="93"/>
      <c r="I974" s="68"/>
      <c r="N974" s="33"/>
    </row>
    <row r="975">
      <c r="E975" s="91"/>
      <c r="F975" s="92"/>
      <c r="G975" s="92"/>
      <c r="H975" s="93"/>
      <c r="I975" s="68"/>
      <c r="N975" s="33"/>
    </row>
    <row r="976">
      <c r="E976" s="91"/>
      <c r="F976" s="92"/>
      <c r="G976" s="92"/>
      <c r="H976" s="93"/>
      <c r="I976" s="68"/>
      <c r="N976" s="33"/>
    </row>
    <row r="977">
      <c r="E977" s="91"/>
      <c r="F977" s="92"/>
      <c r="G977" s="92"/>
      <c r="H977" s="93"/>
      <c r="I977" s="68"/>
      <c r="N977" s="33"/>
    </row>
    <row r="978">
      <c r="E978" s="91"/>
      <c r="F978" s="92"/>
      <c r="G978" s="92"/>
      <c r="H978" s="93"/>
      <c r="I978" s="68"/>
      <c r="N978" s="33"/>
    </row>
    <row r="979">
      <c r="E979" s="91"/>
      <c r="F979" s="92"/>
      <c r="G979" s="92"/>
      <c r="H979" s="93"/>
      <c r="I979" s="68"/>
      <c r="N979" s="33"/>
    </row>
    <row r="980">
      <c r="E980" s="91"/>
      <c r="F980" s="92"/>
      <c r="G980" s="92"/>
      <c r="H980" s="93"/>
      <c r="I980" s="68"/>
      <c r="N980" s="33"/>
    </row>
    <row r="981">
      <c r="E981" s="91"/>
      <c r="F981" s="92"/>
      <c r="G981" s="92"/>
      <c r="H981" s="93"/>
      <c r="I981" s="68"/>
      <c r="N981" s="33"/>
    </row>
    <row r="982">
      <c r="E982" s="91"/>
      <c r="F982" s="92"/>
      <c r="G982" s="92"/>
      <c r="H982" s="93"/>
      <c r="I982" s="68"/>
      <c r="N982" s="33"/>
    </row>
    <row r="983">
      <c r="E983" s="91"/>
      <c r="F983" s="92"/>
      <c r="G983" s="92"/>
      <c r="H983" s="93"/>
      <c r="I983" s="68"/>
      <c r="N983" s="33"/>
    </row>
    <row r="984">
      <c r="E984" s="91"/>
      <c r="F984" s="92"/>
      <c r="G984" s="92"/>
      <c r="H984" s="93"/>
      <c r="I984" s="68"/>
      <c r="N984" s="33"/>
    </row>
    <row r="985">
      <c r="E985" s="91"/>
      <c r="F985" s="92"/>
      <c r="G985" s="92"/>
      <c r="H985" s="93"/>
      <c r="I985" s="68"/>
      <c r="N985" s="33"/>
    </row>
    <row r="986">
      <c r="E986" s="91"/>
      <c r="F986" s="92"/>
      <c r="G986" s="92"/>
      <c r="H986" s="93"/>
      <c r="I986" s="68"/>
      <c r="N986" s="33"/>
    </row>
    <row r="987">
      <c r="E987" s="91"/>
      <c r="F987" s="92"/>
      <c r="G987" s="92"/>
      <c r="H987" s="93"/>
      <c r="I987" s="68"/>
      <c r="N987" s="33"/>
    </row>
    <row r="988">
      <c r="E988" s="91"/>
      <c r="F988" s="92"/>
      <c r="G988" s="92"/>
      <c r="H988" s="93"/>
      <c r="I988" s="68"/>
      <c r="N988" s="33"/>
    </row>
    <row r="989">
      <c r="E989" s="91"/>
      <c r="F989" s="92"/>
      <c r="G989" s="92"/>
      <c r="H989" s="93"/>
      <c r="I989" s="68"/>
      <c r="N989" s="33"/>
    </row>
    <row r="990">
      <c r="E990" s="91"/>
      <c r="F990" s="92"/>
      <c r="G990" s="92"/>
      <c r="H990" s="93"/>
      <c r="I990" s="68"/>
      <c r="N990" s="33"/>
    </row>
    <row r="991">
      <c r="E991" s="91"/>
      <c r="F991" s="92"/>
      <c r="G991" s="92"/>
      <c r="H991" s="93"/>
      <c r="I991" s="68"/>
      <c r="N991" s="33"/>
    </row>
    <row r="992">
      <c r="E992" s="91"/>
      <c r="F992" s="92"/>
      <c r="G992" s="92"/>
      <c r="H992" s="93"/>
      <c r="I992" s="68"/>
      <c r="N992" s="33"/>
    </row>
    <row r="993">
      <c r="E993" s="91"/>
      <c r="F993" s="92"/>
      <c r="G993" s="92"/>
      <c r="H993" s="93"/>
      <c r="I993" s="68"/>
      <c r="N993" s="33"/>
    </row>
    <row r="994">
      <c r="E994" s="91"/>
      <c r="F994" s="92"/>
      <c r="G994" s="92"/>
      <c r="H994" s="93"/>
      <c r="I994" s="68"/>
      <c r="N994" s="33"/>
    </row>
    <row r="995">
      <c r="E995" s="91"/>
      <c r="F995" s="92"/>
      <c r="G995" s="92"/>
      <c r="H995" s="93"/>
      <c r="I995" s="68"/>
      <c r="N995" s="33"/>
    </row>
    <row r="996">
      <c r="E996" s="91"/>
      <c r="F996" s="92"/>
      <c r="G996" s="92"/>
      <c r="H996" s="93"/>
      <c r="I996" s="68"/>
      <c r="N996" s="33"/>
    </row>
    <row r="997">
      <c r="E997" s="91"/>
      <c r="F997" s="92"/>
      <c r="G997" s="92"/>
      <c r="H997" s="93"/>
      <c r="I997" s="68"/>
      <c r="N997" s="33"/>
    </row>
    <row r="998">
      <c r="E998" s="91"/>
      <c r="F998" s="92"/>
      <c r="G998" s="92"/>
      <c r="H998" s="93"/>
      <c r="I998" s="68"/>
      <c r="N998" s="33"/>
    </row>
    <row r="999">
      <c r="E999" s="91"/>
      <c r="F999" s="92"/>
      <c r="G999" s="92"/>
      <c r="H999" s="93"/>
      <c r="I999" s="68"/>
      <c r="N999" s="33"/>
    </row>
    <row r="1000">
      <c r="E1000" s="91"/>
      <c r="F1000" s="92"/>
      <c r="G1000" s="92"/>
      <c r="H1000" s="93"/>
      <c r="I1000" s="68"/>
      <c r="N1000" s="33"/>
    </row>
    <row r="1001">
      <c r="E1001" s="91"/>
      <c r="F1001" s="92"/>
      <c r="G1001" s="92"/>
      <c r="H1001" s="93"/>
      <c r="I1001" s="68"/>
      <c r="N1001" s="33"/>
    </row>
    <row r="1002">
      <c r="E1002" s="91"/>
      <c r="F1002" s="92"/>
      <c r="G1002" s="92"/>
      <c r="H1002" s="93"/>
      <c r="I1002" s="68"/>
      <c r="N1002" s="33"/>
    </row>
    <row r="1003">
      <c r="E1003" s="91"/>
      <c r="F1003" s="92"/>
      <c r="G1003" s="92"/>
      <c r="H1003" s="93"/>
      <c r="I1003" s="68"/>
      <c r="N1003" s="33"/>
    </row>
  </sheetData>
  <mergeCells count="1">
    <mergeCell ref="P1:T1"/>
  </mergeCells>
  <conditionalFormatting sqref="J2 J10:J39 J48:J61 J63:J88">
    <cfRule type="cellIs" dxfId="0" priority="1" operator="greaterThan">
      <formula>125</formula>
    </cfRule>
  </conditionalFormatting>
  <conditionalFormatting sqref="J3:J7">
    <cfRule type="cellIs" dxfId="0" priority="2" operator="greaterThan">
      <formula>125</formula>
    </cfRule>
  </conditionalFormatting>
  <conditionalFormatting sqref="J8:J9">
    <cfRule type="cellIs" dxfId="0" priority="3" operator="greaterThan">
      <formula>125</formula>
    </cfRule>
  </conditionalFormatting>
  <conditionalFormatting sqref="J40:J47">
    <cfRule type="cellIs" dxfId="0" priority="4" operator="greaterThan">
      <formula>125</formula>
    </cfRule>
  </conditionalFormatting>
  <conditionalFormatting sqref="J62">
    <cfRule type="cellIs" dxfId="0" priority="5" operator="greaterThan">
      <formula>125</formula>
    </cfRule>
  </conditionalFormatting>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2" width="12.0"/>
    <col customWidth="1" min="3" max="3" width="18.71"/>
    <col customWidth="1" min="4" max="4" width="17.86"/>
    <col customWidth="1" min="5" max="5" width="23.29"/>
    <col customWidth="1" min="6" max="6" width="17.71"/>
    <col customWidth="1" min="7" max="7" width="13.29"/>
    <col customWidth="1" min="8" max="8" width="5.14"/>
    <col customWidth="1" min="9" max="9" width="14.29"/>
    <col customWidth="1" min="10" max="10" width="11.29"/>
    <col customWidth="1" min="11" max="11" width="10.29"/>
    <col customWidth="1" min="12" max="12" width="46.0"/>
    <col customWidth="1" min="13" max="13" width="10.71"/>
    <col customWidth="1" min="14" max="14" width="1.57"/>
    <col customWidth="1" min="15" max="15" width="30.29"/>
    <col customWidth="1" min="16" max="25" width="8.0"/>
  </cols>
  <sheetData>
    <row r="1">
      <c r="A1" s="1" t="s">
        <v>0</v>
      </c>
      <c r="B1" s="2" t="s">
        <v>1</v>
      </c>
      <c r="C1" s="3" t="s">
        <v>2</v>
      </c>
      <c r="D1" s="4" t="s">
        <v>3</v>
      </c>
      <c r="E1" s="5" t="s">
        <v>4</v>
      </c>
      <c r="F1" s="6" t="s">
        <v>5</v>
      </c>
      <c r="G1" s="7" t="s">
        <v>6</v>
      </c>
      <c r="H1" s="1" t="s">
        <v>7</v>
      </c>
      <c r="I1" s="1" t="s">
        <v>8</v>
      </c>
      <c r="J1" s="8" t="s">
        <v>9</v>
      </c>
      <c r="K1" s="1" t="s">
        <v>10</v>
      </c>
      <c r="L1" s="9" t="s">
        <v>11</v>
      </c>
      <c r="M1" s="10" t="s">
        <v>12</v>
      </c>
      <c r="O1" s="11" t="s">
        <v>13</v>
      </c>
      <c r="P1" s="12"/>
      <c r="Q1" s="12"/>
      <c r="R1" s="12"/>
      <c r="S1" s="13"/>
    </row>
    <row r="2">
      <c r="A2" s="14" t="s">
        <v>14</v>
      </c>
      <c r="B2" s="15">
        <f>vlookup(C2,'Sep Data 2023'!$C:$M,4,false)</f>
        <v>1023.32</v>
      </c>
      <c r="C2" s="16">
        <v>2.220180222018E12</v>
      </c>
      <c r="D2" s="17">
        <v>1.8142067E7</v>
      </c>
      <c r="E2" s="18">
        <f>vlookup(C2,'Sep Data 2023'!$C:$H,5,false)</f>
        <v>45146</v>
      </c>
      <c r="F2" s="19">
        <f>vlookup(C2,'Sep Data 2023'!$C:$H,6,false)</f>
        <v>45180</v>
      </c>
      <c r="G2" s="20">
        <f>VLOOKUP(C2,'Sep Data 2023'!C:K,9,FALSE)/'Sep Data 2023'!I5</f>
        <v>2352.941176</v>
      </c>
      <c r="H2" s="21">
        <v>31.0</v>
      </c>
      <c r="I2" s="22">
        <f>G2/H2</f>
        <v>75.90132827</v>
      </c>
      <c r="J2" s="22">
        <f>125-I2</f>
        <v>49.09867173</v>
      </c>
      <c r="K2" s="23">
        <f>(J2/125)*100</f>
        <v>39.27893738</v>
      </c>
      <c r="L2" s="24"/>
      <c r="M2" s="25" t="s">
        <v>15</v>
      </c>
    </row>
    <row r="3">
      <c r="A3" s="26" t="s">
        <v>16</v>
      </c>
      <c r="B3" s="15" t="str">
        <f>vlookup(C3,'Sep Data 2023'!$C:$M,4,false)</f>
        <v>#N/A</v>
      </c>
      <c r="C3" s="27"/>
      <c r="D3" s="28"/>
      <c r="E3" s="29" t="str">
        <f>vlookup(C3,'Sep Data 2023'!$C:$H,5,false)</f>
        <v>#N/A</v>
      </c>
      <c r="F3" s="19" t="str">
        <f>vlookup(C3,'Sep Data 2023'!$C:$H,6,false)</f>
        <v>#N/A</v>
      </c>
      <c r="G3" s="20" t="str">
        <f>VLOOKUP(C3,'Sep Data 2023'!C:K,9,FALSE)/'Sep Data 2023'!I6</f>
        <v>#N/A</v>
      </c>
      <c r="H3" s="30"/>
      <c r="I3" s="31"/>
      <c r="J3" s="31"/>
      <c r="K3" s="32"/>
      <c r="L3" s="24"/>
      <c r="M3" s="33" t="s">
        <v>17</v>
      </c>
      <c r="O3" s="34" t="s">
        <v>18</v>
      </c>
      <c r="P3" s="35"/>
      <c r="Q3" s="35"/>
      <c r="R3" s="35"/>
    </row>
    <row r="4">
      <c r="A4" s="14"/>
      <c r="B4" s="15">
        <f>vlookup(C4,'Sep Data 2023'!$C:$M,4,false)</f>
        <v>3683.86</v>
      </c>
      <c r="C4" s="36">
        <v>4.6130006907001E13</v>
      </c>
      <c r="D4" s="37" t="s">
        <v>19</v>
      </c>
      <c r="E4" s="18">
        <f>vlookup(C4,'Sep Data 2023'!$C:$H,5,false)</f>
        <v>45138</v>
      </c>
      <c r="F4" s="19">
        <f>vlookup(C4,'Sep Data 2023'!$C:$H,6,false)</f>
        <v>45169</v>
      </c>
      <c r="G4" s="20">
        <f>VLOOKUP(C4,'Sep Data 2023'!C:K,9,FALSE)/'Sep Data 2023'!I7</f>
        <v>10085.93548</v>
      </c>
      <c r="H4" s="21">
        <v>59.0</v>
      </c>
      <c r="I4" s="22">
        <f t="shared" ref="I4:I9" si="1">G4/H4</f>
        <v>170.948059</v>
      </c>
      <c r="J4" s="22">
        <f t="shared" ref="J4:J9" si="2">125-I4</f>
        <v>-45.94805905</v>
      </c>
      <c r="K4" s="23">
        <f t="shared" ref="K4:K9" si="3">(J4/125)*100</f>
        <v>-36.75844724</v>
      </c>
      <c r="L4" s="38"/>
      <c r="M4" s="33"/>
    </row>
    <row r="5">
      <c r="A5" s="14"/>
      <c r="B5" s="15">
        <f>vlookup(C5,'Sep Data 2023'!$C:$M,4,false)</f>
        <v>3445.42</v>
      </c>
      <c r="C5" s="36">
        <v>4.6130006907002E13</v>
      </c>
      <c r="D5" s="37" t="s">
        <v>20</v>
      </c>
      <c r="E5" s="18">
        <f>vlookup(C5,'Sep Data 2023'!$C:$H,5,false)</f>
        <v>45138</v>
      </c>
      <c r="F5" s="19">
        <f>vlookup(C5,'Sep Data 2023'!$C:$H,6,false)</f>
        <v>45169</v>
      </c>
      <c r="G5" s="20">
        <f>VLOOKUP(C5,'Sep Data 2023'!C:K,9,FALSE)/'Sep Data 2023'!I8</f>
        <v>9386.193548</v>
      </c>
      <c r="H5" s="21">
        <v>59.0</v>
      </c>
      <c r="I5" s="22">
        <f t="shared" si="1"/>
        <v>159.0880262</v>
      </c>
      <c r="J5" s="22">
        <f t="shared" si="2"/>
        <v>-34.08802624</v>
      </c>
      <c r="K5" s="23">
        <f t="shared" si="3"/>
        <v>-27.270421</v>
      </c>
      <c r="L5" s="38"/>
      <c r="M5" s="33"/>
    </row>
    <row r="6">
      <c r="A6" s="14"/>
      <c r="B6" s="15">
        <f>vlookup(C6,'Sep Data 2023'!$C:$M,4,false)</f>
        <v>2393</v>
      </c>
      <c r="C6" s="36">
        <v>4.6130006907004E13</v>
      </c>
      <c r="D6" s="37" t="s">
        <v>21</v>
      </c>
      <c r="E6" s="18">
        <f>vlookup(C6,'Sep Data 2023'!$C:$H,5,false)</f>
        <v>45139</v>
      </c>
      <c r="F6" s="19">
        <f>vlookup(C6,'Sep Data 2023'!$C:$H,6,false)</f>
        <v>45169</v>
      </c>
      <c r="G6" s="20">
        <f>VLOOKUP(C6,'Sep Data 2023'!C:K,9,FALSE)/'Sep Data 2023'!I9</f>
        <v>6507.6</v>
      </c>
      <c r="H6" s="21">
        <v>46.0</v>
      </c>
      <c r="I6" s="22">
        <f t="shared" si="1"/>
        <v>141.4695652</v>
      </c>
      <c r="J6" s="22">
        <f t="shared" si="2"/>
        <v>-16.46956522</v>
      </c>
      <c r="K6" s="23">
        <f t="shared" si="3"/>
        <v>-13.17565217</v>
      </c>
      <c r="L6" s="60"/>
      <c r="M6" s="33"/>
    </row>
    <row r="7">
      <c r="A7" s="40"/>
      <c r="B7" s="15">
        <f>vlookup(C7,'Sep Data 2023'!$C:$M,4,false)</f>
        <v>2006.57</v>
      </c>
      <c r="C7" s="41">
        <v>4.6130006907003E13</v>
      </c>
      <c r="D7" s="42" t="s">
        <v>22</v>
      </c>
      <c r="E7" s="18">
        <f>vlookup(C7,'Sep Data 2023'!$C:$H,5,false)</f>
        <v>45139</v>
      </c>
      <c r="F7" s="19">
        <f>vlookup(C7,'Sep Data 2023'!$C:$H,6,false)</f>
        <v>45169</v>
      </c>
      <c r="G7" s="20">
        <f>VLOOKUP(C7,'Sep Data 2023'!C:K,9,FALSE)/'Sep Data 2023'!I10</f>
        <v>5335.733333</v>
      </c>
      <c r="H7" s="21">
        <v>46.0</v>
      </c>
      <c r="I7" s="22">
        <f t="shared" si="1"/>
        <v>115.9942029</v>
      </c>
      <c r="J7" s="22">
        <f t="shared" si="2"/>
        <v>9.005797101</v>
      </c>
      <c r="K7" s="23">
        <f t="shared" si="3"/>
        <v>7.204637681</v>
      </c>
      <c r="L7" s="38"/>
      <c r="M7" s="33"/>
    </row>
    <row r="8">
      <c r="A8" s="43" t="s">
        <v>23</v>
      </c>
      <c r="B8" s="15">
        <f>vlookup(C8,'Sep Data 2023'!$C:$M,4,false)</f>
        <v>11178.34</v>
      </c>
      <c r="C8" s="44">
        <v>5.96922007400001E14</v>
      </c>
      <c r="D8" s="17" t="s">
        <v>24</v>
      </c>
      <c r="E8" s="18">
        <f>vlookup(C8,'Sep Data 2023'!$C:$H,5,false)</f>
        <v>45132</v>
      </c>
      <c r="F8" s="19">
        <f>vlookup(C8,'Sep Data 2023'!$C:$H,6,false)</f>
        <v>45161</v>
      </c>
      <c r="G8" s="20">
        <f>VLOOKUP(C8,'Sep Data 2023'!C:K,9,FALSE)/'Sep Data 2023'!I11</f>
        <v>30487.44828</v>
      </c>
      <c r="H8" s="45">
        <v>196.0</v>
      </c>
      <c r="I8" s="46">
        <f t="shared" si="1"/>
        <v>155.5482055</v>
      </c>
      <c r="J8" s="46">
        <f t="shared" si="2"/>
        <v>-30.54820549</v>
      </c>
      <c r="K8" s="47">
        <f t="shared" si="3"/>
        <v>-24.43856439</v>
      </c>
      <c r="L8" s="48"/>
      <c r="M8" s="33" t="s">
        <v>25</v>
      </c>
    </row>
    <row r="9" ht="27.0" customHeight="1">
      <c r="A9" s="49" t="s">
        <v>26</v>
      </c>
      <c r="B9" s="15">
        <f>vlookup(C9,'Sep Data 2023'!$C:$M,4,false)</f>
        <v>2168.42</v>
      </c>
      <c r="C9" s="44">
        <v>4.8795006344001E13</v>
      </c>
      <c r="D9" s="50" t="s">
        <v>27</v>
      </c>
      <c r="E9" s="18">
        <f>vlookup(C9,'Sep Data 2023'!$C:$H,5,false)</f>
        <v>45138</v>
      </c>
      <c r="F9" s="19">
        <f>vlookup(C9,'Sep Data 2023'!$C:$H,6,false)</f>
        <v>45169</v>
      </c>
      <c r="G9" s="20">
        <f>VLOOKUP(C9,'Sep Data 2023'!C:K,9,FALSE)/'Sep Data 2023'!I12</f>
        <v>5163.612903</v>
      </c>
      <c r="H9" s="30">
        <v>43.0</v>
      </c>
      <c r="I9" s="31">
        <f t="shared" si="1"/>
        <v>120.084021</v>
      </c>
      <c r="J9" s="31">
        <f t="shared" si="2"/>
        <v>4.915978995</v>
      </c>
      <c r="K9" s="32">
        <f t="shared" si="3"/>
        <v>3.932783196</v>
      </c>
      <c r="L9" s="38"/>
      <c r="M9" s="33" t="s">
        <v>17</v>
      </c>
    </row>
    <row r="10">
      <c r="A10" s="26" t="s">
        <v>28</v>
      </c>
      <c r="B10" s="15" t="str">
        <f>vlookup(C10,'Sep Data 2023'!$C:$M,4,false)</f>
        <v>#N/A</v>
      </c>
      <c r="C10" s="27"/>
      <c r="D10" s="28"/>
      <c r="E10" s="29" t="str">
        <f>vlookup(C10,'Sep Data 2023'!$C:$H,5,false)</f>
        <v>#N/A</v>
      </c>
      <c r="F10" s="19" t="str">
        <f>vlookup(C10,'Sep Data 2023'!$C:$H,6,false)</f>
        <v>#N/A</v>
      </c>
      <c r="G10" s="20" t="str">
        <f>VLOOKUP(C10,'Sep Data 2023'!C:K,9,FALSE)/'Sep Data 2023'!I13</f>
        <v>#N/A</v>
      </c>
      <c r="H10" s="30"/>
      <c r="I10" s="31"/>
      <c r="J10" s="31"/>
      <c r="K10" s="32"/>
      <c r="L10" s="24"/>
      <c r="M10" s="25" t="s">
        <v>29</v>
      </c>
    </row>
    <row r="11">
      <c r="A11" s="14"/>
      <c r="B11" s="15">
        <f>vlookup(C11,'Sep Data 2023'!$C:$M,4,false)</f>
        <v>1013.96</v>
      </c>
      <c r="C11" s="51">
        <v>9.005688331901E12</v>
      </c>
      <c r="D11" s="37" t="s">
        <v>30</v>
      </c>
      <c r="E11" s="18">
        <f>vlookup(C11,'Sep Data 2023'!$C:$H,5,false)</f>
        <v>45078</v>
      </c>
      <c r="F11" s="19">
        <f>vlookup(C11,'Sep Data 2023'!$C:$H,6,false)</f>
        <v>45174</v>
      </c>
      <c r="G11" s="20">
        <f>VLOOKUP(C11,'Sep Data 2023'!C:K,9,FALSE)/'Sep Data 2023'!I14</f>
        <v>2226.804124</v>
      </c>
      <c r="H11" s="21">
        <v>12.0</v>
      </c>
      <c r="I11" s="22">
        <f t="shared" ref="I11:I24" si="4">G11/H11</f>
        <v>185.5670103</v>
      </c>
      <c r="J11" s="22">
        <f t="shared" ref="J11:J24" si="5">125-I11</f>
        <v>-60.56701031</v>
      </c>
      <c r="K11" s="23">
        <f t="shared" ref="K11:K24" si="6">(J11/125)*100</f>
        <v>-48.45360825</v>
      </c>
      <c r="L11" s="24"/>
      <c r="M11" s="33"/>
    </row>
    <row r="12">
      <c r="A12" s="14"/>
      <c r="B12" s="15">
        <f>vlookup(C12,'Sep Data 2023'!$C:$M,4,false)</f>
        <v>425.4</v>
      </c>
      <c r="C12" s="51">
        <v>9.005688331902E12</v>
      </c>
      <c r="D12" s="37" t="s">
        <v>31</v>
      </c>
      <c r="E12" s="18">
        <f>vlookup(C12,'Sep Data 2023'!$C:$H,5,false)</f>
        <v>45078</v>
      </c>
      <c r="F12" s="19">
        <f>vlookup(C12,'Sep Data 2023'!$C:$H,6,false)</f>
        <v>45175</v>
      </c>
      <c r="G12" s="20">
        <f>VLOOKUP(C12,'Sep Data 2023'!C:K,9,FALSE)/'Sep Data 2023'!I15</f>
        <v>937.5</v>
      </c>
      <c r="H12" s="21">
        <v>12.0</v>
      </c>
      <c r="I12" s="22">
        <f t="shared" si="4"/>
        <v>78.125</v>
      </c>
      <c r="J12" s="22">
        <f t="shared" si="5"/>
        <v>46.875</v>
      </c>
      <c r="K12" s="23">
        <f t="shared" si="6"/>
        <v>37.5</v>
      </c>
      <c r="L12" s="24"/>
      <c r="M12" s="33"/>
    </row>
    <row r="13">
      <c r="A13" s="14"/>
      <c r="B13" s="15">
        <f>vlookup(C13,'Sep Data 2023'!$C:$M,4,false)</f>
        <v>659.04</v>
      </c>
      <c r="C13" s="51">
        <v>9.005688331903E12</v>
      </c>
      <c r="D13" s="37" t="s">
        <v>32</v>
      </c>
      <c r="E13" s="18">
        <f>vlookup(C13,'Sep Data 2023'!$C:$H,5,false)</f>
        <v>45078</v>
      </c>
      <c r="F13" s="19">
        <f>vlookup(C13,'Sep Data 2023'!$C:$H,6,false)</f>
        <v>45174</v>
      </c>
      <c r="G13" s="20">
        <f>VLOOKUP(C13,'Sep Data 2023'!C:K,9,FALSE)/'Sep Data 2023'!I16</f>
        <v>1552.083333</v>
      </c>
      <c r="H13" s="21">
        <v>24.0</v>
      </c>
      <c r="I13" s="22">
        <f t="shared" si="4"/>
        <v>64.67013889</v>
      </c>
      <c r="J13" s="22">
        <f t="shared" si="5"/>
        <v>60.32986111</v>
      </c>
      <c r="K13" s="23">
        <f t="shared" si="6"/>
        <v>48.26388889</v>
      </c>
      <c r="L13" s="24"/>
      <c r="M13" s="33"/>
    </row>
    <row r="14">
      <c r="A14" s="14"/>
      <c r="B14" s="15">
        <f>vlookup(C14,'Sep Data 2023'!$C:$M,4,false)</f>
        <v>1066.92</v>
      </c>
      <c r="C14" s="51">
        <v>9.005688331904E12</v>
      </c>
      <c r="D14" s="37" t="s">
        <v>33</v>
      </c>
      <c r="E14" s="18">
        <f>vlookup(C14,'Sep Data 2023'!$C:$H,5,false)</f>
        <v>45078</v>
      </c>
      <c r="F14" s="19">
        <f>vlookup(C14,'Sep Data 2023'!$C:$H,6,false)</f>
        <v>45174</v>
      </c>
      <c r="G14" s="20">
        <f>VLOOKUP(C14,'Sep Data 2023'!C:K,9,FALSE)/'Sep Data 2023'!I17</f>
        <v>2625</v>
      </c>
      <c r="H14" s="21">
        <v>24.0</v>
      </c>
      <c r="I14" s="22">
        <f t="shared" si="4"/>
        <v>109.375</v>
      </c>
      <c r="J14" s="22">
        <f t="shared" si="5"/>
        <v>15.625</v>
      </c>
      <c r="K14" s="23">
        <f t="shared" si="6"/>
        <v>12.5</v>
      </c>
      <c r="L14" s="24"/>
      <c r="M14" s="33"/>
    </row>
    <row r="15">
      <c r="A15" s="14"/>
      <c r="B15" s="15">
        <f>vlookup(C15,'Sep Data 2023'!$C:$M,4,false)</f>
        <v>290.76</v>
      </c>
      <c r="C15" s="51">
        <v>9.005688331905E12</v>
      </c>
      <c r="D15" s="37" t="s">
        <v>34</v>
      </c>
      <c r="E15" s="18">
        <f>vlookup(C15,'Sep Data 2023'!$C:$H,5,false)</f>
        <v>45078</v>
      </c>
      <c r="F15" s="19">
        <f>vlookup(C15,'Sep Data 2023'!$C:$H,6,false)</f>
        <v>45174</v>
      </c>
      <c r="G15" s="20">
        <f>VLOOKUP(C15,'Sep Data 2023'!C:K,9,FALSE)/'Sep Data 2023'!I18</f>
        <v>583.3333333</v>
      </c>
      <c r="H15" s="21">
        <v>12.0</v>
      </c>
      <c r="I15" s="22">
        <f t="shared" si="4"/>
        <v>48.61111111</v>
      </c>
      <c r="J15" s="22">
        <f t="shared" si="5"/>
        <v>76.38888889</v>
      </c>
      <c r="K15" s="23">
        <f t="shared" si="6"/>
        <v>61.11111111</v>
      </c>
      <c r="L15" s="24"/>
      <c r="M15" s="33"/>
    </row>
    <row r="16">
      <c r="A16" s="14"/>
      <c r="B16" s="15">
        <f>vlookup(C16,'Sep Data 2023'!$C:$M,4,false)</f>
        <v>308.4</v>
      </c>
      <c r="C16" s="51">
        <v>9.005688331906E12</v>
      </c>
      <c r="D16" s="37" t="s">
        <v>35</v>
      </c>
      <c r="E16" s="18">
        <f>vlookup(C16,'Sep Data 2023'!$C:$H,5,false)</f>
        <v>45078</v>
      </c>
      <c r="F16" s="19">
        <f>vlookup(C16,'Sep Data 2023'!$C:$H,6,false)</f>
        <v>45174</v>
      </c>
      <c r="G16" s="20">
        <f>VLOOKUP(C16,'Sep Data 2023'!C:K,9,FALSE)/'Sep Data 2023'!I19</f>
        <v>520.8333333</v>
      </c>
      <c r="H16" s="21">
        <v>12.0</v>
      </c>
      <c r="I16" s="22">
        <f t="shared" si="4"/>
        <v>43.40277778</v>
      </c>
      <c r="J16" s="22">
        <f t="shared" si="5"/>
        <v>81.59722222</v>
      </c>
      <c r="K16" s="23">
        <f t="shared" si="6"/>
        <v>65.27777778</v>
      </c>
      <c r="L16" s="24"/>
      <c r="M16" s="33"/>
    </row>
    <row r="17">
      <c r="A17" s="14"/>
      <c r="B17" s="15">
        <f>vlookup(C17,'Sep Data 2023'!$C:$M,4,false)</f>
        <v>755.88</v>
      </c>
      <c r="C17" s="51">
        <v>9.005688331907E12</v>
      </c>
      <c r="D17" s="37" t="s">
        <v>36</v>
      </c>
      <c r="E17" s="18">
        <f>vlookup(C17,'Sep Data 2023'!$C:$H,5,false)</f>
        <v>45078</v>
      </c>
      <c r="F17" s="19">
        <f>vlookup(C17,'Sep Data 2023'!$C:$H,6,false)</f>
        <v>45174</v>
      </c>
      <c r="G17" s="20">
        <f>VLOOKUP(C17,'Sep Data 2023'!C:K,9,FALSE)/'Sep Data 2023'!I20</f>
        <v>1697.916667</v>
      </c>
      <c r="H17" s="21">
        <v>24.0</v>
      </c>
      <c r="I17" s="22">
        <f t="shared" si="4"/>
        <v>70.74652778</v>
      </c>
      <c r="J17" s="22">
        <f t="shared" si="5"/>
        <v>54.25347222</v>
      </c>
      <c r="K17" s="23">
        <f t="shared" si="6"/>
        <v>43.40277778</v>
      </c>
      <c r="L17" s="24"/>
      <c r="M17" s="33"/>
    </row>
    <row r="18">
      <c r="A18" s="14"/>
      <c r="B18" s="15">
        <f>vlookup(C18,'Sep Data 2023'!$C:$M,4,false)</f>
        <v>759.84</v>
      </c>
      <c r="C18" s="51">
        <v>9.005688331908E12</v>
      </c>
      <c r="D18" s="37" t="s">
        <v>37</v>
      </c>
      <c r="E18" s="18">
        <f>vlookup(C18,'Sep Data 2023'!$C:$H,5,false)</f>
        <v>45078</v>
      </c>
      <c r="F18" s="19">
        <f>vlookup(C18,'Sep Data 2023'!$C:$H,6,false)</f>
        <v>45174</v>
      </c>
      <c r="G18" s="20">
        <f>VLOOKUP(C18,'Sep Data 2023'!C:K,9,FALSE)/'Sep Data 2023'!I21</f>
        <v>1708.333333</v>
      </c>
      <c r="H18" s="21">
        <v>12.0</v>
      </c>
      <c r="I18" s="22">
        <f t="shared" si="4"/>
        <v>142.3611111</v>
      </c>
      <c r="J18" s="22">
        <f t="shared" si="5"/>
        <v>-17.36111111</v>
      </c>
      <c r="K18" s="23">
        <f t="shared" si="6"/>
        <v>-13.88888889</v>
      </c>
      <c r="L18" s="24"/>
      <c r="M18" s="33"/>
    </row>
    <row r="19">
      <c r="A19" s="14"/>
      <c r="B19" s="15">
        <f>vlookup(C19,'Sep Data 2023'!$C:$M,4,false)</f>
        <v>128.4</v>
      </c>
      <c r="C19" s="51">
        <v>9.005688331909E12</v>
      </c>
      <c r="D19" s="37" t="s">
        <v>38</v>
      </c>
      <c r="E19" s="18">
        <f>vlookup(C19,'Sep Data 2023'!$C:$H,5,false)</f>
        <v>45078</v>
      </c>
      <c r="F19" s="19">
        <f>vlookup(C19,'Sep Data 2023'!$C:$H,6,false)</f>
        <v>45174</v>
      </c>
      <c r="G19" s="20">
        <f>VLOOKUP(C19,'Sep Data 2023'!C:K,9,FALSE)/'Sep Data 2023'!I22</f>
        <v>156.25</v>
      </c>
      <c r="H19" s="21">
        <v>24.0</v>
      </c>
      <c r="I19" s="22">
        <f t="shared" si="4"/>
        <v>6.510416667</v>
      </c>
      <c r="J19" s="22">
        <f t="shared" si="5"/>
        <v>118.4895833</v>
      </c>
      <c r="K19" s="23">
        <f t="shared" si="6"/>
        <v>94.79166667</v>
      </c>
      <c r="L19" s="24"/>
      <c r="M19" s="33"/>
    </row>
    <row r="20">
      <c r="A20" s="14"/>
      <c r="B20" s="15">
        <f>vlookup(C20,'Sep Data 2023'!$C:$M,4,false)</f>
        <v>763.8</v>
      </c>
      <c r="C20" s="51">
        <v>9.00568833191E12</v>
      </c>
      <c r="D20" s="37" t="s">
        <v>39</v>
      </c>
      <c r="E20" s="18">
        <f>vlookup(C20,'Sep Data 2023'!$C:$H,5,false)</f>
        <v>45078</v>
      </c>
      <c r="F20" s="19">
        <f>vlookup(C20,'Sep Data 2023'!$C:$H,6,false)</f>
        <v>45174</v>
      </c>
      <c r="G20" s="20">
        <f>VLOOKUP(C20,'Sep Data 2023'!C:K,9,FALSE)/'Sep Data 2023'!I23</f>
        <v>1701.030928</v>
      </c>
      <c r="H20" s="21">
        <v>13.0</v>
      </c>
      <c r="I20" s="22">
        <f t="shared" si="4"/>
        <v>130.8485329</v>
      </c>
      <c r="J20" s="22">
        <f t="shared" si="5"/>
        <v>-5.84853291</v>
      </c>
      <c r="K20" s="23">
        <f t="shared" si="6"/>
        <v>-4.678826328</v>
      </c>
      <c r="L20" s="24"/>
      <c r="M20" s="33"/>
    </row>
    <row r="21">
      <c r="A21" s="14"/>
      <c r="B21" s="15">
        <f>vlookup(C21,'Sep Data 2023'!$C:$M,4,false)</f>
        <v>1504.32</v>
      </c>
      <c r="C21" s="51">
        <v>9.005688331911E12</v>
      </c>
      <c r="D21" s="37" t="s">
        <v>40</v>
      </c>
      <c r="E21" s="18">
        <f>vlookup(C21,'Sep Data 2023'!$C:$H,5,false)</f>
        <v>45078</v>
      </c>
      <c r="F21" s="19">
        <f>vlookup(C21,'Sep Data 2023'!$C:$H,6,false)</f>
        <v>45175</v>
      </c>
      <c r="G21" s="20">
        <f>VLOOKUP(C21,'Sep Data 2023'!C:K,9,FALSE)/'Sep Data 2023'!I24</f>
        <v>3666.666667</v>
      </c>
      <c r="H21" s="21">
        <v>24.0</v>
      </c>
      <c r="I21" s="22">
        <f t="shared" si="4"/>
        <v>152.7777778</v>
      </c>
      <c r="J21" s="22">
        <f t="shared" si="5"/>
        <v>-27.77777778</v>
      </c>
      <c r="K21" s="23">
        <f t="shared" si="6"/>
        <v>-22.22222222</v>
      </c>
      <c r="L21" s="24"/>
      <c r="M21" s="33"/>
    </row>
    <row r="22">
      <c r="A22" s="14"/>
      <c r="B22" s="15">
        <f>vlookup(C22,'Sep Data 2023'!$C:$M,4,false)</f>
        <v>632.92</v>
      </c>
      <c r="C22" s="51">
        <v>9.005688331912E12</v>
      </c>
      <c r="D22" s="37" t="s">
        <v>41</v>
      </c>
      <c r="E22" s="18">
        <f>vlookup(C22,'Sep Data 2023'!$C:$H,5,false)</f>
        <v>45078</v>
      </c>
      <c r="F22" s="19">
        <f>vlookup(C22,'Sep Data 2023'!$C:$H,6,false)</f>
        <v>45174</v>
      </c>
      <c r="G22" s="20">
        <f>VLOOKUP(C22,'Sep Data 2023'!C:K,9,FALSE)/'Sep Data 2023'!I25</f>
        <v>1479.166667</v>
      </c>
      <c r="H22" s="21">
        <v>12.0</v>
      </c>
      <c r="I22" s="22">
        <f t="shared" si="4"/>
        <v>123.2638889</v>
      </c>
      <c r="J22" s="22">
        <f t="shared" si="5"/>
        <v>1.736111111</v>
      </c>
      <c r="K22" s="23">
        <f t="shared" si="6"/>
        <v>1.388888889</v>
      </c>
      <c r="L22" s="24"/>
      <c r="M22" s="33"/>
    </row>
    <row r="23">
      <c r="A23" s="14"/>
      <c r="B23" s="15">
        <f>vlookup(C23,'Sep Data 2023'!$C:$M,4,false)</f>
        <v>647.64</v>
      </c>
      <c r="C23" s="51">
        <v>9.005688331914E12</v>
      </c>
      <c r="D23" s="37" t="s">
        <v>42</v>
      </c>
      <c r="E23" s="18">
        <f>vlookup(C23,'Sep Data 2023'!$C:$H,5,false)</f>
        <v>45078</v>
      </c>
      <c r="F23" s="19">
        <f>vlookup(C23,'Sep Data 2023'!$C:$H,6,false)</f>
        <v>45174</v>
      </c>
      <c r="G23" s="20">
        <f>VLOOKUP(C23,'Sep Data 2023'!C:K,9,FALSE)/'Sep Data 2023'!I26</f>
        <v>1395.833333</v>
      </c>
      <c r="H23" s="21">
        <v>12.0</v>
      </c>
      <c r="I23" s="22">
        <f t="shared" si="4"/>
        <v>116.3194444</v>
      </c>
      <c r="J23" s="22">
        <f t="shared" si="5"/>
        <v>8.680555556</v>
      </c>
      <c r="K23" s="23">
        <f t="shared" si="6"/>
        <v>6.944444444</v>
      </c>
      <c r="L23" s="24"/>
      <c r="M23" s="33"/>
    </row>
    <row r="24">
      <c r="A24" s="14"/>
      <c r="B24" s="15">
        <f>vlookup(C24,'Sep Data 2023'!$C:$M,4,false)</f>
        <v>777.16</v>
      </c>
      <c r="C24" s="51">
        <v>9.005688331915E12</v>
      </c>
      <c r="D24" s="37" t="s">
        <v>43</v>
      </c>
      <c r="E24" s="18">
        <f>vlookup(C24,'Sep Data 2023'!$C:$H,5,false)</f>
        <v>45078</v>
      </c>
      <c r="F24" s="19">
        <f>vlookup(C24,'Sep Data 2023'!$C:$H,6,false)</f>
        <v>45174</v>
      </c>
      <c r="G24" s="20">
        <f>VLOOKUP(C24,'Sep Data 2023'!C:K,9,FALSE)/'Sep Data 2023'!I27</f>
        <v>1572.916667</v>
      </c>
      <c r="H24" s="21">
        <v>12.0</v>
      </c>
      <c r="I24" s="52">
        <f t="shared" si="4"/>
        <v>131.0763889</v>
      </c>
      <c r="J24" s="52">
        <f t="shared" si="5"/>
        <v>-6.076388889</v>
      </c>
      <c r="K24" s="53">
        <f t="shared" si="6"/>
        <v>-4.861111111</v>
      </c>
      <c r="L24" s="24"/>
      <c r="M24" s="33"/>
    </row>
    <row r="25">
      <c r="A25" s="49" t="s">
        <v>44</v>
      </c>
      <c r="B25" s="15" t="str">
        <f>vlookup(C25,'Sep Data 2023'!$C:$M,4,false)</f>
        <v>#N/A</v>
      </c>
      <c r="C25" s="27"/>
      <c r="D25" s="28"/>
      <c r="E25" s="29" t="str">
        <f>vlookup(C25,'Sep Data 2023'!$C:$H,5,false)</f>
        <v>#N/A</v>
      </c>
      <c r="F25" s="19" t="str">
        <f>vlookup(C25,'Sep Data 2023'!$C:$H,6,false)</f>
        <v>#N/A</v>
      </c>
      <c r="G25" s="20" t="str">
        <f>VLOOKUP(C25,'Sep Data 2023'!C:K,9,FALSE)/'Sep Data 2023'!I28</f>
        <v>#N/A</v>
      </c>
      <c r="H25" s="30"/>
      <c r="I25" s="22"/>
      <c r="J25" s="22"/>
      <c r="K25" s="23"/>
      <c r="L25" s="24"/>
      <c r="M25" s="33" t="s">
        <v>45</v>
      </c>
    </row>
    <row r="26">
      <c r="A26" s="14"/>
      <c r="B26" s="15" t="str">
        <f>vlookup(C26,'Sep Data 2023'!$C:$M,4,false)</f>
        <v>#N/A</v>
      </c>
      <c r="C26" s="54">
        <v>3.44620000900001E14</v>
      </c>
      <c r="D26" s="37" t="s">
        <v>46</v>
      </c>
      <c r="E26" s="29" t="str">
        <f>vlookup(C26,'Sep Data 2023'!$C:$H,5,false)</f>
        <v>#N/A</v>
      </c>
      <c r="F26" s="19" t="str">
        <f>vlookup(C26,'Sep Data 2023'!$C:$H,6,false)</f>
        <v>#N/A</v>
      </c>
      <c r="G26" s="20" t="str">
        <f>VLOOKUP(C26,'Sep Data 2023'!C:K,9,FALSE)/'Sep Data 2023'!I29</f>
        <v>#N/A</v>
      </c>
      <c r="H26" s="21">
        <v>22.0</v>
      </c>
      <c r="I26" s="22" t="str">
        <f t="shared" ref="I26:I28" si="7">G26/H26</f>
        <v>#N/A</v>
      </c>
      <c r="J26" s="22" t="str">
        <f t="shared" ref="J26:J28" si="8">125-I26</f>
        <v>#N/A</v>
      </c>
      <c r="K26" s="23" t="str">
        <f t="shared" ref="K26:K28" si="9">(J26/125)*100</f>
        <v>#N/A</v>
      </c>
      <c r="L26" s="24"/>
      <c r="M26" s="33"/>
    </row>
    <row r="27">
      <c r="A27" s="40"/>
      <c r="B27" s="15" t="str">
        <f>vlookup(C27,'Sep Data 2023'!$C:$M,4,false)</f>
        <v>#N/A</v>
      </c>
      <c r="C27" s="54">
        <v>3.44620000900002E14</v>
      </c>
      <c r="D27" s="37" t="s">
        <v>47</v>
      </c>
      <c r="E27" s="29" t="str">
        <f>vlookup(C27,'Sep Data 2023'!$C:$H,5,false)</f>
        <v>#N/A</v>
      </c>
      <c r="F27" s="19" t="str">
        <f>vlookup(C27,'Sep Data 2023'!$C:$H,6,false)</f>
        <v>#N/A</v>
      </c>
      <c r="G27" s="20" t="str">
        <f>VLOOKUP(C27,'Sep Data 2023'!C:K,9,FALSE)/'Sep Data 2023'!I30</f>
        <v>#N/A</v>
      </c>
      <c r="H27" s="21">
        <v>22.0</v>
      </c>
      <c r="I27" s="22" t="str">
        <f t="shared" si="7"/>
        <v>#N/A</v>
      </c>
      <c r="J27" s="22" t="str">
        <f t="shared" si="8"/>
        <v>#N/A</v>
      </c>
      <c r="K27" s="23" t="str">
        <f t="shared" si="9"/>
        <v>#N/A</v>
      </c>
      <c r="L27" s="24"/>
      <c r="M27" s="33"/>
    </row>
    <row r="28">
      <c r="A28" s="40"/>
      <c r="B28" s="15" t="str">
        <f>vlookup(C28,'Sep Data 2023'!$C:$M,4,false)</f>
        <v>#N/A</v>
      </c>
      <c r="C28" s="54">
        <v>3.44620000900003E14</v>
      </c>
      <c r="D28" s="37" t="s">
        <v>48</v>
      </c>
      <c r="E28" s="29" t="str">
        <f>vlookup(C28,'Sep Data 2023'!$C:$H,5,false)</f>
        <v>#N/A</v>
      </c>
      <c r="F28" s="19" t="str">
        <f>vlookup(C28,'Sep Data 2023'!$C:$H,6,false)</f>
        <v>#N/A</v>
      </c>
      <c r="G28" s="20" t="str">
        <f>VLOOKUP(C28,'Sep Data 2023'!C:K,9,FALSE)/'Sep Data 2023'!I31</f>
        <v>#N/A</v>
      </c>
      <c r="H28" s="21">
        <v>22.0</v>
      </c>
      <c r="I28" s="22" t="str">
        <f t="shared" si="7"/>
        <v>#N/A</v>
      </c>
      <c r="J28" s="22" t="str">
        <f t="shared" si="8"/>
        <v>#N/A</v>
      </c>
      <c r="K28" s="23" t="str">
        <f t="shared" si="9"/>
        <v>#N/A</v>
      </c>
      <c r="L28" s="24"/>
      <c r="M28" s="33"/>
    </row>
    <row r="29">
      <c r="A29" s="26" t="s">
        <v>49</v>
      </c>
      <c r="B29" s="15" t="str">
        <f>vlookup(C29,'Sep Data 2023'!$C:$M,4,false)</f>
        <v>#N/A</v>
      </c>
      <c r="C29" s="27"/>
      <c r="D29" s="28"/>
      <c r="E29" s="29" t="str">
        <f>vlookup(C29,'Sep Data 2023'!$C:$H,5,false)</f>
        <v>#N/A</v>
      </c>
      <c r="F29" s="19" t="str">
        <f>vlookup(C29,'Sep Data 2023'!$C:$H,6,false)</f>
        <v>#N/A</v>
      </c>
      <c r="G29" s="20" t="str">
        <f>VLOOKUP(C29,'Sep Data 2023'!C:K,9,FALSE)/'Sep Data 2023'!I32</f>
        <v>#N/A</v>
      </c>
      <c r="H29" s="30"/>
      <c r="I29" s="31"/>
      <c r="J29" s="31"/>
      <c r="K29" s="32"/>
      <c r="L29" s="24"/>
      <c r="M29" s="33" t="s">
        <v>45</v>
      </c>
    </row>
    <row r="30">
      <c r="A30" s="14"/>
      <c r="B30" s="15">
        <f>vlookup(C30,'Sep Data 2023'!$C:$M,4,false)</f>
        <v>1035.54</v>
      </c>
      <c r="C30" s="54">
        <v>4.45464006907001E14</v>
      </c>
      <c r="D30" s="37" t="s">
        <v>50</v>
      </c>
      <c r="E30" s="18">
        <f>vlookup(C30,'Sep Data 2023'!$C:$H,5,false)</f>
        <v>45141</v>
      </c>
      <c r="F30" s="19">
        <f>vlookup(C30,'Sep Data 2023'!$C:$H,6,false)</f>
        <v>45175</v>
      </c>
      <c r="G30" s="20">
        <f>VLOOKUP(C30,'Sep Data 2023'!C:K,9,FALSE)/'Sep Data 2023'!I33</f>
        <v>2591.285714</v>
      </c>
      <c r="H30" s="21">
        <v>38.0</v>
      </c>
      <c r="I30" s="22">
        <f t="shared" ref="I30:I33" si="10">G30/H30</f>
        <v>68.19172932</v>
      </c>
      <c r="J30" s="22">
        <f t="shared" ref="J30:J33" si="11">125-I30</f>
        <v>56.80827068</v>
      </c>
      <c r="K30" s="23">
        <f t="shared" ref="K30:K33" si="12">(J30/125)*100</f>
        <v>45.44661654</v>
      </c>
      <c r="L30" s="48"/>
      <c r="M30" s="33"/>
    </row>
    <row r="31">
      <c r="A31" s="55"/>
      <c r="B31" s="15">
        <f>vlookup(C31,'Sep Data 2023'!$C:$M,4,false)</f>
        <v>1304.32</v>
      </c>
      <c r="C31" s="54">
        <v>4.45464006907002E14</v>
      </c>
      <c r="D31" s="37" t="s">
        <v>51</v>
      </c>
      <c r="E31" s="18">
        <f>vlookup(C31,'Sep Data 2023'!$C:$H,5,false)</f>
        <v>45141</v>
      </c>
      <c r="F31" s="19">
        <f>vlookup(C31,'Sep Data 2023'!$C:$H,6,false)</f>
        <v>45175</v>
      </c>
      <c r="G31" s="20">
        <f>VLOOKUP(C31,'Sep Data 2023'!C:K,9,FALSE)/'Sep Data 2023'!I34</f>
        <v>3446.142857</v>
      </c>
      <c r="H31" s="21">
        <v>30.0</v>
      </c>
      <c r="I31" s="22">
        <f t="shared" si="10"/>
        <v>114.8714286</v>
      </c>
      <c r="J31" s="22">
        <f t="shared" si="11"/>
        <v>10.12857143</v>
      </c>
      <c r="K31" s="23">
        <f t="shared" si="12"/>
        <v>8.102857143</v>
      </c>
      <c r="L31" s="38"/>
      <c r="M31" s="25"/>
    </row>
    <row r="32">
      <c r="A32" s="56" t="s">
        <v>52</v>
      </c>
      <c r="B32" s="15" t="str">
        <f>vlookup(C32,'Sep Data 2023'!$C:$M,4,false)</f>
        <v>#N/A</v>
      </c>
      <c r="C32" s="57">
        <v>3.57156000540001E14</v>
      </c>
      <c r="D32" s="58">
        <v>555661.0</v>
      </c>
      <c r="E32" s="29" t="str">
        <f>vlookup(C32,'Sep Data 2023'!$C:$H,5,false)</f>
        <v>#N/A</v>
      </c>
      <c r="F32" s="19" t="str">
        <f>vlookup(C32,'Sep Data 2023'!$C:$H,6,false)</f>
        <v>#N/A</v>
      </c>
      <c r="G32" s="20" t="str">
        <f>VLOOKUP(C32,'Sep Data 2023'!C:K,9,FALSE)/'Sep Data 2023'!I35</f>
        <v>#N/A</v>
      </c>
      <c r="H32" s="59">
        <v>18.0</v>
      </c>
      <c r="I32" s="46" t="str">
        <f t="shared" si="10"/>
        <v>#N/A</v>
      </c>
      <c r="J32" s="46" t="str">
        <f t="shared" si="11"/>
        <v>#N/A</v>
      </c>
      <c r="K32" s="47" t="str">
        <f t="shared" si="12"/>
        <v>#N/A</v>
      </c>
      <c r="L32" s="38"/>
      <c r="M32" s="25" t="s">
        <v>45</v>
      </c>
    </row>
    <row r="33">
      <c r="A33" s="40" t="s">
        <v>53</v>
      </c>
      <c r="B33" s="15">
        <f>vlookup(C33,'Sep Data 2023'!$C:$M,4,false)</f>
        <v>2387.23</v>
      </c>
      <c r="C33" s="54">
        <v>1.95740001133001E14</v>
      </c>
      <c r="D33" s="17" t="s">
        <v>54</v>
      </c>
      <c r="E33" s="18">
        <f>vlookup(C33,'Sep Data 2023'!$C:$H,5,false)</f>
        <v>45133</v>
      </c>
      <c r="F33" s="19">
        <f>vlookup(C33,'Sep Data 2023'!$C:$H,6,false)</f>
        <v>45159</v>
      </c>
      <c r="G33" s="20">
        <f>VLOOKUP(C33,'Sep Data 2023'!C:K,9,FALSE)/'Sep Data 2023'!I36</f>
        <v>6224.428571</v>
      </c>
      <c r="H33" s="21">
        <v>61.0</v>
      </c>
      <c r="I33" s="22">
        <f t="shared" si="10"/>
        <v>102.0398126</v>
      </c>
      <c r="J33" s="22">
        <f t="shared" si="11"/>
        <v>22.96018735</v>
      </c>
      <c r="K33" s="23">
        <f t="shared" si="12"/>
        <v>18.36814988</v>
      </c>
      <c r="L33" s="48"/>
      <c r="M33" s="33" t="s">
        <v>45</v>
      </c>
    </row>
    <row r="34">
      <c r="A34" s="49" t="s">
        <v>55</v>
      </c>
      <c r="B34" s="15" t="str">
        <f>vlookup(C34,'Sep Data 2023'!$C:$M,4,false)</f>
        <v>#N/A</v>
      </c>
      <c r="C34" s="27"/>
      <c r="D34" s="28"/>
      <c r="E34" s="29" t="str">
        <f>vlookup(C34,'Sep Data 2023'!$C:$H,5,false)</f>
        <v>#N/A</v>
      </c>
      <c r="F34" s="19" t="str">
        <f>vlookup(C34,'Sep Data 2023'!$C:$H,6,false)</f>
        <v>#N/A</v>
      </c>
      <c r="G34" s="20" t="str">
        <f>VLOOKUP(C34,'Sep Data 2023'!C:K,9,FALSE)/'Sep Data 2023'!I37</f>
        <v>#N/A</v>
      </c>
      <c r="H34" s="30"/>
      <c r="I34" s="31"/>
      <c r="J34" s="31"/>
      <c r="K34" s="32"/>
      <c r="L34" s="48"/>
      <c r="M34" s="33" t="s">
        <v>56</v>
      </c>
    </row>
    <row r="35">
      <c r="A35" s="14"/>
      <c r="B35" s="15">
        <f>vlookup(C35,'Sep Data 2023'!$C:$M,4,false)</f>
        <v>449.49</v>
      </c>
      <c r="C35" s="54">
        <v>4.17234003900001E14</v>
      </c>
      <c r="D35" s="37" t="s">
        <v>57</v>
      </c>
      <c r="E35" s="18">
        <f>vlookup(C35,'Sep Data 2023'!$C:$H,5,false)</f>
        <v>45135</v>
      </c>
      <c r="F35" s="19">
        <f>vlookup(C35,'Sep Data 2023'!$C:$H,6,false)</f>
        <v>45163</v>
      </c>
      <c r="G35" s="20">
        <f>VLOOKUP(C35,'Sep Data 2023'!C:K,9,FALSE)/'Sep Data 2023'!I38</f>
        <v>309.5172414</v>
      </c>
      <c r="H35" s="21">
        <v>48.0</v>
      </c>
      <c r="I35" s="22">
        <f t="shared" ref="I35:I37" si="13">G35/H35</f>
        <v>6.448275862</v>
      </c>
      <c r="J35" s="22">
        <f t="shared" ref="J35:J37" si="14">125-I35</f>
        <v>118.5517241</v>
      </c>
      <c r="K35" s="23">
        <f t="shared" ref="K35:K37" si="15">(J35/125)*100</f>
        <v>94.84137931</v>
      </c>
      <c r="L35" s="60"/>
      <c r="M35" s="33"/>
    </row>
    <row r="36">
      <c r="A36" s="61"/>
      <c r="B36" s="15">
        <f>vlookup(C36,'Sep Data 2023'!$C:$M,4,false)</f>
        <v>7044.55</v>
      </c>
      <c r="C36" s="54">
        <v>4.17234003900002E14</v>
      </c>
      <c r="D36" s="42" t="s">
        <v>58</v>
      </c>
      <c r="E36" s="18">
        <f>vlookup(C36,'Sep Data 2023'!$C:$H,5,false)</f>
        <v>45135</v>
      </c>
      <c r="F36" s="19">
        <f>vlookup(C36,'Sep Data 2023'!$C:$H,6,false)</f>
        <v>45163</v>
      </c>
      <c r="G36" s="20">
        <f>VLOOKUP(C36,'Sep Data 2023'!C:K,9,FALSE)/'Sep Data 2023'!I39</f>
        <v>17813.48148</v>
      </c>
      <c r="H36" s="62">
        <v>168.0</v>
      </c>
      <c r="I36" s="52">
        <f t="shared" si="13"/>
        <v>106.0326279</v>
      </c>
      <c r="J36" s="52">
        <f t="shared" si="14"/>
        <v>18.96737213</v>
      </c>
      <c r="K36" s="53">
        <f t="shared" si="15"/>
        <v>15.17389771</v>
      </c>
      <c r="L36" s="60"/>
      <c r="M36" s="33"/>
    </row>
    <row r="37">
      <c r="A37" s="14" t="s">
        <v>59</v>
      </c>
      <c r="B37" s="15">
        <f>vlookup(C37,'Sep Data 2023'!$C:$M,4,false)</f>
        <v>9447.09</v>
      </c>
      <c r="C37" s="63">
        <v>3.94124007400002E14</v>
      </c>
      <c r="D37" s="64" t="s">
        <v>60</v>
      </c>
      <c r="E37" s="18">
        <f>vlookup(C37,'Sep Data 2023'!$C:$H,5,false)</f>
        <v>45134</v>
      </c>
      <c r="F37" s="19">
        <f>vlookup(C37,'Sep Data 2023'!$C:$H,6,false)</f>
        <v>45162</v>
      </c>
      <c r="G37" s="20">
        <f>VLOOKUP(C37,'Sep Data 2023'!C:K,9,FALSE)/'Sep Data 2023'!I40</f>
        <v>20089.14286</v>
      </c>
      <c r="H37" s="21">
        <v>158.0</v>
      </c>
      <c r="I37" s="22">
        <f t="shared" si="13"/>
        <v>127.1464738</v>
      </c>
      <c r="J37" s="46">
        <f t="shared" si="14"/>
        <v>-2.146473779</v>
      </c>
      <c r="K37" s="47">
        <f t="shared" si="15"/>
        <v>-1.717179024</v>
      </c>
      <c r="L37" s="48"/>
      <c r="M37" s="25" t="s">
        <v>61</v>
      </c>
    </row>
    <row r="38">
      <c r="A38" s="49" t="s">
        <v>62</v>
      </c>
      <c r="B38" s="15" t="str">
        <f>vlookup(C38,'Sep Data 2023'!$C:$M,4,false)</f>
        <v>#N/A</v>
      </c>
      <c r="C38" s="27"/>
      <c r="D38" s="28"/>
      <c r="E38" s="29" t="str">
        <f>vlookup(C38,'Sep Data 2023'!$C:$H,5,false)</f>
        <v>#N/A</v>
      </c>
      <c r="F38" s="19" t="str">
        <f>vlookup(C38,'Sep Data 2023'!$C:$H,6,false)</f>
        <v>#N/A</v>
      </c>
      <c r="G38" s="20" t="str">
        <f>VLOOKUP(C38,'Sep Data 2023'!C:K,9,FALSE)/'Sep Data 2023'!I41</f>
        <v>#N/A</v>
      </c>
      <c r="H38" s="30"/>
      <c r="I38" s="31"/>
      <c r="J38" s="22"/>
      <c r="K38" s="23"/>
      <c r="L38" s="48"/>
      <c r="M38" s="33" t="s">
        <v>63</v>
      </c>
    </row>
    <row r="39">
      <c r="A39" s="14"/>
      <c r="B39" s="15">
        <f>vlookup(C39,'Sep Data 2023'!$C:$M,4,false)</f>
        <v>1507.93</v>
      </c>
      <c r="C39" s="54">
        <v>5.91698002370001E14</v>
      </c>
      <c r="D39" s="37" t="s">
        <v>64</v>
      </c>
      <c r="E39" s="18">
        <f>vlookup(C39,'Sep Data 2023'!$C:$H,5,false)</f>
        <v>45135</v>
      </c>
      <c r="F39" s="19">
        <f>vlookup(C39,'Sep Data 2023'!$C:$H,6,false)</f>
        <v>45163</v>
      </c>
      <c r="G39" s="20">
        <f>VLOOKUP(C39,'Sep Data 2023'!C:K,9,FALSE)/'Sep Data 2023'!I42</f>
        <v>3333.942857</v>
      </c>
      <c r="H39" s="21">
        <v>37.0</v>
      </c>
      <c r="I39" s="22">
        <f t="shared" ref="I39:I41" si="16">G39/H39</f>
        <v>90.10656371</v>
      </c>
      <c r="J39" s="22">
        <f t="shared" ref="J39:J41" si="17">125-I39</f>
        <v>34.89343629</v>
      </c>
      <c r="K39" s="23">
        <f t="shared" ref="K39:K41" si="18">(J39/125)*100</f>
        <v>27.91474903</v>
      </c>
      <c r="L39" s="48"/>
      <c r="M39" s="33"/>
    </row>
    <row r="40">
      <c r="A40" s="14"/>
      <c r="B40" s="15">
        <f>vlookup(C40,'Sep Data 2023'!$C:$M,4,false)</f>
        <v>2184.72</v>
      </c>
      <c r="C40" s="54">
        <v>5.91698002400001E14</v>
      </c>
      <c r="D40" s="37" t="s">
        <v>65</v>
      </c>
      <c r="E40" s="18">
        <f>vlookup(C40,'Sep Data 2023'!$C:$H,5,false)</f>
        <v>45134</v>
      </c>
      <c r="F40" s="19">
        <f>vlookup(C40,'Sep Data 2023'!$C:$H,6,false)</f>
        <v>45161</v>
      </c>
      <c r="G40" s="20">
        <f>VLOOKUP(C40,'Sep Data 2023'!C:K,9,FALSE)/'Sep Data 2023'!I43</f>
        <v>3444.736842</v>
      </c>
      <c r="H40" s="21">
        <v>41.0</v>
      </c>
      <c r="I40" s="22">
        <f t="shared" si="16"/>
        <v>84.01797176</v>
      </c>
      <c r="J40" s="22">
        <f t="shared" si="17"/>
        <v>40.98202824</v>
      </c>
      <c r="K40" s="23">
        <f t="shared" si="18"/>
        <v>32.78562259</v>
      </c>
      <c r="L40" s="48"/>
      <c r="M40" s="33"/>
    </row>
    <row r="41">
      <c r="A41" s="61"/>
      <c r="B41" s="15">
        <f>vlookup(C41,'Sep Data 2023'!$C:$M,4,false)</f>
        <v>2667.23</v>
      </c>
      <c r="C41" s="54">
        <v>5.91698002371001E14</v>
      </c>
      <c r="D41" s="37" t="s">
        <v>66</v>
      </c>
      <c r="E41" s="18">
        <f>vlookup(C41,'Sep Data 2023'!$C:$H,5,false)</f>
        <v>45132</v>
      </c>
      <c r="F41" s="19">
        <f>vlookup(C41,'Sep Data 2023'!$C:$H,6,false)</f>
        <v>45161</v>
      </c>
      <c r="G41" s="20">
        <f>VLOOKUP(C41,'Sep Data 2023'!C:K,9,FALSE)/'Sep Data 2023'!I44</f>
        <v>7405.2</v>
      </c>
      <c r="H41" s="21">
        <v>41.0</v>
      </c>
      <c r="I41" s="52">
        <f t="shared" si="16"/>
        <v>180.6146341</v>
      </c>
      <c r="J41" s="52">
        <f t="shared" si="17"/>
        <v>-55.61463415</v>
      </c>
      <c r="K41" s="53">
        <f t="shared" si="18"/>
        <v>-44.49170732</v>
      </c>
      <c r="L41" s="48"/>
      <c r="M41" s="33"/>
      <c r="P41" s="65"/>
      <c r="Q41" s="66"/>
      <c r="R41" s="67"/>
      <c r="S41" s="68"/>
    </row>
    <row r="42">
      <c r="A42" s="49" t="s">
        <v>67</v>
      </c>
      <c r="B42" s="15" t="str">
        <f>vlookup(C42,'Sep Data 2023'!$C:$M,4,false)</f>
        <v>#N/A</v>
      </c>
      <c r="C42" s="27"/>
      <c r="D42" s="28"/>
      <c r="E42" s="29" t="str">
        <f>vlookup(C42,'Sep Data 2023'!$C:$H,5,false)</f>
        <v>#N/A</v>
      </c>
      <c r="F42" s="19" t="str">
        <f>vlookup(C42,'Sep Data 2023'!$C:$H,6,false)</f>
        <v>#N/A</v>
      </c>
      <c r="G42" s="20" t="str">
        <f>VLOOKUP(C42,'Sep Data 2023'!C:K,9,FALSE)/'Sep Data 2023'!I45</f>
        <v>#N/A</v>
      </c>
      <c r="H42" s="30"/>
      <c r="I42" s="31"/>
      <c r="J42" s="22"/>
      <c r="K42" s="23"/>
      <c r="L42" s="48"/>
      <c r="M42" s="33" t="s">
        <v>56</v>
      </c>
      <c r="P42" s="65"/>
      <c r="Q42" s="66"/>
      <c r="R42" s="67"/>
      <c r="S42" s="68"/>
    </row>
    <row r="43">
      <c r="A43" s="14"/>
      <c r="B43" s="15">
        <f>vlookup(C43,'Sep Data 2023'!$C:$M,4,false)</f>
        <v>10512.3</v>
      </c>
      <c r="C43" s="69">
        <v>4.17234003600001E14</v>
      </c>
      <c r="D43" s="37" t="s">
        <v>68</v>
      </c>
      <c r="E43" s="18">
        <f>vlookup(C43,'Sep Data 2023'!$C:$H,5,false)</f>
        <v>45135</v>
      </c>
      <c r="F43" s="19">
        <f>vlookup(C43,'Sep Data 2023'!$C:$H,6,false)</f>
        <v>45170</v>
      </c>
      <c r="G43" s="20">
        <f>VLOOKUP(C43,'Sep Data 2023'!C:K,9,FALSE)/'Sep Data 2023'!I46</f>
        <v>27024.51613</v>
      </c>
      <c r="H43" s="21">
        <v>150.0</v>
      </c>
      <c r="I43" s="22">
        <f t="shared" ref="I43:I63" si="19">G43/H43</f>
        <v>180.1634409</v>
      </c>
      <c r="J43" s="22">
        <f t="shared" ref="J43:J63" si="20">125-I43</f>
        <v>-55.16344086</v>
      </c>
      <c r="K43" s="23">
        <f t="shared" ref="K43:K63" si="21">(J43/125)*100</f>
        <v>-44.13075269</v>
      </c>
      <c r="L43" s="24"/>
      <c r="M43" s="33"/>
      <c r="P43" s="65"/>
      <c r="Q43" s="66"/>
      <c r="R43" s="67"/>
      <c r="S43" s="68"/>
    </row>
    <row r="44">
      <c r="A44" s="14"/>
      <c r="B44" s="15">
        <f>vlookup(C44,'Sep Data 2023'!$C:$M,4,false)</f>
        <v>8915.87</v>
      </c>
      <c r="C44" s="54">
        <v>4.17234003700001E14</v>
      </c>
      <c r="D44" s="37" t="s">
        <v>69</v>
      </c>
      <c r="E44" s="18">
        <f>vlookup(C44,'Sep Data 2023'!$C:$H,5,false)</f>
        <v>45135</v>
      </c>
      <c r="F44" s="19">
        <f>vlookup(C44,'Sep Data 2023'!$C:$H,6,false)</f>
        <v>45170</v>
      </c>
      <c r="G44" s="20">
        <f>VLOOKUP(C44,'Sep Data 2023'!C:K,9,FALSE)/'Sep Data 2023'!I47</f>
        <v>19811.31429</v>
      </c>
      <c r="H44" s="21">
        <v>147.0</v>
      </c>
      <c r="I44" s="22">
        <f t="shared" si="19"/>
        <v>134.7708455</v>
      </c>
      <c r="J44" s="22">
        <f t="shared" si="20"/>
        <v>-9.770845481</v>
      </c>
      <c r="K44" s="23">
        <f t="shared" si="21"/>
        <v>-7.816676385</v>
      </c>
      <c r="L44" s="48"/>
      <c r="M44" s="33"/>
    </row>
    <row r="45">
      <c r="A45" s="61"/>
      <c r="B45" s="15">
        <f>vlookup(C45,'Sep Data 2023'!$C:$M,4,false)</f>
        <v>6090.78</v>
      </c>
      <c r="C45" s="70">
        <v>4.17234003800001E14</v>
      </c>
      <c r="D45" s="42" t="s">
        <v>70</v>
      </c>
      <c r="E45" s="18">
        <f>vlookup(C45,'Sep Data 2023'!$C:$H,5,false)</f>
        <v>45135</v>
      </c>
      <c r="F45" s="19">
        <f>vlookup(C45,'Sep Data 2023'!$C:$H,6,false)</f>
        <v>45170</v>
      </c>
      <c r="G45" s="20">
        <f>VLOOKUP(C45,'Sep Data 2023'!C:K,9,FALSE)/'Sep Data 2023'!I48</f>
        <v>13178</v>
      </c>
      <c r="H45" s="62">
        <v>100.0</v>
      </c>
      <c r="I45" s="52">
        <f t="shared" si="19"/>
        <v>131.78</v>
      </c>
      <c r="J45" s="52">
        <f t="shared" si="20"/>
        <v>-6.78</v>
      </c>
      <c r="K45" s="53">
        <f t="shared" si="21"/>
        <v>-5.424</v>
      </c>
      <c r="L45" s="48"/>
      <c r="M45" s="33"/>
    </row>
    <row r="46">
      <c r="A46" s="49" t="s">
        <v>71</v>
      </c>
      <c r="B46" s="15">
        <f>vlookup(C46,'Sep Data 2023'!$C:$M,4,false)</f>
        <v>11854.85</v>
      </c>
      <c r="C46" s="44">
        <v>6.7334001320001E13</v>
      </c>
      <c r="D46" s="28" t="s">
        <v>72</v>
      </c>
      <c r="E46" s="18">
        <f>vlookup(C46,'Sep Data 2023'!$C:$H,5,false)</f>
        <v>45141</v>
      </c>
      <c r="F46" s="19">
        <f>vlookup(C46,'Sep Data 2023'!$C:$H,6,false)</f>
        <v>45179</v>
      </c>
      <c r="G46" s="20">
        <f>VLOOKUP(C46,'Sep Data 2023'!C:K,9,FALSE)/'Sep Data 2023'!I49</f>
        <v>30981.67742</v>
      </c>
      <c r="H46" s="30">
        <v>224.0</v>
      </c>
      <c r="I46" s="31">
        <f t="shared" si="19"/>
        <v>138.3110599</v>
      </c>
      <c r="J46" s="31">
        <f t="shared" si="20"/>
        <v>-13.31105991</v>
      </c>
      <c r="K46" s="32">
        <f t="shared" si="21"/>
        <v>-10.64884793</v>
      </c>
      <c r="L46" s="38"/>
      <c r="M46" s="25" t="s">
        <v>73</v>
      </c>
    </row>
    <row r="47">
      <c r="A47" s="26" t="s">
        <v>74</v>
      </c>
      <c r="B47" s="15">
        <f>vlookup(C47,'Sep Data 2023'!$C:$M,4,false)</f>
        <v>13204.86</v>
      </c>
      <c r="C47" s="44">
        <v>6.6130005325001E13</v>
      </c>
      <c r="D47" s="28" t="s">
        <v>75</v>
      </c>
      <c r="E47" s="18">
        <f>vlookup(C47,'Sep Data 2023'!$C:$H,5,false)</f>
        <v>45145</v>
      </c>
      <c r="F47" s="19">
        <f>vlookup(C47,'Sep Data 2023'!$C:$H,6,false)</f>
        <v>45179</v>
      </c>
      <c r="G47" s="20">
        <f>VLOOKUP(C47,'Sep Data 2023'!C:K,9,FALSE)/'Sep Data 2023'!I50</f>
        <v>33198</v>
      </c>
      <c r="H47" s="30">
        <v>210.0</v>
      </c>
      <c r="I47" s="31">
        <f t="shared" si="19"/>
        <v>158.0857143</v>
      </c>
      <c r="J47" s="31">
        <f t="shared" si="20"/>
        <v>-33.08571429</v>
      </c>
      <c r="K47" s="32">
        <f t="shared" si="21"/>
        <v>-26.46857143</v>
      </c>
      <c r="L47" s="38"/>
      <c r="M47" s="33" t="s">
        <v>76</v>
      </c>
    </row>
    <row r="48">
      <c r="A48" s="26" t="s">
        <v>77</v>
      </c>
      <c r="B48" s="15" t="str">
        <f>vlookup(C48,'Sep Data 2023'!$C:$M,4,false)</f>
        <v>#N/A</v>
      </c>
      <c r="C48" s="44">
        <v>3.28224002607001E14</v>
      </c>
      <c r="D48" s="28" t="s">
        <v>78</v>
      </c>
      <c r="E48" s="29" t="str">
        <f>vlookup(C48,'Sep Data 2023'!$C:$H,5,false)</f>
        <v>#N/A</v>
      </c>
      <c r="F48" s="19" t="str">
        <f>vlookup(C48,'Sep Data 2023'!$C:$H,6,false)</f>
        <v>#N/A</v>
      </c>
      <c r="G48" s="20" t="str">
        <f>VLOOKUP(C48,'Sep Data 2023'!C:K,9,FALSE)/'Sep Data 2023'!I51</f>
        <v>#N/A</v>
      </c>
      <c r="H48" s="30">
        <v>312.0</v>
      </c>
      <c r="I48" s="31" t="str">
        <f t="shared" si="19"/>
        <v>#N/A</v>
      </c>
      <c r="J48" s="31" t="str">
        <f t="shared" si="20"/>
        <v>#N/A</v>
      </c>
      <c r="K48" s="32" t="str">
        <f t="shared" si="21"/>
        <v>#N/A</v>
      </c>
      <c r="L48" s="38"/>
      <c r="M48" s="33" t="s">
        <v>25</v>
      </c>
    </row>
    <row r="49">
      <c r="A49" s="26" t="s">
        <v>79</v>
      </c>
      <c r="B49" s="15">
        <f>vlookup(C49,'Sep Data 2023'!$C:$M,4,false)</f>
        <v>5055.24</v>
      </c>
      <c r="C49" s="44">
        <v>3.28224002901001E14</v>
      </c>
      <c r="D49" s="28" t="s">
        <v>80</v>
      </c>
      <c r="E49" s="18">
        <f>vlookup(C49,'Sep Data 2023'!$C:$H,5,false)</f>
        <v>45153</v>
      </c>
      <c r="F49" s="19">
        <f>vlookup(C49,'Sep Data 2023'!$C:$H,6,false)</f>
        <v>45184</v>
      </c>
      <c r="G49" s="20">
        <f>VLOOKUP(C49,'Sep Data 2023'!C:K,9,FALSE)/'Sep Data 2023'!I52</f>
        <v>9724</v>
      </c>
      <c r="H49" s="30">
        <v>115.0</v>
      </c>
      <c r="I49" s="31">
        <f t="shared" si="19"/>
        <v>84.55652174</v>
      </c>
      <c r="J49" s="31">
        <f t="shared" si="20"/>
        <v>40.44347826</v>
      </c>
      <c r="K49" s="32">
        <f t="shared" si="21"/>
        <v>32.35478261</v>
      </c>
      <c r="L49" s="38"/>
      <c r="M49" s="25" t="s">
        <v>25</v>
      </c>
    </row>
    <row r="50">
      <c r="A50" s="26" t="s">
        <v>81</v>
      </c>
      <c r="B50" s="15">
        <f>vlookup(C50,'Sep Data 2023'!$C:$M,4,false)</f>
        <v>2643.23</v>
      </c>
      <c r="C50" s="44">
        <v>4.3750001100001E13</v>
      </c>
      <c r="D50" s="28" t="s">
        <v>82</v>
      </c>
      <c r="E50" s="18">
        <f>vlookup(C50,'Sep Data 2023'!$C:$H,5,false)</f>
        <v>45140</v>
      </c>
      <c r="F50" s="19">
        <f>vlookup(C50,'Sep Data 2023'!$C:$H,6,false)</f>
        <v>45175</v>
      </c>
      <c r="G50" s="20">
        <f>VLOOKUP(C50,'Sep Data 2023'!C:K,9,FALSE)/'Sep Data 2023'!I53</f>
        <v>5478</v>
      </c>
      <c r="H50" s="30">
        <v>112.0</v>
      </c>
      <c r="I50" s="31">
        <f t="shared" si="19"/>
        <v>48.91071429</v>
      </c>
      <c r="J50" s="31">
        <f t="shared" si="20"/>
        <v>76.08928571</v>
      </c>
      <c r="K50" s="32">
        <f t="shared" si="21"/>
        <v>60.87142857</v>
      </c>
      <c r="L50" s="38"/>
      <c r="M50" s="25" t="s">
        <v>73</v>
      </c>
    </row>
    <row r="51">
      <c r="A51" s="26" t="s">
        <v>83</v>
      </c>
      <c r="B51" s="15" t="str">
        <f>vlookup(C51,'Sep Data 2023'!$C:$M,4,false)</f>
        <v>#N/A</v>
      </c>
      <c r="C51" s="44">
        <v>1.250110125011E12</v>
      </c>
      <c r="D51" s="28" t="s">
        <v>84</v>
      </c>
      <c r="E51" s="29" t="str">
        <f>vlookup(C51,'Sep Data 2023'!$C:$H,5,false)</f>
        <v>#N/A</v>
      </c>
      <c r="F51" s="19" t="str">
        <f>vlookup(C51,'Sep Data 2023'!$C:$H,6,false)</f>
        <v>#N/A</v>
      </c>
      <c r="G51" s="20" t="str">
        <f>VLOOKUP(C51,'Sep Data 2023'!C:K,9,FALSE)/'Sep Data 2023'!I54</f>
        <v>#N/A</v>
      </c>
      <c r="H51" s="30">
        <v>77.0</v>
      </c>
      <c r="I51" s="31" t="str">
        <f t="shared" si="19"/>
        <v>#N/A</v>
      </c>
      <c r="J51" s="31" t="str">
        <f t="shared" si="20"/>
        <v>#N/A</v>
      </c>
      <c r="K51" s="32" t="str">
        <f t="shared" si="21"/>
        <v>#N/A</v>
      </c>
      <c r="L51" s="38"/>
      <c r="M51" s="25" t="s">
        <v>15</v>
      </c>
      <c r="O51" s="71"/>
    </row>
    <row r="52">
      <c r="A52" s="49" t="s">
        <v>85</v>
      </c>
      <c r="B52" s="15" t="str">
        <f>vlookup(C52,'Sep Data 2023'!$C:$M,4,false)</f>
        <v>#N/A</v>
      </c>
      <c r="C52" s="27"/>
      <c r="D52" s="28"/>
      <c r="E52" s="29" t="str">
        <f>vlookup(C52,'Sep Data 2023'!$C:$H,5,false)</f>
        <v>#N/A</v>
      </c>
      <c r="F52" s="19" t="str">
        <f>vlookup(C52,'Sep Data 2023'!$C:$H,6,false)</f>
        <v>#N/A</v>
      </c>
      <c r="G52" s="20" t="str">
        <f>VLOOKUP(C52,'Sep Data 2023'!C:K,9,FALSE)/'Sep Data 2023'!I55</f>
        <v>#N/A</v>
      </c>
      <c r="H52" s="30">
        <v>534.0</v>
      </c>
      <c r="I52" s="31" t="str">
        <f t="shared" si="19"/>
        <v>#N/A</v>
      </c>
      <c r="J52" s="31" t="str">
        <f t="shared" si="20"/>
        <v>#N/A</v>
      </c>
      <c r="K52" s="32" t="str">
        <f t="shared" si="21"/>
        <v>#N/A</v>
      </c>
      <c r="L52" s="112"/>
      <c r="M52" s="33" t="s">
        <v>450</v>
      </c>
    </row>
    <row r="53">
      <c r="A53" s="14" t="s">
        <v>87</v>
      </c>
      <c r="B53" s="15">
        <f>vlookup(C53,'Sep Data 2023'!$C:$M,4,false)</f>
        <v>-171.82</v>
      </c>
      <c r="C53" s="54">
        <v>1.9677290349306E13</v>
      </c>
      <c r="D53" s="64" t="s">
        <v>88</v>
      </c>
      <c r="E53" s="18">
        <f>vlookup(C53,'Sep Data 2023'!$C:$H,5,false)</f>
        <v>45146</v>
      </c>
      <c r="F53" s="19">
        <f>vlookup(C53,'Sep Data 2023'!$C:$H,6,false)</f>
        <v>45180</v>
      </c>
      <c r="G53" s="20">
        <f>VLOOKUP(C53,'Sep Data 2023'!C:K,9,FALSE)/'Sep Data 2023'!I56</f>
        <v>5890.625</v>
      </c>
      <c r="H53" s="21"/>
      <c r="I53" s="22" t="str">
        <f t="shared" si="19"/>
        <v>#DIV/0!</v>
      </c>
      <c r="J53" s="22" t="str">
        <f t="shared" si="20"/>
        <v>#DIV/0!</v>
      </c>
      <c r="K53" s="23" t="str">
        <f t="shared" si="21"/>
        <v>#DIV/0!</v>
      </c>
      <c r="L53" s="73"/>
      <c r="M53" s="33"/>
      <c r="N53" s="74" t="s">
        <v>89</v>
      </c>
    </row>
    <row r="54">
      <c r="A54" s="14"/>
      <c r="B54" s="15">
        <f>vlookup(C54,'Sep Data 2023'!$C:$M,4,false)</f>
        <v>2852.2</v>
      </c>
      <c r="C54" s="54">
        <v>1.9677290349307E13</v>
      </c>
      <c r="D54" s="64" t="s">
        <v>90</v>
      </c>
      <c r="E54" s="18">
        <f>vlookup(C54,'Sep Data 2023'!$C:$H,5,false)</f>
        <v>45146</v>
      </c>
      <c r="F54" s="19">
        <f>vlookup(C54,'Sep Data 2023'!$C:$H,6,false)</f>
        <v>45180</v>
      </c>
      <c r="G54" s="20">
        <f>VLOOKUP(C54,'Sep Data 2023'!C:K,9,FALSE)/'Sep Data 2023'!I57</f>
        <v>7418.75</v>
      </c>
      <c r="H54" s="21"/>
      <c r="I54" s="22" t="str">
        <f t="shared" si="19"/>
        <v>#DIV/0!</v>
      </c>
      <c r="J54" s="22" t="str">
        <f t="shared" si="20"/>
        <v>#DIV/0!</v>
      </c>
      <c r="K54" s="23" t="str">
        <f t="shared" si="21"/>
        <v>#DIV/0!</v>
      </c>
      <c r="L54" s="73"/>
      <c r="M54" s="33"/>
    </row>
    <row r="55">
      <c r="A55" s="14"/>
      <c r="B55" s="15">
        <f>vlookup(C55,'Sep Data 2023'!$C:$M,4,false)</f>
        <v>5151.72</v>
      </c>
      <c r="C55" s="54">
        <v>1.9677290349309E13</v>
      </c>
      <c r="D55" s="64" t="s">
        <v>91</v>
      </c>
      <c r="E55" s="18">
        <f>vlookup(C55,'Sep Data 2023'!$C:$H,5,false)</f>
        <v>45146</v>
      </c>
      <c r="F55" s="19">
        <f>vlookup(C55,'Sep Data 2023'!$C:$H,6,false)</f>
        <v>45180</v>
      </c>
      <c r="G55" s="20">
        <f>VLOOKUP(C55,'Sep Data 2023'!C:K,9,FALSE)/'Sep Data 2023'!I58</f>
        <v>14796.875</v>
      </c>
      <c r="H55" s="21"/>
      <c r="I55" s="22" t="str">
        <f t="shared" si="19"/>
        <v>#DIV/0!</v>
      </c>
      <c r="J55" s="22" t="str">
        <f t="shared" si="20"/>
        <v>#DIV/0!</v>
      </c>
      <c r="K55" s="23" t="str">
        <f t="shared" si="21"/>
        <v>#DIV/0!</v>
      </c>
      <c r="L55" s="73"/>
      <c r="M55" s="33"/>
    </row>
    <row r="56">
      <c r="A56" s="14"/>
      <c r="B56" s="15">
        <f>vlookup(C56,'Sep Data 2023'!$C:$M,4,false)</f>
        <v>7620.38</v>
      </c>
      <c r="C56" s="54">
        <v>1.9677290349308E13</v>
      </c>
      <c r="D56" s="64" t="s">
        <v>92</v>
      </c>
      <c r="E56" s="18">
        <f>vlookup(C56,'Sep Data 2023'!$C:$H,5,false)</f>
        <v>45146</v>
      </c>
      <c r="F56" s="19">
        <f>vlookup(C56,'Sep Data 2023'!$C:$H,6,false)</f>
        <v>45180</v>
      </c>
      <c r="G56" s="20">
        <f>VLOOKUP(C56,'Sep Data 2023'!C:K,9,FALSE)/'Sep Data 2023'!I59</f>
        <v>23015.625</v>
      </c>
      <c r="H56" s="21"/>
      <c r="I56" s="22" t="str">
        <f t="shared" si="19"/>
        <v>#DIV/0!</v>
      </c>
      <c r="J56" s="22" t="str">
        <f t="shared" si="20"/>
        <v>#DIV/0!</v>
      </c>
      <c r="K56" s="23" t="str">
        <f t="shared" si="21"/>
        <v>#DIV/0!</v>
      </c>
      <c r="L56" s="73"/>
      <c r="M56" s="33"/>
    </row>
    <row r="57">
      <c r="A57" s="61"/>
      <c r="B57" s="15">
        <f>vlookup(C57,'Sep Data 2023'!$C:$M,4,false)</f>
        <v>11005.51</v>
      </c>
      <c r="C57" s="70">
        <v>1.9677290349305E13</v>
      </c>
      <c r="D57" s="75" t="s">
        <v>93</v>
      </c>
      <c r="E57" s="18">
        <f>vlookup(C57,'Sep Data 2023'!$C:$H,5,false)</f>
        <v>45146</v>
      </c>
      <c r="F57" s="19">
        <f>vlookup(C57,'Sep Data 2023'!$C:$H,6,false)</f>
        <v>45180</v>
      </c>
      <c r="G57" s="20">
        <f>VLOOKUP(C57,'Sep Data 2023'!C:K,9,FALSE)/'Sep Data 2023'!I60</f>
        <v>31617.64706</v>
      </c>
      <c r="H57" s="62"/>
      <c r="I57" s="52" t="str">
        <f t="shared" si="19"/>
        <v>#DIV/0!</v>
      </c>
      <c r="J57" s="52" t="str">
        <f t="shared" si="20"/>
        <v>#DIV/0!</v>
      </c>
      <c r="K57" s="53" t="str">
        <f t="shared" si="21"/>
        <v>#DIV/0!</v>
      </c>
      <c r="L57" s="73"/>
      <c r="M57" s="33"/>
    </row>
    <row r="58">
      <c r="A58" s="14" t="s">
        <v>94</v>
      </c>
      <c r="B58" s="15">
        <f>vlookup(C58,'Sep Data 2023'!$C:$M,4,false)</f>
        <v>4517.17</v>
      </c>
      <c r="C58" s="54">
        <v>1.95740001601001E14</v>
      </c>
      <c r="D58" s="64" t="s">
        <v>95</v>
      </c>
      <c r="E58" s="18">
        <f>vlookup(C58,'Sep Data 2023'!$C:$H,5,false)</f>
        <v>45133</v>
      </c>
      <c r="F58" s="19">
        <f>vlookup(C58,'Sep Data 2023'!$C:$H,6,false)</f>
        <v>45159</v>
      </c>
      <c r="G58" s="20">
        <f>VLOOKUP(C58,'Sep Data 2023'!C:K,9,FALSE)/'Sep Data 2023'!I61</f>
        <v>10956</v>
      </c>
      <c r="H58" s="21">
        <v>100.0</v>
      </c>
      <c r="I58" s="52">
        <f t="shared" si="19"/>
        <v>109.56</v>
      </c>
      <c r="J58" s="46">
        <f t="shared" si="20"/>
        <v>15.44</v>
      </c>
      <c r="K58" s="47">
        <f t="shared" si="21"/>
        <v>12.352</v>
      </c>
      <c r="L58" s="38"/>
      <c r="M58" s="33" t="s">
        <v>45</v>
      </c>
    </row>
    <row r="59">
      <c r="A59" s="49" t="s">
        <v>96</v>
      </c>
      <c r="B59" s="15" t="str">
        <f>vlookup(C59,'Sep Data 2023'!$C:$M,4,false)</f>
        <v>#N/A</v>
      </c>
      <c r="C59" s="27"/>
      <c r="D59" s="28"/>
      <c r="E59" s="29" t="str">
        <f>vlookup(C59,'Sep Data 2023'!$C:$H,5,false)</f>
        <v>#N/A</v>
      </c>
      <c r="F59" s="19" t="str">
        <f>vlookup(C59,'Sep Data 2023'!$C:$H,6,false)</f>
        <v>#N/A</v>
      </c>
      <c r="G59" s="20" t="str">
        <f>VLOOKUP(C59,'Sep Data 2023'!C:K,9,FALSE)/'Sep Data 2023'!I62</f>
        <v>#N/A</v>
      </c>
      <c r="H59" s="76">
        <v>38.0</v>
      </c>
      <c r="I59" s="22" t="str">
        <f t="shared" si="19"/>
        <v>#N/A</v>
      </c>
      <c r="J59" s="22" t="str">
        <f t="shared" si="20"/>
        <v>#N/A</v>
      </c>
      <c r="K59" s="23" t="str">
        <f t="shared" si="21"/>
        <v>#N/A</v>
      </c>
      <c r="L59" s="77"/>
      <c r="M59" s="25" t="s">
        <v>15</v>
      </c>
    </row>
    <row r="60">
      <c r="A60" s="14"/>
      <c r="B60" s="15">
        <f>vlookup(C60,'Sep Data 2023'!$C:$M,4,false)</f>
        <v>846.91</v>
      </c>
      <c r="C60" s="54">
        <v>1.8120070117915E13</v>
      </c>
      <c r="D60" s="37" t="s">
        <v>97</v>
      </c>
      <c r="E60" s="18">
        <f>vlookup(C60,'Sep Data 2023'!$C:$H,5,false)</f>
        <v>45152</v>
      </c>
      <c r="F60" s="19">
        <f>vlookup(C60,'Sep Data 2023'!$C:$H,6,false)</f>
        <v>45184</v>
      </c>
      <c r="G60" s="20">
        <f>VLOOKUP(C60,'Sep Data 2023'!C:K,9,FALSE)/'Sep Data 2023'!I63</f>
        <v>2025.806452</v>
      </c>
      <c r="H60" s="21">
        <v>20.0</v>
      </c>
      <c r="I60" s="22">
        <f t="shared" si="19"/>
        <v>101.2903226</v>
      </c>
      <c r="J60" s="22">
        <f t="shared" si="20"/>
        <v>23.70967742</v>
      </c>
      <c r="K60" s="23">
        <f t="shared" si="21"/>
        <v>18.96774194</v>
      </c>
      <c r="L60" s="24"/>
      <c r="M60" s="33"/>
    </row>
    <row r="61">
      <c r="A61" s="14"/>
      <c r="B61" s="15">
        <f>vlookup(C61,'Sep Data 2023'!$C:$M,4,false)</f>
        <v>349.1</v>
      </c>
      <c r="C61" s="54">
        <v>1.8120070107445E13</v>
      </c>
      <c r="D61" s="37" t="s">
        <v>98</v>
      </c>
      <c r="E61" s="18">
        <f>vlookup(C61,'Sep Data 2023'!$C:$H,5,false)</f>
        <v>45152</v>
      </c>
      <c r="F61" s="19">
        <f>vlookup(C61,'Sep Data 2023'!$C:$H,6,false)</f>
        <v>45184</v>
      </c>
      <c r="G61" s="20">
        <f>VLOOKUP(C61,'Sep Data 2023'!C:K,9,FALSE)/'Sep Data 2023'!I64</f>
        <v>705.8823529</v>
      </c>
      <c r="H61" s="21">
        <v>6.0</v>
      </c>
      <c r="I61" s="22">
        <f t="shared" si="19"/>
        <v>117.6470588</v>
      </c>
      <c r="J61" s="22">
        <f t="shared" si="20"/>
        <v>7.352941176</v>
      </c>
      <c r="K61" s="23">
        <f t="shared" si="21"/>
        <v>5.882352941</v>
      </c>
      <c r="L61" s="24"/>
      <c r="M61" s="33"/>
    </row>
    <row r="62">
      <c r="A62" s="14"/>
      <c r="B62" s="15">
        <f>vlookup(C62,'Sep Data 2023'!$C:$M,4,false)</f>
        <v>222.05</v>
      </c>
      <c r="C62" s="54">
        <v>1.8120070107446E13</v>
      </c>
      <c r="D62" s="37" t="s">
        <v>99</v>
      </c>
      <c r="E62" s="18">
        <f>vlookup(C62,'Sep Data 2023'!$C:$H,5,false)</f>
        <v>45152</v>
      </c>
      <c r="F62" s="19">
        <f>vlookup(C62,'Sep Data 2023'!$C:$H,6,false)</f>
        <v>45184</v>
      </c>
      <c r="G62" s="20">
        <f>VLOOKUP(C62,'Sep Data 2023'!C:K,9,FALSE)/'Sep Data 2023'!I65</f>
        <v>391.1764706</v>
      </c>
      <c r="H62" s="21">
        <v>6.0</v>
      </c>
      <c r="I62" s="22">
        <f t="shared" si="19"/>
        <v>65.19607843</v>
      </c>
      <c r="J62" s="22">
        <f t="shared" si="20"/>
        <v>59.80392157</v>
      </c>
      <c r="K62" s="23">
        <f t="shared" si="21"/>
        <v>47.84313725</v>
      </c>
      <c r="L62" s="24"/>
      <c r="M62" s="33"/>
    </row>
    <row r="63">
      <c r="A63" s="40"/>
      <c r="B63" s="15">
        <f>vlookup(C63,'Sep Data 2023'!$C:$M,4,false)</f>
        <v>963.53</v>
      </c>
      <c r="C63" s="54">
        <v>1.8120070107444E13</v>
      </c>
      <c r="D63" s="37" t="s">
        <v>100</v>
      </c>
      <c r="E63" s="18">
        <f>vlookup(C63,'Sep Data 2023'!$C:$H,5,false)</f>
        <v>45152</v>
      </c>
      <c r="F63" s="19">
        <f>vlookup(C63,'Sep Data 2023'!$C:$H,6,false)</f>
        <v>45184</v>
      </c>
      <c r="G63" s="20">
        <f>VLOOKUP(C63,'Sep Data 2023'!C:K,9,FALSE)/'Sep Data 2023'!I66</f>
        <v>2411.764706</v>
      </c>
      <c r="H63" s="21">
        <v>6.0</v>
      </c>
      <c r="I63" s="22">
        <f t="shared" si="19"/>
        <v>401.9607843</v>
      </c>
      <c r="J63" s="22">
        <f t="shared" si="20"/>
        <v>-276.9607843</v>
      </c>
      <c r="K63" s="23">
        <f t="shared" si="21"/>
        <v>-221.5686275</v>
      </c>
      <c r="L63" s="38"/>
      <c r="M63" s="33"/>
    </row>
    <row r="64">
      <c r="A64" s="26" t="s">
        <v>101</v>
      </c>
      <c r="B64" s="15" t="str">
        <f>vlookup(C64,'Sep Data 2023'!$C:$M,4,false)</f>
        <v>#N/A</v>
      </c>
      <c r="C64" s="27"/>
      <c r="D64" s="28"/>
      <c r="E64" s="29" t="str">
        <f>vlookup(C64,'Sep Data 2023'!$C:$H,5,false)</f>
        <v>#N/A</v>
      </c>
      <c r="F64" s="19" t="str">
        <f>vlookup(C64,'Sep Data 2023'!$C:$H,6,false)</f>
        <v>#N/A</v>
      </c>
      <c r="G64" s="20" t="str">
        <f>VLOOKUP(C64,'Sep Data 2023'!C:K,9,FALSE)/'Sep Data 2023'!I67</f>
        <v>#N/A</v>
      </c>
      <c r="H64" s="30"/>
      <c r="I64" s="31"/>
      <c r="J64" s="31"/>
      <c r="K64" s="32"/>
      <c r="L64" s="24"/>
      <c r="M64" s="33" t="s">
        <v>102</v>
      </c>
    </row>
    <row r="65">
      <c r="A65" s="14"/>
      <c r="B65" s="15">
        <f>vlookup(C65,'Sep Data 2023'!$C:$M,4,false)</f>
        <v>39592.45</v>
      </c>
      <c r="C65" s="78">
        <v>2.1150240349266E13</v>
      </c>
      <c r="D65" s="37" t="s">
        <v>103</v>
      </c>
      <c r="E65" s="18">
        <f>vlookup(C65,'Sep Data 2023'!$C:$H,5,false)</f>
        <v>45148</v>
      </c>
      <c r="F65" s="19">
        <f>vlookup(C65,'Sep Data 2023'!$C:$H,6,false)</f>
        <v>45182</v>
      </c>
      <c r="G65" s="20">
        <f>VLOOKUP(C65,'Sep Data 2023'!C:K,9,FALSE)/'Sep Data 2023'!I68</f>
        <v>44758.82353</v>
      </c>
      <c r="H65" s="21">
        <v>422.0</v>
      </c>
      <c r="I65" s="22">
        <f t="shared" ref="I65:I73" si="22">G65/H65</f>
        <v>106.0635629</v>
      </c>
      <c r="J65" s="22">
        <f t="shared" ref="J65:J73" si="23">125-I65</f>
        <v>18.93643713</v>
      </c>
      <c r="K65" s="23">
        <f t="shared" ref="K65:K73" si="24">(J65/125)*100</f>
        <v>15.14914971</v>
      </c>
      <c r="L65" s="73"/>
      <c r="M65" s="33"/>
    </row>
    <row r="66">
      <c r="A66" s="14"/>
      <c r="B66" s="15">
        <f>vlookup(C66,'Sep Data 2023'!$C:$M,4,false)</f>
        <v>36274</v>
      </c>
      <c r="C66" s="54">
        <v>2.1150240349268E13</v>
      </c>
      <c r="D66" s="37" t="s">
        <v>104</v>
      </c>
      <c r="E66" s="18">
        <f>vlookup(C66,'Sep Data 2023'!$C:$H,5,false)</f>
        <v>45148</v>
      </c>
      <c r="F66" s="19">
        <f>vlookup(C66,'Sep Data 2023'!$C:$H,6,false)</f>
        <v>45182</v>
      </c>
      <c r="G66" s="20">
        <f>VLOOKUP(C66,'Sep Data 2023'!C:K,9,FALSE)/'Sep Data 2023'!I69</f>
        <v>42735.29412</v>
      </c>
      <c r="H66" s="21">
        <v>325.0</v>
      </c>
      <c r="I66" s="22">
        <f t="shared" si="22"/>
        <v>131.4932127</v>
      </c>
      <c r="J66" s="22">
        <f t="shared" si="23"/>
        <v>-6.49321267</v>
      </c>
      <c r="K66" s="23">
        <f t="shared" si="24"/>
        <v>-5.194570136</v>
      </c>
      <c r="L66" s="73"/>
      <c r="M66" s="33"/>
    </row>
    <row r="67">
      <c r="A67" s="79"/>
      <c r="B67" s="15">
        <f>vlookup(C67,'Sep Data 2023'!$C:$M,4,false)</f>
        <v>37865.02</v>
      </c>
      <c r="C67" s="80">
        <v>2.1150240349265E13</v>
      </c>
      <c r="D67" s="42" t="s">
        <v>105</v>
      </c>
      <c r="E67" s="18">
        <f>vlookup(C67,'Sep Data 2023'!$C:$H,5,false)</f>
        <v>45148</v>
      </c>
      <c r="F67" s="19">
        <f>vlookup(C67,'Sep Data 2023'!$C:$H,6,false)</f>
        <v>45182</v>
      </c>
      <c r="G67" s="20">
        <f>VLOOKUP(C67,'Sep Data 2023'!C:K,9,FALSE)/'Sep Data 2023'!I70</f>
        <v>46961.76471</v>
      </c>
      <c r="H67" s="62">
        <v>321.0</v>
      </c>
      <c r="I67" s="52">
        <f t="shared" si="22"/>
        <v>146.2983324</v>
      </c>
      <c r="J67" s="52">
        <f t="shared" si="23"/>
        <v>-21.29833242</v>
      </c>
      <c r="K67" s="53">
        <f t="shared" si="24"/>
        <v>-17.03866593</v>
      </c>
      <c r="L67" s="73"/>
      <c r="M67" s="33"/>
    </row>
    <row r="68">
      <c r="A68" s="55" t="s">
        <v>106</v>
      </c>
      <c r="B68" s="15" t="str">
        <f>vlookup(C68,'Sep Data 2023'!$C:$M,4,false)</f>
        <v>#N/A</v>
      </c>
      <c r="C68" s="69"/>
      <c r="D68" s="17"/>
      <c r="E68" s="29" t="str">
        <f>vlookup(C68,'Sep Data 2023'!$C:$H,5,false)</f>
        <v>#N/A</v>
      </c>
      <c r="F68" s="19" t="str">
        <f>vlookup(C68,'Sep Data 2023'!$C:$H,6,false)</f>
        <v>#N/A</v>
      </c>
      <c r="G68" s="20" t="str">
        <f>VLOOKUP(C68,'Sep Data 2023'!C:K,9,FALSE)/'Sep Data 2023'!I71</f>
        <v>#N/A</v>
      </c>
      <c r="H68" s="81">
        <v>628.0</v>
      </c>
      <c r="I68" s="31" t="str">
        <f t="shared" si="22"/>
        <v>#N/A</v>
      </c>
      <c r="J68" s="31" t="str">
        <f t="shared" si="23"/>
        <v>#N/A</v>
      </c>
      <c r="K68" s="32" t="str">
        <f t="shared" si="24"/>
        <v>#N/A</v>
      </c>
      <c r="L68" s="24"/>
      <c r="M68" s="25" t="s">
        <v>107</v>
      </c>
    </row>
    <row r="69">
      <c r="A69" s="40"/>
      <c r="B69" s="15">
        <f>vlookup(C69,'Sep Data 2023'!$C:$M,4,false)</f>
        <v>244.32</v>
      </c>
      <c r="C69" s="51">
        <v>2.7064640202845E13</v>
      </c>
      <c r="D69" s="29" t="s">
        <v>108</v>
      </c>
      <c r="E69" s="18">
        <f>vlookup(C69,'Sep Data 2023'!$C:$H,5,false)</f>
        <v>45153</v>
      </c>
      <c r="F69" s="19">
        <f>vlookup(C69,'Sep Data 2023'!$C:$H,6,false)</f>
        <v>45183</v>
      </c>
      <c r="G69" s="20">
        <f>VLOOKUP(C69,'Sep Data 2023'!C:K,9,FALSE)/'Sep Data 2023'!I72</f>
        <v>0</v>
      </c>
      <c r="H69" s="21"/>
      <c r="I69" s="22" t="str">
        <f t="shared" si="22"/>
        <v>#DIV/0!</v>
      </c>
      <c r="J69" s="22" t="str">
        <f t="shared" si="23"/>
        <v>#DIV/0!</v>
      </c>
      <c r="K69" s="23" t="str">
        <f t="shared" si="24"/>
        <v>#DIV/0!</v>
      </c>
      <c r="L69" s="48"/>
      <c r="M69" s="33"/>
    </row>
    <row r="70">
      <c r="A70" s="40"/>
      <c r="B70" s="15">
        <f>vlookup(C70,'Sep Data 2023'!$C:$M,4,false)</f>
        <v>14170.17</v>
      </c>
      <c r="C70" s="51">
        <v>2.7064640349496E13</v>
      </c>
      <c r="D70" s="29" t="s">
        <v>109</v>
      </c>
      <c r="E70" s="18">
        <f>vlookup(C70,'Sep Data 2023'!$C:$H,5,false)</f>
        <v>45153</v>
      </c>
      <c r="F70" s="19">
        <f>vlookup(C70,'Sep Data 2023'!$C:$H,6,false)</f>
        <v>45183</v>
      </c>
      <c r="G70" s="20">
        <f>VLOOKUP(C70,'Sep Data 2023'!C:K,9,FALSE)/'Sep Data 2023'!I73</f>
        <v>45043.33333</v>
      </c>
      <c r="H70" s="21"/>
      <c r="I70" s="22" t="str">
        <f t="shared" si="22"/>
        <v>#DIV/0!</v>
      </c>
      <c r="J70" s="22" t="str">
        <f t="shared" si="23"/>
        <v>#DIV/0!</v>
      </c>
      <c r="K70" s="23" t="str">
        <f t="shared" si="24"/>
        <v>#DIV/0!</v>
      </c>
      <c r="L70" s="48"/>
      <c r="M70" s="33"/>
    </row>
    <row r="71">
      <c r="A71" s="40"/>
      <c r="B71" s="15">
        <f>vlookup(C71,'Sep Data 2023'!$C:$M,4,false)</f>
        <v>244.32</v>
      </c>
      <c r="C71" s="51">
        <v>2.7064640202966E13</v>
      </c>
      <c r="D71" s="29" t="s">
        <v>110</v>
      </c>
      <c r="E71" s="18">
        <f>vlookup(C71,'Sep Data 2023'!$C:$H,5,false)</f>
        <v>45153</v>
      </c>
      <c r="F71" s="19">
        <f>vlookup(C71,'Sep Data 2023'!$C:$H,6,false)</f>
        <v>45183</v>
      </c>
      <c r="G71" s="20">
        <f>VLOOKUP(C71,'Sep Data 2023'!C:K,9,FALSE)/'Sep Data 2023'!I74</f>
        <v>0</v>
      </c>
      <c r="H71" s="21"/>
      <c r="I71" s="22" t="str">
        <f t="shared" si="22"/>
        <v>#DIV/0!</v>
      </c>
      <c r="J71" s="22" t="str">
        <f t="shared" si="23"/>
        <v>#DIV/0!</v>
      </c>
      <c r="K71" s="23" t="str">
        <f t="shared" si="24"/>
        <v>#DIV/0!</v>
      </c>
      <c r="L71" s="48"/>
      <c r="M71" s="33"/>
    </row>
    <row r="72">
      <c r="A72" s="40"/>
      <c r="B72" s="15">
        <f>vlookup(C72,'Sep Data 2023'!$C:$M,4,false)</f>
        <v>2030.3</v>
      </c>
      <c r="C72" s="51">
        <v>2.7064640349495E13</v>
      </c>
      <c r="D72" s="29" t="s">
        <v>111</v>
      </c>
      <c r="E72" s="18">
        <f>vlookup(C72,'Sep Data 2023'!$C:$H,5,false)</f>
        <v>45153</v>
      </c>
      <c r="F72" s="19">
        <f>vlookup(C72,'Sep Data 2023'!$C:$H,6,false)</f>
        <v>45183</v>
      </c>
      <c r="G72" s="20">
        <f>VLOOKUP(C72,'Sep Data 2023'!C:K,9,FALSE)/'Sep Data 2023'!I75</f>
        <v>4566.666667</v>
      </c>
      <c r="H72" s="21"/>
      <c r="I72" s="22" t="str">
        <f t="shared" si="22"/>
        <v>#DIV/0!</v>
      </c>
      <c r="J72" s="22" t="str">
        <f t="shared" si="23"/>
        <v>#DIV/0!</v>
      </c>
      <c r="K72" s="23" t="str">
        <f t="shared" si="24"/>
        <v>#DIV/0!</v>
      </c>
      <c r="L72" s="48"/>
      <c r="M72" s="33"/>
    </row>
    <row r="73">
      <c r="A73" s="49" t="s">
        <v>112</v>
      </c>
      <c r="B73" s="15">
        <f>vlookup(C73,'Sep Data 2023'!$C:$M,4,false)</f>
        <v>2760.05</v>
      </c>
      <c r="C73" s="82">
        <v>5.29457135776E11</v>
      </c>
      <c r="D73" s="50">
        <v>6.1064633E7</v>
      </c>
      <c r="E73" s="18">
        <f>vlookup(C73,'Sep Data 2023'!$C:$H,5,false)</f>
        <v>45102</v>
      </c>
      <c r="F73" s="19">
        <f>vlookup(C73,'Sep Data 2023'!$C:$H,6,false)</f>
        <v>45134</v>
      </c>
      <c r="G73" s="20">
        <f>VLOOKUP(C73,'Sep Data 2023'!C:K,9,FALSE)/'Sep Data 2023'!I76</f>
        <v>15539.7</v>
      </c>
      <c r="H73" s="30">
        <v>149.0</v>
      </c>
      <c r="I73" s="83">
        <f t="shared" si="22"/>
        <v>104.2932886</v>
      </c>
      <c r="J73" s="31">
        <f t="shared" si="23"/>
        <v>20.70671141</v>
      </c>
      <c r="K73" s="32">
        <f t="shared" si="24"/>
        <v>16.56536913</v>
      </c>
      <c r="L73" s="24"/>
      <c r="M73" s="33" t="s">
        <v>113</v>
      </c>
    </row>
    <row r="74">
      <c r="A74" s="26" t="s">
        <v>114</v>
      </c>
      <c r="B74" s="15" t="str">
        <f>vlookup(C74,'Sep Data 2023'!$C:$M,4,false)</f>
        <v>#N/A</v>
      </c>
      <c r="C74" s="27"/>
      <c r="D74" s="28"/>
      <c r="E74" s="29" t="str">
        <f>vlookup(C74,'Sep Data 2023'!$C:$H,5,false)</f>
        <v>#N/A</v>
      </c>
      <c r="F74" s="19" t="str">
        <f>vlookup(C74,'Sep Data 2023'!$C:$H,6,false)</f>
        <v>#N/A</v>
      </c>
      <c r="G74" s="20" t="str">
        <f>VLOOKUP(C74,'Sep Data 2023'!C:K,9,FALSE)/'Sep Data 2023'!I77</f>
        <v>#N/A</v>
      </c>
      <c r="H74" s="30"/>
      <c r="I74" s="31"/>
      <c r="J74" s="31"/>
      <c r="K74" s="32"/>
      <c r="L74" s="24"/>
      <c r="M74" s="33" t="s">
        <v>17</v>
      </c>
    </row>
    <row r="75">
      <c r="A75" s="14"/>
      <c r="B75" s="15">
        <f>vlookup(C75,'Sep Data 2023'!$C:$M,4,false)</f>
        <v>3130.61</v>
      </c>
      <c r="C75" s="54">
        <v>4.8799006301001E13</v>
      </c>
      <c r="D75" s="37" t="s">
        <v>115</v>
      </c>
      <c r="E75" s="18">
        <f>vlookup(C75,'Sep Data 2023'!$C:$H,5,false)</f>
        <v>45140</v>
      </c>
      <c r="F75" s="19">
        <f>vlookup(C75,'Sep Data 2023'!$C:$H,6,false)</f>
        <v>45169</v>
      </c>
      <c r="G75" s="20">
        <f>VLOOKUP(C75,'Sep Data 2023'!C:K,9,FALSE)/'Sep Data 2023'!I78</f>
        <v>8445.16129</v>
      </c>
      <c r="H75" s="21">
        <v>76.0</v>
      </c>
      <c r="I75" s="22">
        <f t="shared" ref="I75:I76" si="25">G75/H75</f>
        <v>111.1205433</v>
      </c>
      <c r="J75" s="22">
        <f t="shared" ref="J75:J76" si="26">125-I75</f>
        <v>13.87945671</v>
      </c>
      <c r="K75" s="23">
        <f t="shared" ref="K75:K76" si="27">(J75/125)*100</f>
        <v>11.10356537</v>
      </c>
      <c r="L75" s="39"/>
      <c r="M75" s="33"/>
    </row>
    <row r="76">
      <c r="A76" s="40"/>
      <c r="B76" s="15">
        <f>vlookup(C76,'Sep Data 2023'!$C:$M,4,false)</f>
        <v>805.8</v>
      </c>
      <c r="C76" s="54">
        <v>4.8799006301002E13</v>
      </c>
      <c r="D76" s="37" t="s">
        <v>116</v>
      </c>
      <c r="E76" s="18">
        <f>vlookup(C76,'Sep Data 2023'!$C:$H,5,false)</f>
        <v>45138</v>
      </c>
      <c r="F76" s="19">
        <f>vlookup(C76,'Sep Data 2023'!$C:$H,6,false)</f>
        <v>45169</v>
      </c>
      <c r="G76" s="20">
        <f>VLOOKUP(C76,'Sep Data 2023'!C:K,9,FALSE)/'Sep Data 2023'!I79</f>
        <v>1677.333333</v>
      </c>
      <c r="H76" s="21">
        <v>17.0</v>
      </c>
      <c r="I76" s="22">
        <f t="shared" si="25"/>
        <v>98.66666667</v>
      </c>
      <c r="J76" s="22">
        <f t="shared" si="26"/>
        <v>26.33333333</v>
      </c>
      <c r="K76" s="23">
        <f t="shared" si="27"/>
        <v>21.06666667</v>
      </c>
      <c r="L76" s="38"/>
      <c r="M76" s="25"/>
    </row>
    <row r="77">
      <c r="A77" s="26" t="s">
        <v>117</v>
      </c>
      <c r="B77" s="15" t="str">
        <f>vlookup(C77,'Sep Data 2023'!$C:$M,4,false)</f>
        <v>#N/A</v>
      </c>
      <c r="C77" s="27"/>
      <c r="D77" s="28"/>
      <c r="E77" s="29" t="str">
        <f>vlookup(C77,'Sep Data 2023'!$C:$H,5,false)</f>
        <v>#N/A</v>
      </c>
      <c r="F77" s="19" t="str">
        <f>vlookup(C77,'Sep Data 2023'!$C:$H,6,false)</f>
        <v>#N/A</v>
      </c>
      <c r="G77" s="20" t="str">
        <f>VLOOKUP(C77,'Sep Data 2023'!C:K,9,FALSE)/'Sep Data 2023'!I80</f>
        <v>#N/A</v>
      </c>
      <c r="H77" s="30"/>
      <c r="I77" s="31"/>
      <c r="J77" s="31"/>
      <c r="K77" s="32"/>
      <c r="L77" s="24"/>
      <c r="M77" s="25" t="s">
        <v>118</v>
      </c>
    </row>
    <row r="78">
      <c r="A78" s="14"/>
      <c r="B78" s="15" t="str">
        <f>vlookup(C78,'Sep Data 2023'!$C:$M,4,false)</f>
        <v>#N/A</v>
      </c>
      <c r="C78" s="84">
        <v>1.02421003367459E15</v>
      </c>
      <c r="D78" s="37" t="s">
        <v>119</v>
      </c>
      <c r="E78" s="29" t="str">
        <f>vlookup(C78,'Sep Data 2023'!$C:$H,5,false)</f>
        <v>#N/A</v>
      </c>
      <c r="F78" s="19" t="str">
        <f>vlookup(C78,'Sep Data 2023'!$C:$H,6,false)</f>
        <v>#N/A</v>
      </c>
      <c r="G78" s="20" t="str">
        <f>VLOOKUP(C78,'Sep Data 2023'!C:K,9,FALSE)/'Sep Data 2023'!I81</f>
        <v>#N/A</v>
      </c>
      <c r="H78" s="21">
        <v>182.0</v>
      </c>
      <c r="I78" s="22" t="str">
        <f t="shared" ref="I78:I81" si="28">G78/H78</f>
        <v>#N/A</v>
      </c>
      <c r="J78" s="22" t="str">
        <f t="shared" ref="J78:J81" si="29">125-I78</f>
        <v>#N/A</v>
      </c>
      <c r="K78" s="23" t="str">
        <f t="shared" ref="K78:K81" si="30">(J78/125)*100</f>
        <v>#N/A</v>
      </c>
      <c r="L78" s="38"/>
      <c r="M78" s="33"/>
    </row>
    <row r="79">
      <c r="A79" s="40"/>
      <c r="B79" s="15" t="str">
        <f>vlookup(C79,'Sep Data 2023'!$C:$M,4,false)</f>
        <v>#N/A</v>
      </c>
      <c r="C79" s="84">
        <v>1.02421003367459E15</v>
      </c>
      <c r="D79" s="37" t="s">
        <v>119</v>
      </c>
      <c r="E79" s="29" t="str">
        <f>vlookup(C79,'Sep Data 2023'!$C:$H,5,false)</f>
        <v>#N/A</v>
      </c>
      <c r="F79" s="19" t="str">
        <f>vlookup(C79,'Sep Data 2023'!$C:$H,6,false)</f>
        <v>#N/A</v>
      </c>
      <c r="G79" s="20" t="str">
        <f>VLOOKUP(C79,'Sep Data 2023'!C:K,9,FALSE)/'Sep Data 2023'!I82</f>
        <v>#N/A</v>
      </c>
      <c r="H79" s="21">
        <v>182.0</v>
      </c>
      <c r="I79" s="22" t="str">
        <f t="shared" si="28"/>
        <v>#N/A</v>
      </c>
      <c r="J79" s="22" t="str">
        <f t="shared" si="29"/>
        <v>#N/A</v>
      </c>
      <c r="K79" s="23" t="str">
        <f t="shared" si="30"/>
        <v>#N/A</v>
      </c>
      <c r="L79" s="48"/>
      <c r="M79" s="25"/>
    </row>
    <row r="80">
      <c r="A80" s="40"/>
      <c r="B80" s="15" t="str">
        <f>vlookup(C80,'Sep Data 2023'!$C:$M,4,false)</f>
        <v>#N/A</v>
      </c>
      <c r="C80" s="54">
        <v>1.02421003367439E15</v>
      </c>
      <c r="D80" s="37" t="s">
        <v>120</v>
      </c>
      <c r="E80" s="29" t="str">
        <f>vlookup(C80,'Sep Data 2023'!$C:$H,5,false)</f>
        <v>#N/A</v>
      </c>
      <c r="F80" s="19" t="str">
        <f>vlookup(C80,'Sep Data 2023'!$C:$H,6,false)</f>
        <v>#N/A</v>
      </c>
      <c r="G80" s="20" t="str">
        <f>VLOOKUP(C80,'Sep Data 2023'!C:K,9,FALSE)/'Sep Data 2023'!I83</f>
        <v>#N/A</v>
      </c>
      <c r="H80" s="21">
        <v>123.0</v>
      </c>
      <c r="I80" s="22" t="str">
        <f t="shared" si="28"/>
        <v>#N/A</v>
      </c>
      <c r="J80" s="22" t="str">
        <f t="shared" si="29"/>
        <v>#N/A</v>
      </c>
      <c r="K80" s="23" t="str">
        <f t="shared" si="30"/>
        <v>#N/A</v>
      </c>
      <c r="L80" s="48"/>
      <c r="M80" s="25"/>
    </row>
    <row r="81">
      <c r="A81" s="26" t="s">
        <v>121</v>
      </c>
      <c r="B81" s="15">
        <f>vlookup(C81,'Sep Data 2023'!$C:$M,4,false)</f>
        <v>2792.04</v>
      </c>
      <c r="C81" s="27">
        <v>1.02421003530761E15</v>
      </c>
      <c r="D81" s="28" t="s">
        <v>122</v>
      </c>
      <c r="E81" s="18">
        <f>vlookup(C81,'Sep Data 2023'!$C:$H,5,false)</f>
        <v>45150</v>
      </c>
      <c r="F81" s="19">
        <f>vlookup(C81,'Sep Data 2023'!$C:$H,6,false)</f>
        <v>45183</v>
      </c>
      <c r="G81" s="20">
        <f>VLOOKUP(C81,'Sep Data 2023'!C:K,9,FALSE)/'Sep Data 2023'!I84</f>
        <v>2360.416667</v>
      </c>
      <c r="H81" s="30">
        <v>49.0</v>
      </c>
      <c r="I81" s="31">
        <f t="shared" si="28"/>
        <v>48.17176871</v>
      </c>
      <c r="J81" s="31">
        <f t="shared" si="29"/>
        <v>76.82823129</v>
      </c>
      <c r="K81" s="32">
        <f t="shared" si="30"/>
        <v>61.46258503</v>
      </c>
      <c r="L81" s="24"/>
      <c r="M81" s="25" t="s">
        <v>118</v>
      </c>
    </row>
    <row r="82">
      <c r="A82" s="26" t="s">
        <v>123</v>
      </c>
      <c r="B82" s="15" t="str">
        <f>vlookup(C82,'Sep Data 2023'!$C:$M,4,false)</f>
        <v>#N/A</v>
      </c>
      <c r="C82" s="27"/>
      <c r="D82" s="28"/>
      <c r="E82" s="29" t="str">
        <f>vlookup(C82,'Sep Data 2023'!$C:$H,5,false)</f>
        <v>#N/A</v>
      </c>
      <c r="F82" s="19" t="str">
        <f>vlookup(C82,'Sep Data 2023'!$C:$H,6,false)</f>
        <v>#N/A</v>
      </c>
      <c r="G82" s="20" t="str">
        <f>VLOOKUP(C82,'Sep Data 2023'!C:K,9,FALSE)/'Sep Data 2023'!I85</f>
        <v>#N/A</v>
      </c>
      <c r="H82" s="30"/>
      <c r="I82" s="31"/>
      <c r="J82" s="31"/>
      <c r="K82" s="32"/>
      <c r="L82" s="24"/>
      <c r="M82" s="25" t="s">
        <v>29</v>
      </c>
    </row>
    <row r="83">
      <c r="A83" s="14"/>
      <c r="B83" s="15">
        <f>vlookup(C83,'Sep Data 2023'!$C:$M,4,false)</f>
        <v>1836.96</v>
      </c>
      <c r="C83" s="51">
        <v>9.005475438031E12</v>
      </c>
      <c r="D83" s="64" t="s">
        <v>124</v>
      </c>
      <c r="E83" s="18">
        <f>vlookup(C83,'Sep Data 2023'!$C:$H,5,false)</f>
        <v>45078</v>
      </c>
      <c r="F83" s="19">
        <f>vlookup(C83,'Sep Data 2023'!$C:$H,6,false)</f>
        <v>45174</v>
      </c>
      <c r="G83" s="20">
        <f>VLOOKUP(C83,'Sep Data 2023'!C:K,9,FALSE)/'Sep Data 2023'!I86</f>
        <v>4541.666667</v>
      </c>
      <c r="H83" s="21">
        <v>54.0</v>
      </c>
      <c r="I83" s="85">
        <f t="shared" ref="I83:I87" si="31">G83/H83</f>
        <v>84.10493827</v>
      </c>
      <c r="J83" s="22">
        <f t="shared" ref="J83:J87" si="32">125-I83</f>
        <v>40.89506173</v>
      </c>
      <c r="K83" s="23">
        <f t="shared" ref="K83:K87" si="33">(J83/125)*100</f>
        <v>32.71604938</v>
      </c>
      <c r="L83" s="48"/>
      <c r="M83" s="33"/>
    </row>
    <row r="84">
      <c r="A84" s="14"/>
      <c r="B84" s="15">
        <f>vlookup(C84,'Sep Data 2023'!$C:$M,4,false)</f>
        <v>2387.4</v>
      </c>
      <c r="C84" s="51">
        <v>9.005475438032E12</v>
      </c>
      <c r="D84" s="64" t="s">
        <v>125</v>
      </c>
      <c r="E84" s="18">
        <f>vlookup(C84,'Sep Data 2023'!$C:$H,5,false)</f>
        <v>45078</v>
      </c>
      <c r="F84" s="19">
        <f>vlookup(C84,'Sep Data 2023'!$C:$H,6,false)</f>
        <v>45174</v>
      </c>
      <c r="G84" s="20">
        <f>VLOOKUP(C84,'Sep Data 2023'!C:K,9,FALSE)/'Sep Data 2023'!I87</f>
        <v>16911.76471</v>
      </c>
      <c r="H84" s="21">
        <v>54.0</v>
      </c>
      <c r="I84" s="85">
        <f t="shared" si="31"/>
        <v>313.1808279</v>
      </c>
      <c r="J84" s="22">
        <f t="shared" si="32"/>
        <v>-188.1808279</v>
      </c>
      <c r="K84" s="23">
        <f t="shared" si="33"/>
        <v>-150.5446623</v>
      </c>
      <c r="L84" s="48"/>
      <c r="M84" s="33"/>
    </row>
    <row r="85">
      <c r="A85" s="14"/>
      <c r="B85" s="15">
        <f>vlookup(C85,'Sep Data 2023'!$C:$M,4,false)</f>
        <v>2074.56</v>
      </c>
      <c r="C85" s="51">
        <v>9.005475438033E12</v>
      </c>
      <c r="D85" s="64" t="s">
        <v>126</v>
      </c>
      <c r="E85" s="18">
        <f>vlookup(C85,'Sep Data 2023'!$C:$H,5,false)</f>
        <v>45078</v>
      </c>
      <c r="F85" s="19">
        <f>vlookup(C85,'Sep Data 2023'!$C:$H,6,false)</f>
        <v>45174</v>
      </c>
      <c r="G85" s="20">
        <f>VLOOKUP(C85,'Sep Data 2023'!C:K,9,FALSE)/'Sep Data 2023'!I88</f>
        <v>14588.23529</v>
      </c>
      <c r="H85" s="21">
        <v>54.0</v>
      </c>
      <c r="I85" s="85">
        <f t="shared" si="31"/>
        <v>270.1525054</v>
      </c>
      <c r="J85" s="22">
        <f t="shared" si="32"/>
        <v>-145.1525054</v>
      </c>
      <c r="K85" s="23">
        <f t="shared" si="33"/>
        <v>-116.1220044</v>
      </c>
      <c r="L85" s="48"/>
      <c r="M85" s="33"/>
    </row>
    <row r="86">
      <c r="A86" s="14"/>
      <c r="B86" s="15">
        <f>vlookup(C86,'Sep Data 2023'!$C:$M,4,false)</f>
        <v>2240.28</v>
      </c>
      <c r="C86" s="51">
        <v>9.005475438034E12</v>
      </c>
      <c r="D86" s="64" t="s">
        <v>127</v>
      </c>
      <c r="E86" s="18">
        <f>vlookup(C86,'Sep Data 2023'!$C:$H,5,false)</f>
        <v>45078</v>
      </c>
      <c r="F86" s="19">
        <f>vlookup(C86,'Sep Data 2023'!$C:$H,6,false)</f>
        <v>45174</v>
      </c>
      <c r="G86" s="20">
        <f>VLOOKUP(C86,'Sep Data 2023'!C:K,9,FALSE)/'Sep Data 2023'!I89</f>
        <v>16766.66667</v>
      </c>
      <c r="H86" s="21">
        <v>54.0</v>
      </c>
      <c r="I86" s="85">
        <f t="shared" si="31"/>
        <v>310.4938272</v>
      </c>
      <c r="J86" s="22">
        <f t="shared" si="32"/>
        <v>-185.4938272</v>
      </c>
      <c r="K86" s="23">
        <f t="shared" si="33"/>
        <v>-148.3950617</v>
      </c>
      <c r="L86" s="48"/>
      <c r="M86" s="33"/>
    </row>
    <row r="87">
      <c r="A87" s="61"/>
      <c r="B87" s="15">
        <f>vlookup(C87,'Sep Data 2023'!$C:$M,4,false)</f>
        <v>1812.6</v>
      </c>
      <c r="C87" s="86">
        <v>9.005475438035E12</v>
      </c>
      <c r="D87" s="75" t="s">
        <v>128</v>
      </c>
      <c r="E87" s="18">
        <f>vlookup(C87,'Sep Data 2023'!$C:$H,5,false)</f>
        <v>45078</v>
      </c>
      <c r="F87" s="19">
        <f>vlookup(C87,'Sep Data 2023'!$C:$H,6,false)</f>
        <v>45174</v>
      </c>
      <c r="G87" s="20">
        <f>VLOOKUP(C87,'Sep Data 2023'!C:K,9,FALSE)/'Sep Data 2023'!I90</f>
        <v>11617.64706</v>
      </c>
      <c r="H87" s="62">
        <v>54.0</v>
      </c>
      <c r="I87" s="20">
        <f t="shared" si="31"/>
        <v>215.1416122</v>
      </c>
      <c r="J87" s="52">
        <f t="shared" si="32"/>
        <v>-90.1416122</v>
      </c>
      <c r="K87" s="53">
        <f t="shared" si="33"/>
        <v>-72.11328976</v>
      </c>
      <c r="L87" s="48"/>
      <c r="M87" s="33"/>
    </row>
    <row r="88">
      <c r="A88" s="87"/>
      <c r="B88" s="15" t="str">
        <f>vlookup(C88,'Sep Data 2023'!$C:$M,4,false)</f>
        <v>#N/A</v>
      </c>
      <c r="C88" s="88"/>
      <c r="D88" s="89"/>
      <c r="E88" s="89"/>
      <c r="F88" s="85"/>
      <c r="G88" s="85"/>
      <c r="H88" s="21"/>
      <c r="I88" s="87"/>
      <c r="J88" s="87"/>
      <c r="K88" s="87"/>
      <c r="M88" s="33"/>
    </row>
    <row r="89">
      <c r="A89" s="90"/>
      <c r="C89" s="91"/>
      <c r="D89" s="92"/>
      <c r="E89" s="92"/>
      <c r="F89" s="93"/>
      <c r="G89" s="93"/>
      <c r="H89" s="68"/>
      <c r="M89" s="33"/>
    </row>
    <row r="90">
      <c r="C90" s="91"/>
      <c r="D90" s="92"/>
      <c r="E90" s="92"/>
      <c r="F90" s="93"/>
      <c r="G90" s="93"/>
      <c r="H90" s="68"/>
      <c r="M90" s="33"/>
    </row>
    <row r="91">
      <c r="C91" s="91"/>
      <c r="D91" s="92"/>
      <c r="E91" s="92"/>
      <c r="F91" s="93"/>
      <c r="G91" s="93"/>
      <c r="H91" s="68"/>
      <c r="M91" s="33"/>
    </row>
    <row r="92">
      <c r="A92" s="94"/>
      <c r="C92" s="91"/>
      <c r="D92" s="92"/>
      <c r="E92" s="92"/>
      <c r="F92" s="93"/>
      <c r="G92" s="93"/>
      <c r="H92" s="68"/>
      <c r="M92" s="33"/>
    </row>
    <row r="93">
      <c r="C93" s="91"/>
      <c r="D93" s="92"/>
      <c r="E93" s="92"/>
      <c r="F93" s="93"/>
      <c r="G93" s="93"/>
      <c r="H93" s="68"/>
      <c r="M93" s="33"/>
    </row>
    <row r="94">
      <c r="C94" s="91"/>
      <c r="D94" s="92"/>
      <c r="E94" s="92"/>
      <c r="F94" s="93"/>
      <c r="G94" s="93"/>
      <c r="H94" s="68"/>
      <c r="M94" s="33"/>
    </row>
    <row r="95">
      <c r="C95" s="91"/>
      <c r="D95" s="92"/>
      <c r="E95" s="92"/>
      <c r="F95" s="93"/>
      <c r="G95" s="93"/>
      <c r="H95" s="68"/>
      <c r="M95" s="33"/>
    </row>
    <row r="96">
      <c r="C96" s="91"/>
      <c r="D96" s="92"/>
      <c r="E96" s="92"/>
      <c r="F96" s="93"/>
      <c r="G96" s="93"/>
      <c r="H96" s="68"/>
      <c r="M96" s="33"/>
    </row>
    <row r="97">
      <c r="C97" s="91"/>
      <c r="D97" s="92"/>
      <c r="E97" s="92"/>
      <c r="F97" s="93"/>
      <c r="G97" s="93"/>
      <c r="H97" s="68"/>
      <c r="M97" s="33"/>
    </row>
    <row r="98">
      <c r="C98" s="91"/>
      <c r="D98" s="92"/>
      <c r="E98" s="92"/>
      <c r="F98" s="93"/>
      <c r="G98" s="93"/>
      <c r="H98" s="68"/>
      <c r="M98" s="33"/>
    </row>
    <row r="99">
      <c r="C99" s="91"/>
      <c r="D99" s="92"/>
      <c r="E99" s="92"/>
      <c r="F99" s="93"/>
      <c r="G99" s="93"/>
      <c r="H99" s="68"/>
      <c r="M99" s="33"/>
    </row>
    <row r="100">
      <c r="C100" s="91"/>
      <c r="D100" s="92"/>
      <c r="E100" s="92"/>
      <c r="F100" s="93"/>
      <c r="G100" s="93"/>
      <c r="H100" s="68"/>
      <c r="M100" s="33"/>
    </row>
    <row r="101">
      <c r="C101" s="91"/>
      <c r="D101" s="92"/>
      <c r="E101" s="92"/>
      <c r="F101" s="93"/>
      <c r="G101" s="93"/>
      <c r="H101" s="68"/>
      <c r="M101" s="33"/>
    </row>
    <row r="102">
      <c r="C102" s="91"/>
      <c r="D102" s="92"/>
      <c r="E102" s="92"/>
      <c r="F102" s="93"/>
      <c r="G102" s="93"/>
      <c r="H102" s="68"/>
      <c r="M102" s="33"/>
    </row>
    <row r="103">
      <c r="C103" s="91"/>
      <c r="D103" s="92"/>
      <c r="E103" s="92"/>
      <c r="F103" s="93"/>
      <c r="G103" s="93"/>
      <c r="H103" s="68"/>
      <c r="M103" s="33"/>
    </row>
    <row r="104">
      <c r="C104" s="91"/>
      <c r="D104" s="92"/>
      <c r="E104" s="92"/>
      <c r="F104" s="93"/>
      <c r="G104" s="93"/>
      <c r="H104" s="68"/>
      <c r="M104" s="33"/>
    </row>
    <row r="105">
      <c r="C105" s="91"/>
      <c r="D105" s="92"/>
      <c r="E105" s="92"/>
      <c r="F105" s="93"/>
      <c r="G105" s="93"/>
      <c r="H105" s="68"/>
      <c r="M105" s="33"/>
    </row>
    <row r="106">
      <c r="C106" s="91"/>
      <c r="D106" s="92"/>
      <c r="E106" s="92"/>
      <c r="F106" s="93"/>
      <c r="G106" s="93"/>
      <c r="H106" s="68"/>
      <c r="M106" s="33"/>
    </row>
    <row r="107">
      <c r="C107" s="91"/>
      <c r="D107" s="92"/>
      <c r="E107" s="92"/>
      <c r="F107" s="93"/>
      <c r="G107" s="93"/>
      <c r="H107" s="68"/>
      <c r="M107" s="33"/>
    </row>
    <row r="108">
      <c r="C108" s="91"/>
      <c r="D108" s="92"/>
      <c r="E108" s="92"/>
      <c r="F108" s="93"/>
      <c r="G108" s="93"/>
      <c r="H108" s="68"/>
      <c r="M108" s="33"/>
    </row>
    <row r="109">
      <c r="C109" s="91"/>
      <c r="D109" s="92"/>
      <c r="E109" s="92"/>
      <c r="F109" s="93"/>
      <c r="G109" s="93"/>
      <c r="H109" s="68"/>
      <c r="M109" s="33"/>
    </row>
    <row r="110">
      <c r="C110" s="91"/>
      <c r="D110" s="92"/>
      <c r="E110" s="92"/>
      <c r="F110" s="93"/>
      <c r="G110" s="93"/>
      <c r="H110" s="68"/>
      <c r="M110" s="33"/>
    </row>
    <row r="111">
      <c r="C111" s="91"/>
      <c r="D111" s="92"/>
      <c r="E111" s="92"/>
      <c r="F111" s="93"/>
      <c r="G111" s="93"/>
      <c r="H111" s="68"/>
      <c r="M111" s="33"/>
    </row>
    <row r="112">
      <c r="C112" s="91"/>
      <c r="D112" s="92"/>
      <c r="E112" s="92"/>
      <c r="F112" s="93"/>
      <c r="G112" s="93"/>
      <c r="H112" s="68"/>
      <c r="M112" s="33"/>
    </row>
    <row r="113">
      <c r="C113" s="91"/>
      <c r="D113" s="92"/>
      <c r="E113" s="92"/>
      <c r="F113" s="93"/>
      <c r="G113" s="93"/>
      <c r="H113" s="68"/>
      <c r="M113" s="33"/>
    </row>
    <row r="114">
      <c r="C114" s="91"/>
      <c r="D114" s="92"/>
      <c r="E114" s="92"/>
      <c r="F114" s="93"/>
      <c r="G114" s="93"/>
      <c r="H114" s="68"/>
      <c r="M114" s="33"/>
    </row>
    <row r="115">
      <c r="C115" s="91"/>
      <c r="D115" s="92"/>
      <c r="E115" s="92"/>
      <c r="F115" s="93"/>
      <c r="G115" s="93"/>
      <c r="H115" s="68"/>
      <c r="M115" s="33"/>
    </row>
    <row r="116">
      <c r="C116" s="91"/>
      <c r="D116" s="92"/>
      <c r="E116" s="92"/>
      <c r="F116" s="93"/>
      <c r="G116" s="93"/>
      <c r="H116" s="68"/>
      <c r="M116" s="33"/>
    </row>
    <row r="117">
      <c r="C117" s="91"/>
      <c r="D117" s="92"/>
      <c r="E117" s="92"/>
      <c r="F117" s="93"/>
      <c r="G117" s="93"/>
      <c r="H117" s="68"/>
      <c r="M117" s="33"/>
    </row>
    <row r="118">
      <c r="C118" s="91"/>
      <c r="D118" s="92"/>
      <c r="E118" s="92"/>
      <c r="F118" s="93"/>
      <c r="G118" s="93"/>
      <c r="H118" s="68"/>
      <c r="M118" s="33"/>
    </row>
    <row r="119">
      <c r="C119" s="91"/>
      <c r="D119" s="92"/>
      <c r="E119" s="92"/>
      <c r="F119" s="93"/>
      <c r="G119" s="93"/>
      <c r="H119" s="68"/>
      <c r="M119" s="33"/>
    </row>
    <row r="120">
      <c r="C120" s="91"/>
      <c r="D120" s="92"/>
      <c r="E120" s="92"/>
      <c r="F120" s="93"/>
      <c r="G120" s="93"/>
      <c r="H120" s="68"/>
      <c r="M120" s="33"/>
    </row>
    <row r="121">
      <c r="C121" s="91"/>
      <c r="D121" s="92"/>
      <c r="E121" s="92"/>
      <c r="F121" s="93"/>
      <c r="G121" s="93"/>
      <c r="H121" s="68"/>
      <c r="M121" s="33"/>
    </row>
    <row r="122">
      <c r="C122" s="91"/>
      <c r="D122" s="92"/>
      <c r="E122" s="92"/>
      <c r="F122" s="93"/>
      <c r="G122" s="93"/>
      <c r="H122" s="68"/>
      <c r="M122" s="33"/>
    </row>
    <row r="123">
      <c r="C123" s="91"/>
      <c r="D123" s="92"/>
      <c r="E123" s="92"/>
      <c r="F123" s="93"/>
      <c r="G123" s="93"/>
      <c r="H123" s="68"/>
      <c r="M123" s="33"/>
    </row>
    <row r="124">
      <c r="C124" s="91"/>
      <c r="D124" s="92"/>
      <c r="E124" s="92"/>
      <c r="F124" s="93"/>
      <c r="G124" s="93"/>
      <c r="H124" s="68"/>
      <c r="M124" s="33"/>
    </row>
    <row r="125">
      <c r="C125" s="91"/>
      <c r="D125" s="92"/>
      <c r="E125" s="92"/>
      <c r="F125" s="93"/>
      <c r="G125" s="93"/>
      <c r="H125" s="68"/>
      <c r="M125" s="33"/>
    </row>
    <row r="126">
      <c r="C126" s="91"/>
      <c r="D126" s="92"/>
      <c r="E126" s="92"/>
      <c r="F126" s="93"/>
      <c r="G126" s="93"/>
      <c r="H126" s="68"/>
      <c r="M126" s="33"/>
    </row>
    <row r="127">
      <c r="C127" s="91"/>
      <c r="D127" s="92"/>
      <c r="E127" s="92"/>
      <c r="F127" s="93"/>
      <c r="G127" s="93"/>
      <c r="H127" s="68"/>
      <c r="M127" s="33"/>
    </row>
    <row r="128">
      <c r="C128" s="91"/>
      <c r="D128" s="92"/>
      <c r="E128" s="92"/>
      <c r="F128" s="93"/>
      <c r="G128" s="93"/>
      <c r="H128" s="68"/>
      <c r="M128" s="33"/>
    </row>
    <row r="129">
      <c r="C129" s="91"/>
      <c r="D129" s="92"/>
      <c r="E129" s="92"/>
      <c r="F129" s="93"/>
      <c r="G129" s="93"/>
      <c r="H129" s="68"/>
      <c r="M129" s="33"/>
    </row>
    <row r="130">
      <c r="C130" s="91"/>
      <c r="D130" s="92"/>
      <c r="E130" s="92"/>
      <c r="F130" s="93"/>
      <c r="G130" s="93"/>
      <c r="H130" s="68"/>
      <c r="M130" s="33"/>
    </row>
    <row r="131">
      <c r="C131" s="91"/>
      <c r="D131" s="92"/>
      <c r="E131" s="92"/>
      <c r="F131" s="93"/>
      <c r="G131" s="93"/>
      <c r="H131" s="68"/>
      <c r="M131" s="33"/>
    </row>
    <row r="132">
      <c r="C132" s="91"/>
      <c r="D132" s="92"/>
      <c r="E132" s="92"/>
      <c r="F132" s="93"/>
      <c r="G132" s="93"/>
      <c r="H132" s="68"/>
      <c r="M132" s="33"/>
    </row>
    <row r="133">
      <c r="C133" s="91"/>
      <c r="D133" s="92"/>
      <c r="E133" s="92"/>
      <c r="F133" s="93"/>
      <c r="G133" s="93"/>
      <c r="H133" s="68"/>
      <c r="M133" s="33"/>
    </row>
    <row r="134">
      <c r="C134" s="91"/>
      <c r="D134" s="92"/>
      <c r="E134" s="92"/>
      <c r="F134" s="93"/>
      <c r="G134" s="93"/>
      <c r="H134" s="68"/>
      <c r="M134" s="33"/>
    </row>
    <row r="135">
      <c r="C135" s="91"/>
      <c r="D135" s="92"/>
      <c r="E135" s="92"/>
      <c r="F135" s="93"/>
      <c r="G135" s="93"/>
      <c r="H135" s="68"/>
      <c r="M135" s="33"/>
    </row>
    <row r="136">
      <c r="C136" s="91"/>
      <c r="D136" s="92"/>
      <c r="E136" s="92"/>
      <c r="F136" s="93"/>
      <c r="G136" s="93"/>
      <c r="H136" s="68"/>
      <c r="M136" s="33"/>
    </row>
    <row r="137">
      <c r="C137" s="91"/>
      <c r="D137" s="92"/>
      <c r="E137" s="92"/>
      <c r="F137" s="93"/>
      <c r="G137" s="93"/>
      <c r="H137" s="68"/>
      <c r="M137" s="33"/>
    </row>
    <row r="138">
      <c r="C138" s="91"/>
      <c r="D138" s="92"/>
      <c r="E138" s="92"/>
      <c r="F138" s="93"/>
      <c r="G138" s="93"/>
      <c r="H138" s="68"/>
      <c r="M138" s="33"/>
    </row>
    <row r="139">
      <c r="C139" s="91"/>
      <c r="D139" s="92"/>
      <c r="E139" s="92"/>
      <c r="F139" s="93"/>
      <c r="G139" s="93"/>
      <c r="H139" s="68"/>
      <c r="M139" s="33"/>
    </row>
    <row r="140">
      <c r="C140" s="91"/>
      <c r="D140" s="92"/>
      <c r="E140" s="92"/>
      <c r="F140" s="93"/>
      <c r="G140" s="93"/>
      <c r="H140" s="68"/>
      <c r="M140" s="33"/>
    </row>
    <row r="141">
      <c r="C141" s="91"/>
      <c r="D141" s="92"/>
      <c r="E141" s="92"/>
      <c r="F141" s="93"/>
      <c r="G141" s="93"/>
      <c r="H141" s="68"/>
      <c r="M141" s="33"/>
    </row>
    <row r="142">
      <c r="C142" s="91"/>
      <c r="D142" s="92"/>
      <c r="E142" s="92"/>
      <c r="F142" s="93"/>
      <c r="G142" s="93"/>
      <c r="H142" s="68"/>
      <c r="M142" s="33"/>
    </row>
    <row r="143">
      <c r="C143" s="91"/>
      <c r="D143" s="92"/>
      <c r="E143" s="92"/>
      <c r="F143" s="93"/>
      <c r="G143" s="93"/>
      <c r="H143" s="68"/>
      <c r="M143" s="33"/>
    </row>
    <row r="144">
      <c r="C144" s="91"/>
      <c r="D144" s="92"/>
      <c r="E144" s="92"/>
      <c r="F144" s="93"/>
      <c r="G144" s="93"/>
      <c r="H144" s="68"/>
      <c r="M144" s="33"/>
    </row>
    <row r="145">
      <c r="C145" s="91"/>
      <c r="D145" s="92"/>
      <c r="E145" s="92"/>
      <c r="F145" s="93"/>
      <c r="G145" s="93"/>
      <c r="H145" s="68"/>
      <c r="M145" s="33"/>
    </row>
    <row r="146">
      <c r="C146" s="91"/>
      <c r="D146" s="92"/>
      <c r="E146" s="92"/>
      <c r="F146" s="93"/>
      <c r="G146" s="93"/>
      <c r="H146" s="68"/>
      <c r="M146" s="33"/>
    </row>
    <row r="147">
      <c r="C147" s="91"/>
      <c r="D147" s="92"/>
      <c r="E147" s="92"/>
      <c r="F147" s="93"/>
      <c r="G147" s="93"/>
      <c r="H147" s="68"/>
      <c r="M147" s="33"/>
    </row>
    <row r="148">
      <c r="C148" s="91"/>
      <c r="D148" s="92"/>
      <c r="E148" s="92"/>
      <c r="F148" s="93"/>
      <c r="G148" s="93"/>
      <c r="H148" s="68"/>
      <c r="M148" s="33"/>
    </row>
    <row r="149">
      <c r="C149" s="91"/>
      <c r="D149" s="92"/>
      <c r="E149" s="92"/>
      <c r="F149" s="93"/>
      <c r="G149" s="93"/>
      <c r="H149" s="68"/>
      <c r="M149" s="33"/>
    </row>
    <row r="150">
      <c r="C150" s="91"/>
      <c r="D150" s="92"/>
      <c r="E150" s="92"/>
      <c r="F150" s="93"/>
      <c r="G150" s="93"/>
      <c r="H150" s="68"/>
      <c r="M150" s="33"/>
    </row>
    <row r="151">
      <c r="C151" s="91"/>
      <c r="D151" s="92"/>
      <c r="E151" s="92"/>
      <c r="F151" s="93"/>
      <c r="G151" s="93"/>
      <c r="H151" s="68"/>
      <c r="M151" s="33"/>
    </row>
    <row r="152">
      <c r="C152" s="91"/>
      <c r="D152" s="92"/>
      <c r="E152" s="92"/>
      <c r="F152" s="93"/>
      <c r="G152" s="93"/>
      <c r="H152" s="68"/>
      <c r="M152" s="33"/>
    </row>
    <row r="153">
      <c r="C153" s="91"/>
      <c r="D153" s="92"/>
      <c r="E153" s="92"/>
      <c r="F153" s="93"/>
      <c r="G153" s="93"/>
      <c r="H153" s="68"/>
      <c r="M153" s="33"/>
    </row>
    <row r="154">
      <c r="C154" s="91"/>
      <c r="D154" s="92"/>
      <c r="E154" s="92"/>
      <c r="F154" s="93"/>
      <c r="G154" s="93"/>
      <c r="H154" s="68"/>
      <c r="M154" s="33"/>
    </row>
    <row r="155">
      <c r="C155" s="91"/>
      <c r="D155" s="92"/>
      <c r="E155" s="92"/>
      <c r="F155" s="93"/>
      <c r="G155" s="93"/>
      <c r="H155" s="68"/>
      <c r="M155" s="33"/>
    </row>
    <row r="156">
      <c r="C156" s="91"/>
      <c r="D156" s="92"/>
      <c r="E156" s="92"/>
      <c r="F156" s="93"/>
      <c r="G156" s="93"/>
      <c r="H156" s="68"/>
      <c r="M156" s="33"/>
    </row>
    <row r="157">
      <c r="C157" s="91"/>
      <c r="D157" s="92"/>
      <c r="E157" s="92"/>
      <c r="F157" s="93"/>
      <c r="G157" s="93"/>
      <c r="H157" s="68"/>
      <c r="M157" s="33"/>
    </row>
    <row r="158">
      <c r="C158" s="91"/>
      <c r="D158" s="92"/>
      <c r="E158" s="92"/>
      <c r="F158" s="93"/>
      <c r="G158" s="93"/>
      <c r="H158" s="68"/>
      <c r="M158" s="33"/>
    </row>
    <row r="159">
      <c r="C159" s="91"/>
      <c r="D159" s="92"/>
      <c r="E159" s="92"/>
      <c r="F159" s="93"/>
      <c r="G159" s="93"/>
      <c r="H159" s="68"/>
      <c r="M159" s="33"/>
    </row>
    <row r="160">
      <c r="C160" s="91"/>
      <c r="D160" s="92"/>
      <c r="E160" s="92"/>
      <c r="F160" s="93"/>
      <c r="G160" s="93"/>
      <c r="H160" s="68"/>
      <c r="M160" s="33"/>
    </row>
    <row r="161">
      <c r="C161" s="91"/>
      <c r="D161" s="92"/>
      <c r="E161" s="92"/>
      <c r="F161" s="93"/>
      <c r="G161" s="93"/>
      <c r="H161" s="68"/>
      <c r="M161" s="33"/>
    </row>
    <row r="162">
      <c r="C162" s="91"/>
      <c r="D162" s="92"/>
      <c r="E162" s="92"/>
      <c r="F162" s="93"/>
      <c r="G162" s="93"/>
      <c r="H162" s="68"/>
      <c r="M162" s="33"/>
    </row>
    <row r="163">
      <c r="C163" s="91"/>
      <c r="D163" s="92"/>
      <c r="E163" s="92"/>
      <c r="F163" s="93"/>
      <c r="G163" s="93"/>
      <c r="H163" s="68"/>
      <c r="M163" s="33"/>
    </row>
    <row r="164">
      <c r="C164" s="91"/>
      <c r="D164" s="92"/>
      <c r="E164" s="92"/>
      <c r="F164" s="93"/>
      <c r="G164" s="93"/>
      <c r="H164" s="68"/>
      <c r="M164" s="33"/>
    </row>
    <row r="165">
      <c r="C165" s="91"/>
      <c r="D165" s="92"/>
      <c r="E165" s="92"/>
      <c r="F165" s="93"/>
      <c r="G165" s="93"/>
      <c r="H165" s="68"/>
      <c r="M165" s="33"/>
    </row>
    <row r="166">
      <c r="C166" s="91"/>
      <c r="D166" s="92"/>
      <c r="E166" s="92"/>
      <c r="F166" s="93"/>
      <c r="G166" s="93"/>
      <c r="H166" s="68"/>
      <c r="M166" s="33"/>
    </row>
    <row r="167">
      <c r="C167" s="91"/>
      <c r="D167" s="92"/>
      <c r="E167" s="92"/>
      <c r="F167" s="93"/>
      <c r="G167" s="93"/>
      <c r="H167" s="68"/>
      <c r="M167" s="33"/>
    </row>
    <row r="168">
      <c r="C168" s="91"/>
      <c r="D168" s="92"/>
      <c r="E168" s="92"/>
      <c r="F168" s="93"/>
      <c r="G168" s="93"/>
      <c r="H168" s="68"/>
      <c r="M168" s="33"/>
    </row>
    <row r="169">
      <c r="C169" s="91"/>
      <c r="D169" s="92"/>
      <c r="E169" s="92"/>
      <c r="F169" s="93"/>
      <c r="G169" s="93"/>
      <c r="H169" s="68"/>
      <c r="M169" s="33"/>
    </row>
    <row r="170">
      <c r="C170" s="91"/>
      <c r="D170" s="92"/>
      <c r="E170" s="92"/>
      <c r="F170" s="93"/>
      <c r="G170" s="93"/>
      <c r="H170" s="68"/>
      <c r="M170" s="33"/>
    </row>
    <row r="171">
      <c r="C171" s="91"/>
      <c r="D171" s="92"/>
      <c r="E171" s="92"/>
      <c r="F171" s="93"/>
      <c r="G171" s="93"/>
      <c r="H171" s="68"/>
      <c r="M171" s="33"/>
    </row>
    <row r="172">
      <c r="C172" s="91"/>
      <c r="D172" s="92"/>
      <c r="E172" s="92"/>
      <c r="F172" s="93"/>
      <c r="G172" s="93"/>
      <c r="H172" s="68"/>
      <c r="M172" s="33"/>
    </row>
    <row r="173">
      <c r="C173" s="91"/>
      <c r="D173" s="92"/>
      <c r="E173" s="92"/>
      <c r="F173" s="93"/>
      <c r="G173" s="93"/>
      <c r="H173" s="68"/>
      <c r="M173" s="33"/>
    </row>
    <row r="174">
      <c r="C174" s="91"/>
      <c r="D174" s="92"/>
      <c r="E174" s="92"/>
      <c r="F174" s="93"/>
      <c r="G174" s="93"/>
      <c r="H174" s="68"/>
      <c r="M174" s="33"/>
    </row>
    <row r="175">
      <c r="C175" s="91"/>
      <c r="D175" s="92"/>
      <c r="E175" s="92"/>
      <c r="F175" s="93"/>
      <c r="G175" s="93"/>
      <c r="H175" s="68"/>
      <c r="M175" s="33"/>
    </row>
    <row r="176">
      <c r="C176" s="91"/>
      <c r="D176" s="92"/>
      <c r="E176" s="92"/>
      <c r="F176" s="93"/>
      <c r="G176" s="93"/>
      <c r="H176" s="68"/>
      <c r="M176" s="33"/>
    </row>
    <row r="177">
      <c r="C177" s="91"/>
      <c r="D177" s="92"/>
      <c r="E177" s="92"/>
      <c r="F177" s="93"/>
      <c r="G177" s="93"/>
      <c r="H177" s="68"/>
      <c r="M177" s="33"/>
    </row>
    <row r="178">
      <c r="C178" s="91"/>
      <c r="D178" s="92"/>
      <c r="E178" s="92"/>
      <c r="F178" s="93"/>
      <c r="G178" s="93"/>
      <c r="H178" s="68"/>
      <c r="M178" s="33"/>
    </row>
    <row r="179">
      <c r="C179" s="91"/>
      <c r="D179" s="92"/>
      <c r="E179" s="92"/>
      <c r="F179" s="93"/>
      <c r="G179" s="93"/>
      <c r="H179" s="68"/>
      <c r="M179" s="33"/>
    </row>
    <row r="180">
      <c r="C180" s="91"/>
      <c r="D180" s="92"/>
      <c r="E180" s="92"/>
      <c r="F180" s="93"/>
      <c r="G180" s="93"/>
      <c r="H180" s="68"/>
      <c r="M180" s="33"/>
    </row>
    <row r="181">
      <c r="C181" s="91"/>
      <c r="D181" s="92"/>
      <c r="E181" s="92"/>
      <c r="F181" s="93"/>
      <c r="G181" s="93"/>
      <c r="H181" s="68"/>
      <c r="M181" s="33"/>
    </row>
    <row r="182">
      <c r="C182" s="91"/>
      <c r="D182" s="92"/>
      <c r="E182" s="92"/>
      <c r="F182" s="93"/>
      <c r="G182" s="93"/>
      <c r="H182" s="68"/>
      <c r="M182" s="33"/>
    </row>
    <row r="183">
      <c r="C183" s="91"/>
      <c r="D183" s="92"/>
      <c r="E183" s="92"/>
      <c r="F183" s="93"/>
      <c r="G183" s="93"/>
      <c r="H183" s="68"/>
      <c r="M183" s="33"/>
    </row>
    <row r="184">
      <c r="C184" s="91"/>
      <c r="D184" s="92"/>
      <c r="E184" s="92"/>
      <c r="F184" s="93"/>
      <c r="G184" s="93"/>
      <c r="H184" s="68"/>
      <c r="M184" s="33"/>
    </row>
    <row r="185">
      <c r="C185" s="91"/>
      <c r="D185" s="92"/>
      <c r="E185" s="92"/>
      <c r="F185" s="93"/>
      <c r="G185" s="93"/>
      <c r="H185" s="68"/>
      <c r="M185" s="33"/>
    </row>
    <row r="186">
      <c r="C186" s="91"/>
      <c r="D186" s="92"/>
      <c r="E186" s="92"/>
      <c r="F186" s="93"/>
      <c r="G186" s="93"/>
      <c r="H186" s="68"/>
      <c r="M186" s="33"/>
    </row>
    <row r="187">
      <c r="C187" s="91"/>
      <c r="D187" s="92"/>
      <c r="E187" s="92"/>
      <c r="F187" s="93"/>
      <c r="G187" s="93"/>
      <c r="H187" s="68"/>
      <c r="M187" s="33"/>
    </row>
    <row r="188">
      <c r="C188" s="91"/>
      <c r="D188" s="92"/>
      <c r="E188" s="92"/>
      <c r="F188" s="93"/>
      <c r="G188" s="93"/>
      <c r="H188" s="68"/>
      <c r="M188" s="33"/>
    </row>
    <row r="189">
      <c r="C189" s="91"/>
      <c r="D189" s="92"/>
      <c r="E189" s="92"/>
      <c r="F189" s="93"/>
      <c r="G189" s="93"/>
      <c r="H189" s="68"/>
      <c r="M189" s="33"/>
    </row>
    <row r="190">
      <c r="C190" s="91"/>
      <c r="D190" s="92"/>
      <c r="E190" s="92"/>
      <c r="F190" s="93"/>
      <c r="G190" s="93"/>
      <c r="H190" s="68"/>
      <c r="M190" s="33"/>
    </row>
    <row r="191">
      <c r="C191" s="91"/>
      <c r="D191" s="92"/>
      <c r="E191" s="92"/>
      <c r="F191" s="93"/>
      <c r="G191" s="93"/>
      <c r="H191" s="68"/>
      <c r="M191" s="33"/>
    </row>
    <row r="192">
      <c r="C192" s="91"/>
      <c r="D192" s="92"/>
      <c r="E192" s="92"/>
      <c r="F192" s="93"/>
      <c r="G192" s="93"/>
      <c r="H192" s="68"/>
      <c r="M192" s="33"/>
    </row>
    <row r="193">
      <c r="C193" s="91"/>
      <c r="D193" s="92"/>
      <c r="E193" s="92"/>
      <c r="F193" s="93"/>
      <c r="G193" s="93"/>
      <c r="H193" s="68"/>
      <c r="M193" s="33"/>
    </row>
    <row r="194">
      <c r="C194" s="91"/>
      <c r="D194" s="92"/>
      <c r="E194" s="92"/>
      <c r="F194" s="93"/>
      <c r="G194" s="93"/>
      <c r="H194" s="68"/>
      <c r="M194" s="33"/>
    </row>
    <row r="195">
      <c r="C195" s="91"/>
      <c r="D195" s="92"/>
      <c r="E195" s="92"/>
      <c r="F195" s="93"/>
      <c r="G195" s="93"/>
      <c r="H195" s="68"/>
      <c r="M195" s="33"/>
    </row>
    <row r="196">
      <c r="C196" s="91"/>
      <c r="D196" s="92"/>
      <c r="E196" s="92"/>
      <c r="F196" s="93"/>
      <c r="G196" s="93"/>
      <c r="H196" s="68"/>
      <c r="M196" s="33"/>
    </row>
    <row r="197">
      <c r="C197" s="91"/>
      <c r="D197" s="92"/>
      <c r="E197" s="92"/>
      <c r="F197" s="93"/>
      <c r="G197" s="93"/>
      <c r="H197" s="68"/>
      <c r="M197" s="33"/>
    </row>
    <row r="198">
      <c r="C198" s="91"/>
      <c r="D198" s="92"/>
      <c r="E198" s="92"/>
      <c r="F198" s="93"/>
      <c r="G198" s="93"/>
      <c r="H198" s="68"/>
      <c r="M198" s="33"/>
    </row>
    <row r="199">
      <c r="C199" s="91"/>
      <c r="D199" s="92"/>
      <c r="E199" s="92"/>
      <c r="F199" s="93"/>
      <c r="G199" s="93"/>
      <c r="H199" s="68"/>
      <c r="M199" s="33"/>
    </row>
    <row r="200">
      <c r="C200" s="91"/>
      <c r="D200" s="92"/>
      <c r="E200" s="92"/>
      <c r="F200" s="93"/>
      <c r="G200" s="93"/>
      <c r="H200" s="68"/>
      <c r="M200" s="33"/>
    </row>
    <row r="201">
      <c r="C201" s="91"/>
      <c r="D201" s="92"/>
      <c r="E201" s="92"/>
      <c r="F201" s="93"/>
      <c r="G201" s="93"/>
      <c r="H201" s="68"/>
      <c r="M201" s="33"/>
    </row>
    <row r="202">
      <c r="C202" s="91"/>
      <c r="D202" s="92"/>
      <c r="E202" s="92"/>
      <c r="F202" s="93"/>
      <c r="G202" s="93"/>
      <c r="H202" s="68"/>
      <c r="M202" s="33"/>
    </row>
    <row r="203">
      <c r="C203" s="91"/>
      <c r="D203" s="92"/>
      <c r="E203" s="92"/>
      <c r="F203" s="93"/>
      <c r="G203" s="93"/>
      <c r="H203" s="68"/>
      <c r="M203" s="33"/>
    </row>
    <row r="204">
      <c r="C204" s="91"/>
      <c r="D204" s="92"/>
      <c r="E204" s="92"/>
      <c r="F204" s="93"/>
      <c r="G204" s="93"/>
      <c r="H204" s="68"/>
      <c r="M204" s="33"/>
    </row>
    <row r="205">
      <c r="C205" s="91"/>
      <c r="D205" s="92"/>
      <c r="E205" s="92"/>
      <c r="F205" s="93"/>
      <c r="G205" s="93"/>
      <c r="H205" s="68"/>
      <c r="M205" s="33"/>
    </row>
    <row r="206">
      <c r="C206" s="91"/>
      <c r="D206" s="92"/>
      <c r="E206" s="92"/>
      <c r="F206" s="93"/>
      <c r="G206" s="93"/>
      <c r="H206" s="68"/>
      <c r="M206" s="33"/>
    </row>
    <row r="207">
      <c r="C207" s="91"/>
      <c r="D207" s="92"/>
      <c r="E207" s="92"/>
      <c r="F207" s="93"/>
      <c r="G207" s="93"/>
      <c r="H207" s="68"/>
      <c r="M207" s="33"/>
    </row>
    <row r="208">
      <c r="C208" s="91"/>
      <c r="D208" s="92"/>
      <c r="E208" s="92"/>
      <c r="F208" s="93"/>
      <c r="G208" s="93"/>
      <c r="H208" s="68"/>
      <c r="M208" s="33"/>
    </row>
    <row r="209">
      <c r="C209" s="91"/>
      <c r="D209" s="92"/>
      <c r="E209" s="92"/>
      <c r="F209" s="93"/>
      <c r="G209" s="93"/>
      <c r="H209" s="68"/>
      <c r="M209" s="33"/>
    </row>
    <row r="210">
      <c r="C210" s="91"/>
      <c r="D210" s="92"/>
      <c r="E210" s="92"/>
      <c r="F210" s="93"/>
      <c r="G210" s="93"/>
      <c r="H210" s="68"/>
      <c r="M210" s="33"/>
    </row>
    <row r="211">
      <c r="C211" s="91"/>
      <c r="D211" s="92"/>
      <c r="E211" s="92"/>
      <c r="F211" s="93"/>
      <c r="G211" s="93"/>
      <c r="H211" s="68"/>
      <c r="M211" s="33"/>
    </row>
    <row r="212">
      <c r="C212" s="91"/>
      <c r="D212" s="92"/>
      <c r="E212" s="92"/>
      <c r="F212" s="93"/>
      <c r="G212" s="93"/>
      <c r="H212" s="68"/>
      <c r="M212" s="33"/>
    </row>
    <row r="213">
      <c r="C213" s="91"/>
      <c r="D213" s="92"/>
      <c r="E213" s="92"/>
      <c r="F213" s="93"/>
      <c r="G213" s="93"/>
      <c r="H213" s="68"/>
      <c r="M213" s="33"/>
    </row>
    <row r="214">
      <c r="C214" s="91"/>
      <c r="D214" s="92"/>
      <c r="E214" s="92"/>
      <c r="F214" s="93"/>
      <c r="G214" s="93"/>
      <c r="H214" s="68"/>
      <c r="M214" s="33"/>
    </row>
    <row r="215">
      <c r="C215" s="91"/>
      <c r="D215" s="92"/>
      <c r="E215" s="92"/>
      <c r="F215" s="93"/>
      <c r="G215" s="93"/>
      <c r="H215" s="68"/>
      <c r="M215" s="33"/>
    </row>
    <row r="216">
      <c r="C216" s="91"/>
      <c r="D216" s="92"/>
      <c r="E216" s="92"/>
      <c r="F216" s="93"/>
      <c r="G216" s="93"/>
      <c r="H216" s="68"/>
      <c r="M216" s="33"/>
    </row>
    <row r="217">
      <c r="C217" s="91"/>
      <c r="D217" s="92"/>
      <c r="E217" s="92"/>
      <c r="F217" s="93"/>
      <c r="G217" s="93"/>
      <c r="H217" s="68"/>
      <c r="M217" s="33"/>
    </row>
    <row r="218">
      <c r="C218" s="91"/>
      <c r="D218" s="92"/>
      <c r="E218" s="92"/>
      <c r="F218" s="93"/>
      <c r="G218" s="93"/>
      <c r="H218" s="68"/>
      <c r="M218" s="33"/>
    </row>
    <row r="219">
      <c r="C219" s="91"/>
      <c r="D219" s="92"/>
      <c r="E219" s="92"/>
      <c r="F219" s="93"/>
      <c r="G219" s="93"/>
      <c r="H219" s="68"/>
      <c r="M219" s="33"/>
    </row>
    <row r="220">
      <c r="C220" s="91"/>
      <c r="D220" s="92"/>
      <c r="E220" s="92"/>
      <c r="F220" s="93"/>
      <c r="G220" s="93"/>
      <c r="H220" s="68"/>
      <c r="M220" s="33"/>
    </row>
    <row r="221">
      <c r="C221" s="91"/>
      <c r="D221" s="92"/>
      <c r="E221" s="92"/>
      <c r="F221" s="93"/>
      <c r="G221" s="93"/>
      <c r="H221" s="68"/>
      <c r="M221" s="33"/>
    </row>
    <row r="222">
      <c r="C222" s="91"/>
      <c r="D222" s="92"/>
      <c r="E222" s="92"/>
      <c r="F222" s="93"/>
      <c r="G222" s="93"/>
      <c r="H222" s="68"/>
      <c r="M222" s="33"/>
    </row>
    <row r="223">
      <c r="C223" s="91"/>
      <c r="D223" s="92"/>
      <c r="E223" s="92"/>
      <c r="F223" s="93"/>
      <c r="G223" s="93"/>
      <c r="H223" s="68"/>
      <c r="M223" s="33"/>
    </row>
    <row r="224">
      <c r="C224" s="91"/>
      <c r="D224" s="92"/>
      <c r="E224" s="92"/>
      <c r="F224" s="93"/>
      <c r="G224" s="93"/>
      <c r="H224" s="68"/>
      <c r="M224" s="33"/>
    </row>
    <row r="225">
      <c r="C225" s="91"/>
      <c r="D225" s="92"/>
      <c r="E225" s="92"/>
      <c r="F225" s="93"/>
      <c r="G225" s="93"/>
      <c r="H225" s="68"/>
      <c r="M225" s="33"/>
    </row>
    <row r="226">
      <c r="C226" s="91"/>
      <c r="D226" s="92"/>
      <c r="E226" s="92"/>
      <c r="F226" s="93"/>
      <c r="G226" s="93"/>
      <c r="H226" s="68"/>
      <c r="M226" s="33"/>
    </row>
    <row r="227">
      <c r="C227" s="91"/>
      <c r="D227" s="92"/>
      <c r="E227" s="92"/>
      <c r="F227" s="93"/>
      <c r="G227" s="93"/>
      <c r="H227" s="68"/>
      <c r="M227" s="33"/>
    </row>
    <row r="228">
      <c r="C228" s="91"/>
      <c r="D228" s="92"/>
      <c r="E228" s="92"/>
      <c r="F228" s="93"/>
      <c r="G228" s="93"/>
      <c r="H228" s="68"/>
      <c r="M228" s="33"/>
    </row>
    <row r="229">
      <c r="C229" s="91"/>
      <c r="D229" s="92"/>
      <c r="E229" s="92"/>
      <c r="F229" s="93"/>
      <c r="G229" s="93"/>
      <c r="H229" s="68"/>
      <c r="M229" s="33"/>
    </row>
    <row r="230">
      <c r="C230" s="91"/>
      <c r="D230" s="92"/>
      <c r="E230" s="92"/>
      <c r="F230" s="93"/>
      <c r="G230" s="93"/>
      <c r="H230" s="68"/>
      <c r="M230" s="33"/>
    </row>
    <row r="231">
      <c r="C231" s="91"/>
      <c r="D231" s="92"/>
      <c r="E231" s="92"/>
      <c r="F231" s="93"/>
      <c r="G231" s="93"/>
      <c r="H231" s="68"/>
      <c r="M231" s="33"/>
    </row>
    <row r="232">
      <c r="C232" s="91"/>
      <c r="D232" s="92"/>
      <c r="E232" s="92"/>
      <c r="F232" s="93"/>
      <c r="G232" s="93"/>
      <c r="H232" s="68"/>
      <c r="M232" s="33"/>
    </row>
    <row r="233">
      <c r="C233" s="91"/>
      <c r="D233" s="92"/>
      <c r="E233" s="92"/>
      <c r="F233" s="93"/>
      <c r="G233" s="93"/>
      <c r="H233" s="68"/>
      <c r="M233" s="33"/>
    </row>
    <row r="234">
      <c r="C234" s="91"/>
      <c r="D234" s="92"/>
      <c r="E234" s="92"/>
      <c r="F234" s="93"/>
      <c r="G234" s="93"/>
      <c r="H234" s="68"/>
      <c r="M234" s="33"/>
    </row>
    <row r="235">
      <c r="C235" s="91"/>
      <c r="D235" s="92"/>
      <c r="E235" s="92"/>
      <c r="F235" s="93"/>
      <c r="G235" s="93"/>
      <c r="H235" s="68"/>
      <c r="M235" s="33"/>
    </row>
    <row r="236">
      <c r="C236" s="91"/>
      <c r="D236" s="92"/>
      <c r="E236" s="92"/>
      <c r="F236" s="93"/>
      <c r="G236" s="93"/>
      <c r="H236" s="68"/>
      <c r="M236" s="33"/>
    </row>
    <row r="237">
      <c r="C237" s="91"/>
      <c r="D237" s="92"/>
      <c r="E237" s="92"/>
      <c r="F237" s="93"/>
      <c r="G237" s="93"/>
      <c r="H237" s="68"/>
      <c r="M237" s="33"/>
    </row>
    <row r="238">
      <c r="C238" s="91"/>
      <c r="D238" s="92"/>
      <c r="E238" s="92"/>
      <c r="F238" s="93"/>
      <c r="G238" s="93"/>
      <c r="H238" s="68"/>
      <c r="M238" s="33"/>
    </row>
    <row r="239">
      <c r="C239" s="91"/>
      <c r="D239" s="92"/>
      <c r="E239" s="92"/>
      <c r="F239" s="93"/>
      <c r="G239" s="93"/>
      <c r="H239" s="68"/>
      <c r="M239" s="33"/>
    </row>
    <row r="240">
      <c r="C240" s="91"/>
      <c r="D240" s="92"/>
      <c r="E240" s="92"/>
      <c r="F240" s="93"/>
      <c r="G240" s="93"/>
      <c r="H240" s="68"/>
      <c r="M240" s="33"/>
    </row>
    <row r="241">
      <c r="C241" s="91"/>
      <c r="D241" s="92"/>
      <c r="E241" s="92"/>
      <c r="F241" s="93"/>
      <c r="G241" s="93"/>
      <c r="H241" s="68"/>
      <c r="M241" s="33"/>
    </row>
    <row r="242">
      <c r="C242" s="91"/>
      <c r="D242" s="92"/>
      <c r="E242" s="92"/>
      <c r="F242" s="93"/>
      <c r="G242" s="93"/>
      <c r="H242" s="68"/>
      <c r="M242" s="33"/>
    </row>
    <row r="243">
      <c r="C243" s="91"/>
      <c r="D243" s="92"/>
      <c r="E243" s="92"/>
      <c r="F243" s="93"/>
      <c r="G243" s="93"/>
      <c r="H243" s="68"/>
      <c r="M243" s="33"/>
    </row>
    <row r="244">
      <c r="C244" s="91"/>
      <c r="D244" s="92"/>
      <c r="E244" s="92"/>
      <c r="F244" s="93"/>
      <c r="G244" s="93"/>
      <c r="H244" s="68"/>
      <c r="M244" s="33"/>
    </row>
    <row r="245">
      <c r="C245" s="91"/>
      <c r="D245" s="92"/>
      <c r="E245" s="92"/>
      <c r="F245" s="93"/>
      <c r="G245" s="93"/>
      <c r="H245" s="68"/>
      <c r="M245" s="33"/>
    </row>
    <row r="246">
      <c r="C246" s="91"/>
      <c r="D246" s="92"/>
      <c r="E246" s="92"/>
      <c r="F246" s="93"/>
      <c r="G246" s="93"/>
      <c r="H246" s="68"/>
      <c r="M246" s="33"/>
    </row>
    <row r="247">
      <c r="C247" s="91"/>
      <c r="D247" s="92"/>
      <c r="E247" s="92"/>
      <c r="F247" s="93"/>
      <c r="G247" s="93"/>
      <c r="H247" s="68"/>
      <c r="M247" s="33"/>
    </row>
    <row r="248">
      <c r="C248" s="91"/>
      <c r="D248" s="92"/>
      <c r="E248" s="92"/>
      <c r="F248" s="93"/>
      <c r="G248" s="93"/>
      <c r="H248" s="68"/>
      <c r="M248" s="33"/>
    </row>
    <row r="249">
      <c r="C249" s="91"/>
      <c r="D249" s="92"/>
      <c r="E249" s="92"/>
      <c r="F249" s="93"/>
      <c r="G249" s="93"/>
      <c r="H249" s="68"/>
      <c r="M249" s="33"/>
    </row>
    <row r="250">
      <c r="C250" s="91"/>
      <c r="D250" s="92"/>
      <c r="E250" s="92"/>
      <c r="F250" s="93"/>
      <c r="G250" s="93"/>
      <c r="H250" s="68"/>
      <c r="M250" s="33"/>
    </row>
    <row r="251">
      <c r="C251" s="91"/>
      <c r="D251" s="92"/>
      <c r="E251" s="92"/>
      <c r="F251" s="93"/>
      <c r="G251" s="93"/>
      <c r="H251" s="68"/>
      <c r="M251" s="33"/>
    </row>
    <row r="252">
      <c r="C252" s="91"/>
      <c r="D252" s="92"/>
      <c r="E252" s="92"/>
      <c r="F252" s="93"/>
      <c r="G252" s="93"/>
      <c r="H252" s="68"/>
      <c r="M252" s="33"/>
    </row>
    <row r="253">
      <c r="C253" s="91"/>
      <c r="D253" s="92"/>
      <c r="E253" s="92"/>
      <c r="F253" s="93"/>
      <c r="G253" s="93"/>
      <c r="H253" s="68"/>
      <c r="M253" s="33"/>
    </row>
    <row r="254">
      <c r="C254" s="91"/>
      <c r="D254" s="92"/>
      <c r="E254" s="92"/>
      <c r="F254" s="93"/>
      <c r="G254" s="93"/>
      <c r="H254" s="68"/>
      <c r="M254" s="33"/>
    </row>
    <row r="255">
      <c r="C255" s="91"/>
      <c r="D255" s="92"/>
      <c r="E255" s="92"/>
      <c r="F255" s="93"/>
      <c r="G255" s="93"/>
      <c r="H255" s="68"/>
      <c r="M255" s="33"/>
    </row>
    <row r="256">
      <c r="C256" s="91"/>
      <c r="D256" s="92"/>
      <c r="E256" s="92"/>
      <c r="F256" s="93"/>
      <c r="G256" s="93"/>
      <c r="H256" s="68"/>
      <c r="M256" s="33"/>
    </row>
    <row r="257">
      <c r="C257" s="91"/>
      <c r="D257" s="92"/>
      <c r="E257" s="92"/>
      <c r="F257" s="93"/>
      <c r="G257" s="93"/>
      <c r="H257" s="68"/>
      <c r="M257" s="33"/>
    </row>
    <row r="258">
      <c r="C258" s="91"/>
      <c r="D258" s="92"/>
      <c r="E258" s="92"/>
      <c r="F258" s="93"/>
      <c r="G258" s="93"/>
      <c r="H258" s="68"/>
      <c r="M258" s="33"/>
    </row>
    <row r="259">
      <c r="C259" s="91"/>
      <c r="D259" s="92"/>
      <c r="E259" s="92"/>
      <c r="F259" s="93"/>
      <c r="G259" s="93"/>
      <c r="H259" s="68"/>
      <c r="M259" s="33"/>
    </row>
    <row r="260">
      <c r="C260" s="91"/>
      <c r="D260" s="92"/>
      <c r="E260" s="92"/>
      <c r="F260" s="93"/>
      <c r="G260" s="93"/>
      <c r="H260" s="68"/>
      <c r="M260" s="33"/>
    </row>
    <row r="261">
      <c r="C261" s="91"/>
      <c r="D261" s="92"/>
      <c r="E261" s="92"/>
      <c r="F261" s="93"/>
      <c r="G261" s="93"/>
      <c r="H261" s="68"/>
      <c r="M261" s="33"/>
    </row>
    <row r="262">
      <c r="C262" s="91"/>
      <c r="D262" s="92"/>
      <c r="E262" s="92"/>
      <c r="F262" s="93"/>
      <c r="G262" s="93"/>
      <c r="H262" s="68"/>
      <c r="M262" s="33"/>
    </row>
    <row r="263">
      <c r="C263" s="91"/>
      <c r="D263" s="92"/>
      <c r="E263" s="92"/>
      <c r="F263" s="93"/>
      <c r="G263" s="93"/>
      <c r="H263" s="68"/>
      <c r="M263" s="33"/>
    </row>
    <row r="264">
      <c r="C264" s="91"/>
      <c r="D264" s="92"/>
      <c r="E264" s="92"/>
      <c r="F264" s="93"/>
      <c r="G264" s="93"/>
      <c r="H264" s="68"/>
      <c r="M264" s="33"/>
    </row>
    <row r="265">
      <c r="C265" s="91"/>
      <c r="D265" s="92"/>
      <c r="E265" s="92"/>
      <c r="F265" s="93"/>
      <c r="G265" s="93"/>
      <c r="H265" s="68"/>
      <c r="M265" s="33"/>
    </row>
    <row r="266">
      <c r="C266" s="91"/>
      <c r="D266" s="92"/>
      <c r="E266" s="92"/>
      <c r="F266" s="93"/>
      <c r="G266" s="93"/>
      <c r="H266" s="68"/>
      <c r="M266" s="33"/>
    </row>
    <row r="267">
      <c r="C267" s="91"/>
      <c r="D267" s="92"/>
      <c r="E267" s="92"/>
      <c r="F267" s="93"/>
      <c r="G267" s="93"/>
      <c r="H267" s="68"/>
      <c r="M267" s="33"/>
    </row>
    <row r="268">
      <c r="C268" s="91"/>
      <c r="D268" s="92"/>
      <c r="E268" s="92"/>
      <c r="F268" s="93"/>
      <c r="G268" s="93"/>
      <c r="H268" s="68"/>
      <c r="M268" s="33"/>
    </row>
    <row r="269">
      <c r="C269" s="91"/>
      <c r="D269" s="92"/>
      <c r="E269" s="92"/>
      <c r="F269" s="93"/>
      <c r="G269" s="93"/>
      <c r="H269" s="68"/>
      <c r="M269" s="33"/>
    </row>
    <row r="270">
      <c r="C270" s="91"/>
      <c r="D270" s="92"/>
      <c r="E270" s="92"/>
      <c r="F270" s="93"/>
      <c r="G270" s="93"/>
      <c r="H270" s="68"/>
      <c r="M270" s="33"/>
    </row>
    <row r="271">
      <c r="C271" s="91"/>
      <c r="D271" s="92"/>
      <c r="E271" s="92"/>
      <c r="F271" s="93"/>
      <c r="G271" s="93"/>
      <c r="H271" s="68"/>
      <c r="M271" s="33"/>
    </row>
    <row r="272">
      <c r="C272" s="91"/>
      <c r="D272" s="92"/>
      <c r="E272" s="92"/>
      <c r="F272" s="93"/>
      <c r="G272" s="93"/>
      <c r="H272" s="68"/>
      <c r="M272" s="33"/>
    </row>
    <row r="273">
      <c r="C273" s="91"/>
      <c r="D273" s="92"/>
      <c r="E273" s="92"/>
      <c r="F273" s="93"/>
      <c r="G273" s="93"/>
      <c r="H273" s="68"/>
      <c r="M273" s="33"/>
    </row>
    <row r="274">
      <c r="C274" s="91"/>
      <c r="D274" s="92"/>
      <c r="E274" s="92"/>
      <c r="F274" s="93"/>
      <c r="G274" s="93"/>
      <c r="H274" s="68"/>
      <c r="M274" s="33"/>
    </row>
    <row r="275">
      <c r="C275" s="91"/>
      <c r="D275" s="92"/>
      <c r="E275" s="92"/>
      <c r="F275" s="93"/>
      <c r="G275" s="93"/>
      <c r="H275" s="68"/>
      <c r="M275" s="33"/>
    </row>
    <row r="276">
      <c r="C276" s="91"/>
      <c r="D276" s="92"/>
      <c r="E276" s="92"/>
      <c r="F276" s="93"/>
      <c r="G276" s="93"/>
      <c r="H276" s="68"/>
      <c r="M276" s="33"/>
    </row>
    <row r="277">
      <c r="C277" s="91"/>
      <c r="D277" s="92"/>
      <c r="E277" s="92"/>
      <c r="F277" s="93"/>
      <c r="G277" s="93"/>
      <c r="H277" s="68"/>
      <c r="M277" s="33"/>
    </row>
    <row r="278">
      <c r="C278" s="91"/>
      <c r="D278" s="92"/>
      <c r="E278" s="92"/>
      <c r="F278" s="93"/>
      <c r="G278" s="93"/>
      <c r="H278" s="68"/>
      <c r="M278" s="33"/>
    </row>
    <row r="279">
      <c r="C279" s="91"/>
      <c r="D279" s="92"/>
      <c r="E279" s="92"/>
      <c r="F279" s="93"/>
      <c r="G279" s="93"/>
      <c r="H279" s="68"/>
      <c r="M279" s="33"/>
    </row>
    <row r="280">
      <c r="C280" s="91"/>
      <c r="D280" s="92"/>
      <c r="E280" s="92"/>
      <c r="F280" s="93"/>
      <c r="G280" s="93"/>
      <c r="H280" s="68"/>
      <c r="M280" s="33"/>
    </row>
    <row r="281">
      <c r="C281" s="91"/>
      <c r="D281" s="92"/>
      <c r="E281" s="92"/>
      <c r="F281" s="93"/>
      <c r="G281" s="93"/>
      <c r="H281" s="68"/>
      <c r="M281" s="33"/>
    </row>
    <row r="282">
      <c r="C282" s="91"/>
      <c r="D282" s="92"/>
      <c r="E282" s="92"/>
      <c r="F282" s="93"/>
      <c r="G282" s="93"/>
      <c r="H282" s="68"/>
      <c r="M282" s="33"/>
    </row>
    <row r="283">
      <c r="C283" s="91"/>
      <c r="D283" s="92"/>
      <c r="E283" s="92"/>
      <c r="F283" s="93"/>
      <c r="G283" s="93"/>
      <c r="H283" s="68"/>
      <c r="M283" s="33"/>
    </row>
    <row r="284">
      <c r="C284" s="91"/>
      <c r="D284" s="92"/>
      <c r="E284" s="92"/>
      <c r="F284" s="93"/>
      <c r="G284" s="93"/>
      <c r="H284" s="68"/>
      <c r="M284" s="33"/>
    </row>
    <row r="285">
      <c r="C285" s="91"/>
      <c r="D285" s="92"/>
      <c r="E285" s="92"/>
      <c r="F285" s="93"/>
      <c r="G285" s="93"/>
      <c r="H285" s="68"/>
      <c r="M285" s="33"/>
    </row>
    <row r="286">
      <c r="C286" s="91"/>
      <c r="D286" s="92"/>
      <c r="E286" s="92"/>
      <c r="F286" s="93"/>
      <c r="G286" s="93"/>
      <c r="H286" s="68"/>
      <c r="M286" s="33"/>
    </row>
    <row r="287">
      <c r="C287" s="91"/>
      <c r="D287" s="92"/>
      <c r="E287" s="92"/>
      <c r="F287" s="93"/>
      <c r="G287" s="93"/>
      <c r="H287" s="68"/>
      <c r="M287" s="33"/>
    </row>
    <row r="288">
      <c r="C288" s="91"/>
      <c r="D288" s="92"/>
      <c r="E288" s="92"/>
      <c r="F288" s="93"/>
      <c r="G288" s="93"/>
      <c r="H288" s="68"/>
      <c r="M288" s="33"/>
    </row>
    <row r="289">
      <c r="C289" s="91"/>
      <c r="D289" s="92"/>
      <c r="E289" s="92"/>
      <c r="F289" s="93"/>
      <c r="G289" s="93"/>
      <c r="H289" s="68"/>
      <c r="M289" s="33"/>
    </row>
    <row r="290">
      <c r="C290" s="91"/>
      <c r="D290" s="92"/>
      <c r="E290" s="92"/>
      <c r="F290" s="93"/>
      <c r="G290" s="93"/>
      <c r="H290" s="68"/>
      <c r="M290" s="33"/>
    </row>
    <row r="291">
      <c r="C291" s="91"/>
      <c r="D291" s="92"/>
      <c r="E291" s="92"/>
      <c r="F291" s="93"/>
      <c r="G291" s="93"/>
      <c r="H291" s="68"/>
      <c r="M291" s="33"/>
    </row>
    <row r="292">
      <c r="C292" s="91"/>
      <c r="D292" s="92"/>
      <c r="E292" s="92"/>
      <c r="F292" s="93"/>
      <c r="G292" s="93"/>
      <c r="H292" s="68"/>
      <c r="M292" s="33"/>
    </row>
    <row r="293">
      <c r="C293" s="91"/>
      <c r="D293" s="92"/>
      <c r="E293" s="92"/>
      <c r="F293" s="93"/>
      <c r="G293" s="93"/>
      <c r="H293" s="68"/>
      <c r="M293" s="33"/>
    </row>
    <row r="294">
      <c r="C294" s="91"/>
      <c r="D294" s="92"/>
      <c r="E294" s="92"/>
      <c r="F294" s="93"/>
      <c r="G294" s="93"/>
      <c r="H294" s="68"/>
      <c r="M294" s="33"/>
    </row>
    <row r="295">
      <c r="C295" s="91"/>
      <c r="D295" s="92"/>
      <c r="E295" s="92"/>
      <c r="F295" s="93"/>
      <c r="G295" s="93"/>
      <c r="H295" s="68"/>
      <c r="M295" s="33"/>
    </row>
    <row r="296">
      <c r="C296" s="91"/>
      <c r="D296" s="92"/>
      <c r="E296" s="92"/>
      <c r="F296" s="93"/>
      <c r="G296" s="93"/>
      <c r="H296" s="68"/>
      <c r="M296" s="33"/>
    </row>
    <row r="297">
      <c r="C297" s="91"/>
      <c r="D297" s="92"/>
      <c r="E297" s="92"/>
      <c r="F297" s="93"/>
      <c r="G297" s="93"/>
      <c r="H297" s="68"/>
      <c r="M297" s="33"/>
    </row>
    <row r="298">
      <c r="C298" s="91"/>
      <c r="D298" s="92"/>
      <c r="E298" s="92"/>
      <c r="F298" s="93"/>
      <c r="G298" s="93"/>
      <c r="H298" s="68"/>
      <c r="M298" s="33"/>
    </row>
    <row r="299">
      <c r="C299" s="91"/>
      <c r="D299" s="92"/>
      <c r="E299" s="92"/>
      <c r="F299" s="93"/>
      <c r="G299" s="93"/>
      <c r="H299" s="68"/>
      <c r="M299" s="33"/>
    </row>
    <row r="300">
      <c r="C300" s="91"/>
      <c r="D300" s="92"/>
      <c r="E300" s="92"/>
      <c r="F300" s="93"/>
      <c r="G300" s="93"/>
      <c r="H300" s="68"/>
      <c r="M300" s="33"/>
    </row>
    <row r="301">
      <c r="C301" s="91"/>
      <c r="D301" s="92"/>
      <c r="E301" s="92"/>
      <c r="F301" s="93"/>
      <c r="G301" s="93"/>
      <c r="H301" s="68"/>
      <c r="M301" s="33"/>
    </row>
    <row r="302">
      <c r="C302" s="91"/>
      <c r="D302" s="92"/>
      <c r="E302" s="92"/>
      <c r="F302" s="93"/>
      <c r="G302" s="93"/>
      <c r="H302" s="68"/>
      <c r="M302" s="33"/>
    </row>
    <row r="303">
      <c r="C303" s="91"/>
      <c r="D303" s="92"/>
      <c r="E303" s="92"/>
      <c r="F303" s="93"/>
      <c r="G303" s="93"/>
      <c r="H303" s="68"/>
      <c r="M303" s="33"/>
    </row>
    <row r="304">
      <c r="C304" s="91"/>
      <c r="D304" s="92"/>
      <c r="E304" s="92"/>
      <c r="F304" s="93"/>
      <c r="G304" s="93"/>
      <c r="H304" s="68"/>
      <c r="M304" s="33"/>
    </row>
    <row r="305">
      <c r="C305" s="91"/>
      <c r="D305" s="92"/>
      <c r="E305" s="92"/>
      <c r="F305" s="93"/>
      <c r="G305" s="93"/>
      <c r="H305" s="68"/>
      <c r="M305" s="33"/>
    </row>
    <row r="306">
      <c r="C306" s="91"/>
      <c r="D306" s="92"/>
      <c r="E306" s="92"/>
      <c r="F306" s="93"/>
      <c r="G306" s="93"/>
      <c r="H306" s="68"/>
      <c r="M306" s="33"/>
    </row>
    <row r="307">
      <c r="C307" s="91"/>
      <c r="D307" s="92"/>
      <c r="E307" s="92"/>
      <c r="F307" s="93"/>
      <c r="G307" s="93"/>
      <c r="H307" s="68"/>
      <c r="M307" s="33"/>
    </row>
    <row r="308">
      <c r="C308" s="91"/>
      <c r="D308" s="92"/>
      <c r="E308" s="92"/>
      <c r="F308" s="93"/>
      <c r="G308" s="93"/>
      <c r="H308" s="68"/>
      <c r="M308" s="33"/>
    </row>
    <row r="309">
      <c r="C309" s="91"/>
      <c r="D309" s="92"/>
      <c r="E309" s="92"/>
      <c r="F309" s="93"/>
      <c r="G309" s="93"/>
      <c r="H309" s="68"/>
      <c r="M309" s="33"/>
    </row>
    <row r="310">
      <c r="C310" s="91"/>
      <c r="D310" s="92"/>
      <c r="E310" s="92"/>
      <c r="F310" s="93"/>
      <c r="G310" s="93"/>
      <c r="H310" s="68"/>
      <c r="M310" s="33"/>
    </row>
    <row r="311">
      <c r="C311" s="91"/>
      <c r="D311" s="92"/>
      <c r="E311" s="92"/>
      <c r="F311" s="93"/>
      <c r="G311" s="93"/>
      <c r="H311" s="68"/>
      <c r="M311" s="33"/>
    </row>
    <row r="312">
      <c r="C312" s="91"/>
      <c r="D312" s="92"/>
      <c r="E312" s="92"/>
      <c r="F312" s="93"/>
      <c r="G312" s="93"/>
      <c r="H312" s="68"/>
      <c r="M312" s="33"/>
    </row>
    <row r="313">
      <c r="C313" s="91"/>
      <c r="D313" s="92"/>
      <c r="E313" s="92"/>
      <c r="F313" s="93"/>
      <c r="G313" s="93"/>
      <c r="H313" s="68"/>
      <c r="M313" s="33"/>
    </row>
    <row r="314">
      <c r="C314" s="91"/>
      <c r="D314" s="92"/>
      <c r="E314" s="92"/>
      <c r="F314" s="93"/>
      <c r="G314" s="93"/>
      <c r="H314" s="68"/>
      <c r="M314" s="33"/>
    </row>
    <row r="315">
      <c r="C315" s="91"/>
      <c r="D315" s="92"/>
      <c r="E315" s="92"/>
      <c r="F315" s="93"/>
      <c r="G315" s="93"/>
      <c r="H315" s="68"/>
      <c r="M315" s="33"/>
    </row>
    <row r="316">
      <c r="C316" s="91"/>
      <c r="D316" s="92"/>
      <c r="E316" s="92"/>
      <c r="F316" s="93"/>
      <c r="G316" s="93"/>
      <c r="H316" s="68"/>
      <c r="M316" s="33"/>
    </row>
    <row r="317">
      <c r="C317" s="91"/>
      <c r="D317" s="92"/>
      <c r="E317" s="92"/>
      <c r="F317" s="93"/>
      <c r="G317" s="93"/>
      <c r="H317" s="68"/>
      <c r="M317" s="33"/>
    </row>
    <row r="318">
      <c r="C318" s="91"/>
      <c r="D318" s="92"/>
      <c r="E318" s="92"/>
      <c r="F318" s="93"/>
      <c r="G318" s="93"/>
      <c r="H318" s="68"/>
      <c r="M318" s="33"/>
    </row>
    <row r="319">
      <c r="C319" s="91"/>
      <c r="D319" s="92"/>
      <c r="E319" s="92"/>
      <c r="F319" s="93"/>
      <c r="G319" s="93"/>
      <c r="H319" s="68"/>
      <c r="M319" s="33"/>
    </row>
    <row r="320">
      <c r="C320" s="91"/>
      <c r="D320" s="92"/>
      <c r="E320" s="92"/>
      <c r="F320" s="93"/>
      <c r="G320" s="93"/>
      <c r="H320" s="68"/>
      <c r="M320" s="33"/>
    </row>
    <row r="321">
      <c r="C321" s="91"/>
      <c r="D321" s="92"/>
      <c r="E321" s="92"/>
      <c r="F321" s="93"/>
      <c r="G321" s="93"/>
      <c r="H321" s="68"/>
      <c r="M321" s="33"/>
    </row>
    <row r="322">
      <c r="C322" s="91"/>
      <c r="D322" s="92"/>
      <c r="E322" s="92"/>
      <c r="F322" s="93"/>
      <c r="G322" s="93"/>
      <c r="H322" s="68"/>
      <c r="M322" s="33"/>
    </row>
    <row r="323">
      <c r="C323" s="91"/>
      <c r="D323" s="92"/>
      <c r="E323" s="92"/>
      <c r="F323" s="93"/>
      <c r="G323" s="93"/>
      <c r="H323" s="68"/>
      <c r="M323" s="33"/>
    </row>
    <row r="324">
      <c r="C324" s="91"/>
      <c r="D324" s="92"/>
      <c r="E324" s="92"/>
      <c r="F324" s="93"/>
      <c r="G324" s="93"/>
      <c r="H324" s="68"/>
      <c r="M324" s="33"/>
    </row>
    <row r="325">
      <c r="C325" s="91"/>
      <c r="D325" s="92"/>
      <c r="E325" s="92"/>
      <c r="F325" s="93"/>
      <c r="G325" s="93"/>
      <c r="H325" s="68"/>
      <c r="M325" s="33"/>
    </row>
    <row r="326">
      <c r="C326" s="91"/>
      <c r="D326" s="92"/>
      <c r="E326" s="92"/>
      <c r="F326" s="93"/>
      <c r="G326" s="93"/>
      <c r="H326" s="68"/>
      <c r="M326" s="33"/>
    </row>
    <row r="327">
      <c r="C327" s="91"/>
      <c r="D327" s="92"/>
      <c r="E327" s="92"/>
      <c r="F327" s="93"/>
      <c r="G327" s="93"/>
      <c r="H327" s="68"/>
      <c r="M327" s="33"/>
    </row>
    <row r="328">
      <c r="C328" s="91"/>
      <c r="D328" s="92"/>
      <c r="E328" s="92"/>
      <c r="F328" s="93"/>
      <c r="G328" s="93"/>
      <c r="H328" s="68"/>
      <c r="M328" s="33"/>
    </row>
    <row r="329">
      <c r="C329" s="91"/>
      <c r="D329" s="92"/>
      <c r="E329" s="92"/>
      <c r="F329" s="93"/>
      <c r="G329" s="93"/>
      <c r="H329" s="68"/>
      <c r="M329" s="33"/>
    </row>
    <row r="330">
      <c r="C330" s="91"/>
      <c r="D330" s="92"/>
      <c r="E330" s="92"/>
      <c r="F330" s="93"/>
      <c r="G330" s="93"/>
      <c r="H330" s="68"/>
      <c r="M330" s="33"/>
    </row>
    <row r="331">
      <c r="C331" s="91"/>
      <c r="D331" s="92"/>
      <c r="E331" s="92"/>
      <c r="F331" s="93"/>
      <c r="G331" s="93"/>
      <c r="H331" s="68"/>
      <c r="M331" s="33"/>
    </row>
    <row r="332">
      <c r="C332" s="91"/>
      <c r="D332" s="92"/>
      <c r="E332" s="92"/>
      <c r="F332" s="93"/>
      <c r="G332" s="93"/>
      <c r="H332" s="68"/>
      <c r="M332" s="33"/>
    </row>
    <row r="333">
      <c r="C333" s="91"/>
      <c r="D333" s="92"/>
      <c r="E333" s="92"/>
      <c r="F333" s="93"/>
      <c r="G333" s="93"/>
      <c r="H333" s="68"/>
      <c r="M333" s="33"/>
    </row>
    <row r="334">
      <c r="C334" s="91"/>
      <c r="D334" s="92"/>
      <c r="E334" s="92"/>
      <c r="F334" s="93"/>
      <c r="G334" s="93"/>
      <c r="H334" s="68"/>
      <c r="M334" s="33"/>
    </row>
    <row r="335">
      <c r="C335" s="91"/>
      <c r="D335" s="92"/>
      <c r="E335" s="92"/>
      <c r="F335" s="93"/>
      <c r="G335" s="93"/>
      <c r="H335" s="68"/>
      <c r="M335" s="33"/>
    </row>
    <row r="336">
      <c r="C336" s="91"/>
      <c r="D336" s="92"/>
      <c r="E336" s="92"/>
      <c r="F336" s="93"/>
      <c r="G336" s="93"/>
      <c r="H336" s="68"/>
      <c r="M336" s="33"/>
    </row>
    <row r="337">
      <c r="C337" s="91"/>
      <c r="D337" s="92"/>
      <c r="E337" s="92"/>
      <c r="F337" s="93"/>
      <c r="G337" s="93"/>
      <c r="H337" s="68"/>
      <c r="M337" s="33"/>
    </row>
    <row r="338">
      <c r="C338" s="91"/>
      <c r="D338" s="92"/>
      <c r="E338" s="92"/>
      <c r="F338" s="93"/>
      <c r="G338" s="93"/>
      <c r="H338" s="68"/>
      <c r="M338" s="33"/>
    </row>
    <row r="339">
      <c r="C339" s="91"/>
      <c r="D339" s="92"/>
      <c r="E339" s="92"/>
      <c r="F339" s="93"/>
      <c r="G339" s="93"/>
      <c r="H339" s="68"/>
      <c r="M339" s="33"/>
    </row>
    <row r="340">
      <c r="C340" s="91"/>
      <c r="D340" s="92"/>
      <c r="E340" s="92"/>
      <c r="F340" s="93"/>
      <c r="G340" s="93"/>
      <c r="H340" s="68"/>
      <c r="M340" s="33"/>
    </row>
    <row r="341">
      <c r="C341" s="91"/>
      <c r="D341" s="92"/>
      <c r="E341" s="92"/>
      <c r="F341" s="93"/>
      <c r="G341" s="93"/>
      <c r="H341" s="68"/>
      <c r="M341" s="33"/>
    </row>
    <row r="342">
      <c r="C342" s="91"/>
      <c r="D342" s="92"/>
      <c r="E342" s="92"/>
      <c r="F342" s="93"/>
      <c r="G342" s="93"/>
      <c r="H342" s="68"/>
      <c r="M342" s="33"/>
    </row>
    <row r="343">
      <c r="C343" s="91"/>
      <c r="D343" s="92"/>
      <c r="E343" s="92"/>
      <c r="F343" s="93"/>
      <c r="G343" s="93"/>
      <c r="H343" s="68"/>
      <c r="M343" s="33"/>
    </row>
    <row r="344">
      <c r="C344" s="91"/>
      <c r="D344" s="92"/>
      <c r="E344" s="92"/>
      <c r="F344" s="93"/>
      <c r="G344" s="93"/>
      <c r="H344" s="68"/>
      <c r="M344" s="33"/>
    </row>
    <row r="345">
      <c r="C345" s="91"/>
      <c r="D345" s="92"/>
      <c r="E345" s="92"/>
      <c r="F345" s="93"/>
      <c r="G345" s="93"/>
      <c r="H345" s="68"/>
      <c r="M345" s="33"/>
    </row>
    <row r="346">
      <c r="C346" s="91"/>
      <c r="D346" s="92"/>
      <c r="E346" s="92"/>
      <c r="F346" s="93"/>
      <c r="G346" s="93"/>
      <c r="H346" s="68"/>
      <c r="M346" s="33"/>
    </row>
    <row r="347">
      <c r="C347" s="91"/>
      <c r="D347" s="92"/>
      <c r="E347" s="92"/>
      <c r="F347" s="93"/>
      <c r="G347" s="93"/>
      <c r="H347" s="68"/>
      <c r="M347" s="33"/>
    </row>
    <row r="348">
      <c r="C348" s="91"/>
      <c r="D348" s="92"/>
      <c r="E348" s="92"/>
      <c r="F348" s="93"/>
      <c r="G348" s="93"/>
      <c r="H348" s="68"/>
      <c r="M348" s="33"/>
    </row>
    <row r="349">
      <c r="C349" s="91"/>
      <c r="D349" s="92"/>
      <c r="E349" s="92"/>
      <c r="F349" s="93"/>
      <c r="G349" s="93"/>
      <c r="H349" s="68"/>
      <c r="M349" s="33"/>
    </row>
    <row r="350">
      <c r="C350" s="91"/>
      <c r="D350" s="92"/>
      <c r="E350" s="92"/>
      <c r="F350" s="93"/>
      <c r="G350" s="93"/>
      <c r="H350" s="68"/>
      <c r="M350" s="33"/>
    </row>
    <row r="351">
      <c r="C351" s="91"/>
      <c r="D351" s="92"/>
      <c r="E351" s="92"/>
      <c r="F351" s="93"/>
      <c r="G351" s="93"/>
      <c r="H351" s="68"/>
      <c r="M351" s="33"/>
    </row>
    <row r="352">
      <c r="C352" s="91"/>
      <c r="D352" s="92"/>
      <c r="E352" s="92"/>
      <c r="F352" s="93"/>
      <c r="G352" s="93"/>
      <c r="H352" s="68"/>
      <c r="M352" s="33"/>
    </row>
    <row r="353">
      <c r="C353" s="91"/>
      <c r="D353" s="92"/>
      <c r="E353" s="92"/>
      <c r="F353" s="93"/>
      <c r="G353" s="93"/>
      <c r="H353" s="68"/>
      <c r="M353" s="33"/>
    </row>
    <row r="354">
      <c r="C354" s="91"/>
      <c r="D354" s="92"/>
      <c r="E354" s="92"/>
      <c r="F354" s="93"/>
      <c r="G354" s="93"/>
      <c r="H354" s="68"/>
      <c r="M354" s="33"/>
    </row>
    <row r="355">
      <c r="C355" s="91"/>
      <c r="D355" s="92"/>
      <c r="E355" s="92"/>
      <c r="F355" s="93"/>
      <c r="G355" s="93"/>
      <c r="H355" s="68"/>
      <c r="M355" s="33"/>
    </row>
    <row r="356">
      <c r="C356" s="91"/>
      <c r="D356" s="92"/>
      <c r="E356" s="92"/>
      <c r="F356" s="93"/>
      <c r="G356" s="93"/>
      <c r="H356" s="68"/>
      <c r="M356" s="33"/>
    </row>
    <row r="357">
      <c r="C357" s="91"/>
      <c r="D357" s="92"/>
      <c r="E357" s="92"/>
      <c r="F357" s="93"/>
      <c r="G357" s="93"/>
      <c r="H357" s="68"/>
      <c r="M357" s="33"/>
    </row>
    <row r="358">
      <c r="C358" s="91"/>
      <c r="D358" s="92"/>
      <c r="E358" s="92"/>
      <c r="F358" s="93"/>
      <c r="G358" s="93"/>
      <c r="H358" s="68"/>
      <c r="M358" s="33"/>
    </row>
    <row r="359">
      <c r="C359" s="91"/>
      <c r="D359" s="92"/>
      <c r="E359" s="92"/>
      <c r="F359" s="93"/>
      <c r="G359" s="93"/>
      <c r="H359" s="68"/>
      <c r="M359" s="33"/>
    </row>
    <row r="360">
      <c r="C360" s="91"/>
      <c r="D360" s="92"/>
      <c r="E360" s="92"/>
      <c r="F360" s="93"/>
      <c r="G360" s="93"/>
      <c r="H360" s="68"/>
      <c r="M360" s="33"/>
    </row>
    <row r="361">
      <c r="C361" s="91"/>
      <c r="D361" s="92"/>
      <c r="E361" s="92"/>
      <c r="F361" s="93"/>
      <c r="G361" s="93"/>
      <c r="H361" s="68"/>
      <c r="M361" s="33"/>
    </row>
    <row r="362">
      <c r="C362" s="91"/>
      <c r="D362" s="92"/>
      <c r="E362" s="92"/>
      <c r="F362" s="93"/>
      <c r="G362" s="93"/>
      <c r="H362" s="68"/>
      <c r="M362" s="33"/>
    </row>
    <row r="363">
      <c r="C363" s="91"/>
      <c r="D363" s="92"/>
      <c r="E363" s="92"/>
      <c r="F363" s="93"/>
      <c r="G363" s="93"/>
      <c r="H363" s="68"/>
      <c r="M363" s="33"/>
    </row>
    <row r="364">
      <c r="C364" s="91"/>
      <c r="D364" s="92"/>
      <c r="E364" s="92"/>
      <c r="F364" s="93"/>
      <c r="G364" s="93"/>
      <c r="H364" s="68"/>
      <c r="M364" s="33"/>
    </row>
    <row r="365">
      <c r="C365" s="91"/>
      <c r="D365" s="92"/>
      <c r="E365" s="92"/>
      <c r="F365" s="93"/>
      <c r="G365" s="93"/>
      <c r="H365" s="68"/>
      <c r="M365" s="33"/>
    </row>
    <row r="366">
      <c r="C366" s="91"/>
      <c r="D366" s="92"/>
      <c r="E366" s="92"/>
      <c r="F366" s="93"/>
      <c r="G366" s="93"/>
      <c r="H366" s="68"/>
      <c r="M366" s="33"/>
    </row>
    <row r="367">
      <c r="C367" s="91"/>
      <c r="D367" s="92"/>
      <c r="E367" s="92"/>
      <c r="F367" s="93"/>
      <c r="G367" s="93"/>
      <c r="H367" s="68"/>
      <c r="M367" s="33"/>
    </row>
    <row r="368">
      <c r="C368" s="91"/>
      <c r="D368" s="92"/>
      <c r="E368" s="92"/>
      <c r="F368" s="93"/>
      <c r="G368" s="93"/>
      <c r="H368" s="68"/>
      <c r="M368" s="33"/>
    </row>
    <row r="369">
      <c r="C369" s="91"/>
      <c r="D369" s="92"/>
      <c r="E369" s="92"/>
      <c r="F369" s="93"/>
      <c r="G369" s="93"/>
      <c r="H369" s="68"/>
      <c r="M369" s="33"/>
    </row>
    <row r="370">
      <c r="C370" s="91"/>
      <c r="D370" s="92"/>
      <c r="E370" s="92"/>
      <c r="F370" s="93"/>
      <c r="G370" s="93"/>
      <c r="H370" s="68"/>
      <c r="M370" s="33"/>
    </row>
    <row r="371">
      <c r="C371" s="91"/>
      <c r="D371" s="92"/>
      <c r="E371" s="92"/>
      <c r="F371" s="93"/>
      <c r="G371" s="93"/>
      <c r="H371" s="68"/>
      <c r="M371" s="33"/>
    </row>
    <row r="372">
      <c r="C372" s="91"/>
      <c r="D372" s="92"/>
      <c r="E372" s="92"/>
      <c r="F372" s="93"/>
      <c r="G372" s="93"/>
      <c r="H372" s="68"/>
      <c r="M372" s="33"/>
    </row>
    <row r="373">
      <c r="C373" s="91"/>
      <c r="D373" s="92"/>
      <c r="E373" s="92"/>
      <c r="F373" s="93"/>
      <c r="G373" s="93"/>
      <c r="H373" s="68"/>
      <c r="M373" s="33"/>
    </row>
    <row r="374">
      <c r="C374" s="91"/>
      <c r="D374" s="92"/>
      <c r="E374" s="92"/>
      <c r="F374" s="93"/>
      <c r="G374" s="93"/>
      <c r="H374" s="68"/>
      <c r="M374" s="33"/>
    </row>
    <row r="375">
      <c r="C375" s="91"/>
      <c r="D375" s="92"/>
      <c r="E375" s="92"/>
      <c r="F375" s="93"/>
      <c r="G375" s="93"/>
      <c r="H375" s="68"/>
      <c r="M375" s="33"/>
    </row>
    <row r="376">
      <c r="C376" s="91"/>
      <c r="D376" s="92"/>
      <c r="E376" s="92"/>
      <c r="F376" s="93"/>
      <c r="G376" s="93"/>
      <c r="H376" s="68"/>
      <c r="M376" s="33"/>
    </row>
    <row r="377">
      <c r="C377" s="91"/>
      <c r="D377" s="92"/>
      <c r="E377" s="92"/>
      <c r="F377" s="93"/>
      <c r="G377" s="93"/>
      <c r="H377" s="68"/>
      <c r="M377" s="33"/>
    </row>
    <row r="378">
      <c r="C378" s="91"/>
      <c r="D378" s="92"/>
      <c r="E378" s="92"/>
      <c r="F378" s="93"/>
      <c r="G378" s="93"/>
      <c r="H378" s="68"/>
      <c r="M378" s="33"/>
    </row>
    <row r="379">
      <c r="C379" s="91"/>
      <c r="D379" s="92"/>
      <c r="E379" s="92"/>
      <c r="F379" s="93"/>
      <c r="G379" s="93"/>
      <c r="H379" s="68"/>
      <c r="M379" s="33"/>
    </row>
    <row r="380">
      <c r="C380" s="91"/>
      <c r="D380" s="92"/>
      <c r="E380" s="92"/>
      <c r="F380" s="93"/>
      <c r="G380" s="93"/>
      <c r="H380" s="68"/>
      <c r="M380" s="33"/>
    </row>
    <row r="381">
      <c r="C381" s="91"/>
      <c r="D381" s="92"/>
      <c r="E381" s="92"/>
      <c r="F381" s="93"/>
      <c r="G381" s="93"/>
      <c r="H381" s="68"/>
      <c r="M381" s="33"/>
    </row>
    <row r="382">
      <c r="C382" s="91"/>
      <c r="D382" s="92"/>
      <c r="E382" s="92"/>
      <c r="F382" s="93"/>
      <c r="G382" s="93"/>
      <c r="H382" s="68"/>
      <c r="M382" s="33"/>
    </row>
    <row r="383">
      <c r="C383" s="91"/>
      <c r="D383" s="92"/>
      <c r="E383" s="92"/>
      <c r="F383" s="93"/>
      <c r="G383" s="93"/>
      <c r="H383" s="68"/>
      <c r="M383" s="33"/>
    </row>
    <row r="384">
      <c r="C384" s="91"/>
      <c r="D384" s="92"/>
      <c r="E384" s="92"/>
      <c r="F384" s="93"/>
      <c r="G384" s="93"/>
      <c r="H384" s="68"/>
      <c r="M384" s="33"/>
    </row>
    <row r="385">
      <c r="C385" s="91"/>
      <c r="D385" s="92"/>
      <c r="E385" s="92"/>
      <c r="F385" s="93"/>
      <c r="G385" s="93"/>
      <c r="H385" s="68"/>
      <c r="M385" s="33"/>
    </row>
    <row r="386">
      <c r="C386" s="91"/>
      <c r="D386" s="92"/>
      <c r="E386" s="92"/>
      <c r="F386" s="93"/>
      <c r="G386" s="93"/>
      <c r="H386" s="68"/>
      <c r="M386" s="33"/>
    </row>
    <row r="387">
      <c r="C387" s="91"/>
      <c r="D387" s="92"/>
      <c r="E387" s="92"/>
      <c r="F387" s="93"/>
      <c r="G387" s="93"/>
      <c r="H387" s="68"/>
      <c r="M387" s="33"/>
    </row>
    <row r="388">
      <c r="C388" s="91"/>
      <c r="D388" s="92"/>
      <c r="E388" s="92"/>
      <c r="F388" s="93"/>
      <c r="G388" s="93"/>
      <c r="H388" s="68"/>
      <c r="M388" s="33"/>
    </row>
    <row r="389">
      <c r="C389" s="91"/>
      <c r="D389" s="92"/>
      <c r="E389" s="92"/>
      <c r="F389" s="93"/>
      <c r="G389" s="93"/>
      <c r="H389" s="68"/>
      <c r="M389" s="33"/>
    </row>
    <row r="390">
      <c r="C390" s="91"/>
      <c r="D390" s="92"/>
      <c r="E390" s="92"/>
      <c r="F390" s="93"/>
      <c r="G390" s="93"/>
      <c r="H390" s="68"/>
      <c r="M390" s="33"/>
    </row>
    <row r="391">
      <c r="C391" s="91"/>
      <c r="D391" s="92"/>
      <c r="E391" s="92"/>
      <c r="F391" s="93"/>
      <c r="G391" s="93"/>
      <c r="H391" s="68"/>
      <c r="M391" s="33"/>
    </row>
    <row r="392">
      <c r="C392" s="91"/>
      <c r="D392" s="92"/>
      <c r="E392" s="92"/>
      <c r="F392" s="93"/>
      <c r="G392" s="93"/>
      <c r="H392" s="68"/>
      <c r="M392" s="33"/>
    </row>
    <row r="393">
      <c r="C393" s="91"/>
      <c r="D393" s="92"/>
      <c r="E393" s="92"/>
      <c r="F393" s="93"/>
      <c r="G393" s="93"/>
      <c r="H393" s="68"/>
      <c r="M393" s="33"/>
    </row>
    <row r="394">
      <c r="C394" s="91"/>
      <c r="D394" s="92"/>
      <c r="E394" s="92"/>
      <c r="F394" s="93"/>
      <c r="G394" s="93"/>
      <c r="H394" s="68"/>
      <c r="M394" s="33"/>
    </row>
    <row r="395">
      <c r="C395" s="91"/>
      <c r="D395" s="92"/>
      <c r="E395" s="92"/>
      <c r="F395" s="93"/>
      <c r="G395" s="93"/>
      <c r="H395" s="68"/>
      <c r="M395" s="33"/>
    </row>
    <row r="396">
      <c r="C396" s="91"/>
      <c r="D396" s="92"/>
      <c r="E396" s="92"/>
      <c r="F396" s="93"/>
      <c r="G396" s="93"/>
      <c r="H396" s="68"/>
      <c r="M396" s="33"/>
    </row>
    <row r="397">
      <c r="C397" s="91"/>
      <c r="D397" s="92"/>
      <c r="E397" s="92"/>
      <c r="F397" s="93"/>
      <c r="G397" s="93"/>
      <c r="H397" s="68"/>
      <c r="M397" s="33"/>
    </row>
    <row r="398">
      <c r="C398" s="91"/>
      <c r="D398" s="92"/>
      <c r="E398" s="92"/>
      <c r="F398" s="93"/>
      <c r="G398" s="93"/>
      <c r="H398" s="68"/>
      <c r="M398" s="33"/>
    </row>
    <row r="399">
      <c r="C399" s="91"/>
      <c r="D399" s="92"/>
      <c r="E399" s="92"/>
      <c r="F399" s="93"/>
      <c r="G399" s="93"/>
      <c r="H399" s="68"/>
      <c r="M399" s="33"/>
    </row>
    <row r="400">
      <c r="C400" s="91"/>
      <c r="D400" s="92"/>
      <c r="E400" s="92"/>
      <c r="F400" s="93"/>
      <c r="G400" s="93"/>
      <c r="H400" s="68"/>
      <c r="M400" s="33"/>
    </row>
    <row r="401">
      <c r="C401" s="91"/>
      <c r="D401" s="92"/>
      <c r="E401" s="92"/>
      <c r="F401" s="93"/>
      <c r="G401" s="93"/>
      <c r="H401" s="68"/>
      <c r="M401" s="33"/>
    </row>
    <row r="402">
      <c r="C402" s="91"/>
      <c r="D402" s="92"/>
      <c r="E402" s="92"/>
      <c r="F402" s="93"/>
      <c r="G402" s="93"/>
      <c r="H402" s="68"/>
      <c r="M402" s="33"/>
    </row>
    <row r="403">
      <c r="C403" s="91"/>
      <c r="D403" s="92"/>
      <c r="E403" s="92"/>
      <c r="F403" s="93"/>
      <c r="G403" s="93"/>
      <c r="H403" s="68"/>
      <c r="M403" s="33"/>
    </row>
    <row r="404">
      <c r="C404" s="91"/>
      <c r="D404" s="92"/>
      <c r="E404" s="92"/>
      <c r="F404" s="93"/>
      <c r="G404" s="93"/>
      <c r="H404" s="68"/>
      <c r="M404" s="33"/>
    </row>
    <row r="405">
      <c r="C405" s="91"/>
      <c r="D405" s="92"/>
      <c r="E405" s="92"/>
      <c r="F405" s="93"/>
      <c r="G405" s="93"/>
      <c r="H405" s="68"/>
      <c r="M405" s="33"/>
    </row>
    <row r="406">
      <c r="C406" s="91"/>
      <c r="D406" s="92"/>
      <c r="E406" s="92"/>
      <c r="F406" s="93"/>
      <c r="G406" s="93"/>
      <c r="H406" s="68"/>
      <c r="M406" s="33"/>
    </row>
    <row r="407">
      <c r="C407" s="91"/>
      <c r="D407" s="92"/>
      <c r="E407" s="92"/>
      <c r="F407" s="93"/>
      <c r="G407" s="93"/>
      <c r="H407" s="68"/>
      <c r="M407" s="33"/>
    </row>
    <row r="408">
      <c r="C408" s="91"/>
      <c r="D408" s="92"/>
      <c r="E408" s="92"/>
      <c r="F408" s="93"/>
      <c r="G408" s="93"/>
      <c r="H408" s="68"/>
      <c r="M408" s="33"/>
    </row>
    <row r="409">
      <c r="C409" s="91"/>
      <c r="D409" s="92"/>
      <c r="E409" s="92"/>
      <c r="F409" s="93"/>
      <c r="G409" s="93"/>
      <c r="H409" s="68"/>
      <c r="M409" s="33"/>
    </row>
    <row r="410">
      <c r="C410" s="91"/>
      <c r="D410" s="92"/>
      <c r="E410" s="92"/>
      <c r="F410" s="93"/>
      <c r="G410" s="93"/>
      <c r="H410" s="68"/>
      <c r="M410" s="33"/>
    </row>
    <row r="411">
      <c r="C411" s="91"/>
      <c r="D411" s="92"/>
      <c r="E411" s="92"/>
      <c r="F411" s="93"/>
      <c r="G411" s="93"/>
      <c r="H411" s="68"/>
      <c r="M411" s="33"/>
    </row>
    <row r="412">
      <c r="C412" s="91"/>
      <c r="D412" s="92"/>
      <c r="E412" s="92"/>
      <c r="F412" s="93"/>
      <c r="G412" s="93"/>
      <c r="H412" s="68"/>
      <c r="M412" s="33"/>
    </row>
    <row r="413">
      <c r="C413" s="91"/>
      <c r="D413" s="92"/>
      <c r="E413" s="92"/>
      <c r="F413" s="93"/>
      <c r="G413" s="93"/>
      <c r="H413" s="68"/>
      <c r="M413" s="33"/>
    </row>
    <row r="414">
      <c r="C414" s="91"/>
      <c r="D414" s="92"/>
      <c r="E414" s="92"/>
      <c r="F414" s="93"/>
      <c r="G414" s="93"/>
      <c r="H414" s="68"/>
      <c r="M414" s="33"/>
    </row>
    <row r="415">
      <c r="C415" s="91"/>
      <c r="D415" s="92"/>
      <c r="E415" s="92"/>
      <c r="F415" s="93"/>
      <c r="G415" s="93"/>
      <c r="H415" s="68"/>
      <c r="M415" s="33"/>
    </row>
    <row r="416">
      <c r="C416" s="91"/>
      <c r="D416" s="92"/>
      <c r="E416" s="92"/>
      <c r="F416" s="93"/>
      <c r="G416" s="93"/>
      <c r="H416" s="68"/>
      <c r="M416" s="33"/>
    </row>
    <row r="417">
      <c r="C417" s="91"/>
      <c r="D417" s="92"/>
      <c r="E417" s="92"/>
      <c r="F417" s="93"/>
      <c r="G417" s="93"/>
      <c r="H417" s="68"/>
      <c r="M417" s="33"/>
    </row>
    <row r="418">
      <c r="C418" s="91"/>
      <c r="D418" s="92"/>
      <c r="E418" s="92"/>
      <c r="F418" s="93"/>
      <c r="G418" s="93"/>
      <c r="H418" s="68"/>
      <c r="M418" s="33"/>
    </row>
    <row r="419">
      <c r="C419" s="91"/>
      <c r="D419" s="92"/>
      <c r="E419" s="92"/>
      <c r="F419" s="93"/>
      <c r="G419" s="93"/>
      <c r="H419" s="68"/>
      <c r="M419" s="33"/>
    </row>
    <row r="420">
      <c r="C420" s="91"/>
      <c r="D420" s="92"/>
      <c r="E420" s="92"/>
      <c r="F420" s="93"/>
      <c r="G420" s="93"/>
      <c r="H420" s="68"/>
      <c r="M420" s="33"/>
    </row>
    <row r="421">
      <c r="C421" s="91"/>
      <c r="D421" s="92"/>
      <c r="E421" s="92"/>
      <c r="F421" s="93"/>
      <c r="G421" s="93"/>
      <c r="H421" s="68"/>
      <c r="M421" s="33"/>
    </row>
    <row r="422">
      <c r="C422" s="91"/>
      <c r="D422" s="92"/>
      <c r="E422" s="92"/>
      <c r="F422" s="93"/>
      <c r="G422" s="93"/>
      <c r="H422" s="68"/>
      <c r="M422" s="33"/>
    </row>
    <row r="423">
      <c r="C423" s="91"/>
      <c r="D423" s="92"/>
      <c r="E423" s="92"/>
      <c r="F423" s="93"/>
      <c r="G423" s="93"/>
      <c r="H423" s="68"/>
      <c r="M423" s="33"/>
    </row>
    <row r="424">
      <c r="C424" s="91"/>
      <c r="D424" s="92"/>
      <c r="E424" s="92"/>
      <c r="F424" s="93"/>
      <c r="G424" s="93"/>
      <c r="H424" s="68"/>
      <c r="M424" s="33"/>
    </row>
    <row r="425">
      <c r="C425" s="91"/>
      <c r="D425" s="92"/>
      <c r="E425" s="92"/>
      <c r="F425" s="93"/>
      <c r="G425" s="93"/>
      <c r="H425" s="68"/>
      <c r="M425" s="33"/>
    </row>
    <row r="426">
      <c r="C426" s="91"/>
      <c r="D426" s="92"/>
      <c r="E426" s="92"/>
      <c r="F426" s="93"/>
      <c r="G426" s="93"/>
      <c r="H426" s="68"/>
      <c r="M426" s="33"/>
    </row>
    <row r="427">
      <c r="C427" s="91"/>
      <c r="D427" s="92"/>
      <c r="E427" s="92"/>
      <c r="F427" s="93"/>
      <c r="G427" s="93"/>
      <c r="H427" s="68"/>
      <c r="M427" s="33"/>
    </row>
    <row r="428">
      <c r="C428" s="91"/>
      <c r="D428" s="92"/>
      <c r="E428" s="92"/>
      <c r="F428" s="93"/>
      <c r="G428" s="93"/>
      <c r="H428" s="68"/>
      <c r="M428" s="33"/>
    </row>
    <row r="429">
      <c r="C429" s="91"/>
      <c r="D429" s="92"/>
      <c r="E429" s="92"/>
      <c r="F429" s="93"/>
      <c r="G429" s="93"/>
      <c r="H429" s="68"/>
      <c r="M429" s="33"/>
    </row>
    <row r="430">
      <c r="C430" s="91"/>
      <c r="D430" s="92"/>
      <c r="E430" s="92"/>
      <c r="F430" s="93"/>
      <c r="G430" s="93"/>
      <c r="H430" s="68"/>
      <c r="M430" s="33"/>
    </row>
    <row r="431">
      <c r="C431" s="91"/>
      <c r="D431" s="92"/>
      <c r="E431" s="92"/>
      <c r="F431" s="93"/>
      <c r="G431" s="93"/>
      <c r="H431" s="68"/>
      <c r="M431" s="33"/>
    </row>
    <row r="432">
      <c r="C432" s="91"/>
      <c r="D432" s="92"/>
      <c r="E432" s="92"/>
      <c r="F432" s="93"/>
      <c r="G432" s="93"/>
      <c r="H432" s="68"/>
      <c r="M432" s="33"/>
    </row>
    <row r="433">
      <c r="C433" s="91"/>
      <c r="D433" s="92"/>
      <c r="E433" s="92"/>
      <c r="F433" s="93"/>
      <c r="G433" s="93"/>
      <c r="H433" s="68"/>
      <c r="M433" s="33"/>
    </row>
    <row r="434">
      <c r="C434" s="91"/>
      <c r="D434" s="92"/>
      <c r="E434" s="92"/>
      <c r="F434" s="93"/>
      <c r="G434" s="93"/>
      <c r="H434" s="68"/>
      <c r="M434" s="33"/>
    </row>
    <row r="435">
      <c r="C435" s="91"/>
      <c r="D435" s="92"/>
      <c r="E435" s="92"/>
      <c r="F435" s="93"/>
      <c r="G435" s="93"/>
      <c r="H435" s="68"/>
      <c r="M435" s="33"/>
    </row>
    <row r="436">
      <c r="C436" s="91"/>
      <c r="D436" s="92"/>
      <c r="E436" s="92"/>
      <c r="F436" s="93"/>
      <c r="G436" s="93"/>
      <c r="H436" s="68"/>
      <c r="M436" s="33"/>
    </row>
    <row r="437">
      <c r="C437" s="91"/>
      <c r="D437" s="92"/>
      <c r="E437" s="92"/>
      <c r="F437" s="93"/>
      <c r="G437" s="93"/>
      <c r="H437" s="68"/>
      <c r="M437" s="33"/>
    </row>
    <row r="438">
      <c r="C438" s="91"/>
      <c r="D438" s="92"/>
      <c r="E438" s="92"/>
      <c r="F438" s="93"/>
      <c r="G438" s="93"/>
      <c r="H438" s="68"/>
      <c r="M438" s="33"/>
    </row>
    <row r="439">
      <c r="C439" s="91"/>
      <c r="D439" s="92"/>
      <c r="E439" s="92"/>
      <c r="F439" s="93"/>
      <c r="G439" s="93"/>
      <c r="H439" s="68"/>
      <c r="M439" s="33"/>
    </row>
    <row r="440">
      <c r="C440" s="91"/>
      <c r="D440" s="92"/>
      <c r="E440" s="92"/>
      <c r="F440" s="93"/>
      <c r="G440" s="93"/>
      <c r="H440" s="68"/>
      <c r="M440" s="33"/>
    </row>
    <row r="441">
      <c r="C441" s="91"/>
      <c r="D441" s="92"/>
      <c r="E441" s="92"/>
      <c r="F441" s="93"/>
      <c r="G441" s="93"/>
      <c r="H441" s="68"/>
      <c r="M441" s="33"/>
    </row>
    <row r="442">
      <c r="C442" s="91"/>
      <c r="D442" s="92"/>
      <c r="E442" s="92"/>
      <c r="F442" s="93"/>
      <c r="G442" s="93"/>
      <c r="H442" s="68"/>
      <c r="M442" s="33"/>
    </row>
    <row r="443">
      <c r="C443" s="91"/>
      <c r="D443" s="92"/>
      <c r="E443" s="92"/>
      <c r="F443" s="93"/>
      <c r="G443" s="93"/>
      <c r="H443" s="68"/>
      <c r="M443" s="33"/>
    </row>
    <row r="444">
      <c r="C444" s="91"/>
      <c r="D444" s="92"/>
      <c r="E444" s="92"/>
      <c r="F444" s="93"/>
      <c r="G444" s="93"/>
      <c r="H444" s="68"/>
      <c r="M444" s="33"/>
    </row>
    <row r="445">
      <c r="C445" s="91"/>
      <c r="D445" s="92"/>
      <c r="E445" s="92"/>
      <c r="F445" s="93"/>
      <c r="G445" s="93"/>
      <c r="H445" s="68"/>
      <c r="M445" s="33"/>
    </row>
    <row r="446">
      <c r="C446" s="91"/>
      <c r="D446" s="92"/>
      <c r="E446" s="92"/>
      <c r="F446" s="93"/>
      <c r="G446" s="93"/>
      <c r="H446" s="68"/>
      <c r="M446" s="33"/>
    </row>
    <row r="447">
      <c r="C447" s="91"/>
      <c r="D447" s="92"/>
      <c r="E447" s="92"/>
      <c r="F447" s="93"/>
      <c r="G447" s="93"/>
      <c r="H447" s="68"/>
      <c r="M447" s="33"/>
    </row>
    <row r="448">
      <c r="C448" s="91"/>
      <c r="D448" s="92"/>
      <c r="E448" s="92"/>
      <c r="F448" s="93"/>
      <c r="G448" s="93"/>
      <c r="H448" s="68"/>
      <c r="M448" s="33"/>
    </row>
    <row r="449">
      <c r="C449" s="91"/>
      <c r="D449" s="92"/>
      <c r="E449" s="92"/>
      <c r="F449" s="93"/>
      <c r="G449" s="93"/>
      <c r="H449" s="68"/>
      <c r="M449" s="33"/>
    </row>
    <row r="450">
      <c r="C450" s="91"/>
      <c r="D450" s="92"/>
      <c r="E450" s="92"/>
      <c r="F450" s="93"/>
      <c r="G450" s="93"/>
      <c r="H450" s="68"/>
      <c r="M450" s="33"/>
    </row>
    <row r="451">
      <c r="C451" s="91"/>
      <c r="D451" s="92"/>
      <c r="E451" s="92"/>
      <c r="F451" s="93"/>
      <c r="G451" s="93"/>
      <c r="H451" s="68"/>
      <c r="M451" s="33"/>
    </row>
    <row r="452">
      <c r="C452" s="91"/>
      <c r="D452" s="92"/>
      <c r="E452" s="92"/>
      <c r="F452" s="93"/>
      <c r="G452" s="93"/>
      <c r="H452" s="68"/>
      <c r="M452" s="33"/>
    </row>
    <row r="453">
      <c r="C453" s="91"/>
      <c r="D453" s="92"/>
      <c r="E453" s="92"/>
      <c r="F453" s="93"/>
      <c r="G453" s="93"/>
      <c r="H453" s="68"/>
      <c r="M453" s="33"/>
    </row>
    <row r="454">
      <c r="C454" s="91"/>
      <c r="D454" s="92"/>
      <c r="E454" s="92"/>
      <c r="F454" s="93"/>
      <c r="G454" s="93"/>
      <c r="H454" s="68"/>
      <c r="M454" s="33"/>
    </row>
    <row r="455">
      <c r="C455" s="91"/>
      <c r="D455" s="92"/>
      <c r="E455" s="92"/>
      <c r="F455" s="93"/>
      <c r="G455" s="93"/>
      <c r="H455" s="68"/>
      <c r="M455" s="33"/>
    </row>
    <row r="456">
      <c r="C456" s="91"/>
      <c r="D456" s="92"/>
      <c r="E456" s="92"/>
      <c r="F456" s="93"/>
      <c r="G456" s="93"/>
      <c r="H456" s="68"/>
      <c r="M456" s="33"/>
    </row>
    <row r="457">
      <c r="C457" s="91"/>
      <c r="D457" s="92"/>
      <c r="E457" s="92"/>
      <c r="F457" s="93"/>
      <c r="G457" s="93"/>
      <c r="H457" s="68"/>
      <c r="M457" s="33"/>
    </row>
    <row r="458">
      <c r="C458" s="91"/>
      <c r="D458" s="92"/>
      <c r="E458" s="92"/>
      <c r="F458" s="93"/>
      <c r="G458" s="93"/>
      <c r="H458" s="68"/>
      <c r="M458" s="33"/>
    </row>
    <row r="459">
      <c r="C459" s="91"/>
      <c r="D459" s="92"/>
      <c r="E459" s="92"/>
      <c r="F459" s="93"/>
      <c r="G459" s="93"/>
      <c r="H459" s="68"/>
      <c r="M459" s="33"/>
    </row>
    <row r="460">
      <c r="C460" s="91"/>
      <c r="D460" s="92"/>
      <c r="E460" s="92"/>
      <c r="F460" s="93"/>
      <c r="G460" s="93"/>
      <c r="H460" s="68"/>
      <c r="M460" s="33"/>
    </row>
    <row r="461">
      <c r="C461" s="91"/>
      <c r="D461" s="92"/>
      <c r="E461" s="92"/>
      <c r="F461" s="93"/>
      <c r="G461" s="93"/>
      <c r="H461" s="68"/>
      <c r="M461" s="33"/>
    </row>
    <row r="462">
      <c r="C462" s="91"/>
      <c r="D462" s="92"/>
      <c r="E462" s="92"/>
      <c r="F462" s="93"/>
      <c r="G462" s="93"/>
      <c r="H462" s="68"/>
      <c r="M462" s="33"/>
    </row>
    <row r="463">
      <c r="C463" s="91"/>
      <c r="D463" s="92"/>
      <c r="E463" s="92"/>
      <c r="F463" s="93"/>
      <c r="G463" s="93"/>
      <c r="H463" s="68"/>
      <c r="M463" s="33"/>
    </row>
    <row r="464">
      <c r="C464" s="91"/>
      <c r="D464" s="92"/>
      <c r="E464" s="92"/>
      <c r="F464" s="93"/>
      <c r="G464" s="93"/>
      <c r="H464" s="68"/>
      <c r="M464" s="33"/>
    </row>
    <row r="465">
      <c r="C465" s="91"/>
      <c r="D465" s="92"/>
      <c r="E465" s="92"/>
      <c r="F465" s="93"/>
      <c r="G465" s="93"/>
      <c r="H465" s="68"/>
      <c r="M465" s="33"/>
    </row>
    <row r="466">
      <c r="C466" s="91"/>
      <c r="D466" s="92"/>
      <c r="E466" s="92"/>
      <c r="F466" s="93"/>
      <c r="G466" s="93"/>
      <c r="H466" s="68"/>
      <c r="M466" s="33"/>
    </row>
    <row r="467">
      <c r="C467" s="91"/>
      <c r="D467" s="92"/>
      <c r="E467" s="92"/>
      <c r="F467" s="93"/>
      <c r="G467" s="93"/>
      <c r="H467" s="68"/>
      <c r="M467" s="33"/>
    </row>
    <row r="468">
      <c r="C468" s="91"/>
      <c r="D468" s="92"/>
      <c r="E468" s="92"/>
      <c r="F468" s="93"/>
      <c r="G468" s="93"/>
      <c r="H468" s="68"/>
      <c r="M468" s="33"/>
    </row>
    <row r="469">
      <c r="C469" s="91"/>
      <c r="D469" s="92"/>
      <c r="E469" s="92"/>
      <c r="F469" s="93"/>
      <c r="G469" s="93"/>
      <c r="H469" s="68"/>
      <c r="M469" s="33"/>
    </row>
    <row r="470">
      <c r="C470" s="91"/>
      <c r="D470" s="92"/>
      <c r="E470" s="92"/>
      <c r="F470" s="93"/>
      <c r="G470" s="93"/>
      <c r="H470" s="68"/>
      <c r="M470" s="33"/>
    </row>
    <row r="471">
      <c r="C471" s="91"/>
      <c r="D471" s="92"/>
      <c r="E471" s="92"/>
      <c r="F471" s="93"/>
      <c r="G471" s="93"/>
      <c r="H471" s="68"/>
      <c r="M471" s="33"/>
    </row>
    <row r="472">
      <c r="C472" s="91"/>
      <c r="D472" s="92"/>
      <c r="E472" s="92"/>
      <c r="F472" s="93"/>
      <c r="G472" s="93"/>
      <c r="H472" s="68"/>
      <c r="M472" s="33"/>
    </row>
    <row r="473">
      <c r="C473" s="91"/>
      <c r="D473" s="92"/>
      <c r="E473" s="92"/>
      <c r="F473" s="93"/>
      <c r="G473" s="93"/>
      <c r="H473" s="68"/>
      <c r="M473" s="33"/>
    </row>
    <row r="474">
      <c r="C474" s="91"/>
      <c r="D474" s="92"/>
      <c r="E474" s="92"/>
      <c r="F474" s="93"/>
      <c r="G474" s="93"/>
      <c r="H474" s="68"/>
      <c r="M474" s="33"/>
    </row>
    <row r="475">
      <c r="C475" s="91"/>
      <c r="D475" s="92"/>
      <c r="E475" s="92"/>
      <c r="F475" s="93"/>
      <c r="G475" s="93"/>
      <c r="H475" s="68"/>
      <c r="M475" s="33"/>
    </row>
    <row r="476">
      <c r="C476" s="91"/>
      <c r="D476" s="92"/>
      <c r="E476" s="92"/>
      <c r="F476" s="93"/>
      <c r="G476" s="93"/>
      <c r="H476" s="68"/>
      <c r="M476" s="33"/>
    </row>
    <row r="477">
      <c r="C477" s="91"/>
      <c r="D477" s="92"/>
      <c r="E477" s="92"/>
      <c r="F477" s="93"/>
      <c r="G477" s="93"/>
      <c r="H477" s="68"/>
      <c r="M477" s="33"/>
    </row>
    <row r="478">
      <c r="C478" s="91"/>
      <c r="D478" s="92"/>
      <c r="E478" s="92"/>
      <c r="F478" s="93"/>
      <c r="G478" s="93"/>
      <c r="H478" s="68"/>
      <c r="M478" s="33"/>
    </row>
    <row r="479">
      <c r="C479" s="91"/>
      <c r="D479" s="92"/>
      <c r="E479" s="92"/>
      <c r="F479" s="93"/>
      <c r="G479" s="93"/>
      <c r="H479" s="68"/>
      <c r="M479" s="33"/>
    </row>
    <row r="480">
      <c r="C480" s="91"/>
      <c r="D480" s="92"/>
      <c r="E480" s="92"/>
      <c r="F480" s="93"/>
      <c r="G480" s="93"/>
      <c r="H480" s="68"/>
      <c r="M480" s="33"/>
    </row>
    <row r="481">
      <c r="C481" s="91"/>
      <c r="D481" s="92"/>
      <c r="E481" s="92"/>
      <c r="F481" s="93"/>
      <c r="G481" s="93"/>
      <c r="H481" s="68"/>
      <c r="M481" s="33"/>
    </row>
    <row r="482">
      <c r="C482" s="91"/>
      <c r="D482" s="92"/>
      <c r="E482" s="92"/>
      <c r="F482" s="93"/>
      <c r="G482" s="93"/>
      <c r="H482" s="68"/>
      <c r="M482" s="33"/>
    </row>
    <row r="483">
      <c r="C483" s="91"/>
      <c r="D483" s="92"/>
      <c r="E483" s="92"/>
      <c r="F483" s="93"/>
      <c r="G483" s="93"/>
      <c r="H483" s="68"/>
      <c r="M483" s="33"/>
    </row>
    <row r="484">
      <c r="C484" s="91"/>
      <c r="D484" s="92"/>
      <c r="E484" s="92"/>
      <c r="F484" s="93"/>
      <c r="G484" s="93"/>
      <c r="H484" s="68"/>
      <c r="M484" s="33"/>
    </row>
    <row r="485">
      <c r="C485" s="91"/>
      <c r="D485" s="92"/>
      <c r="E485" s="92"/>
      <c r="F485" s="93"/>
      <c r="G485" s="93"/>
      <c r="H485" s="68"/>
      <c r="M485" s="33"/>
    </row>
    <row r="486">
      <c r="C486" s="91"/>
      <c r="D486" s="92"/>
      <c r="E486" s="92"/>
      <c r="F486" s="93"/>
      <c r="G486" s="93"/>
      <c r="H486" s="68"/>
      <c r="M486" s="33"/>
    </row>
    <row r="487">
      <c r="C487" s="91"/>
      <c r="D487" s="92"/>
      <c r="E487" s="92"/>
      <c r="F487" s="93"/>
      <c r="G487" s="93"/>
      <c r="H487" s="68"/>
      <c r="M487" s="33"/>
    </row>
    <row r="488">
      <c r="C488" s="91"/>
      <c r="D488" s="92"/>
      <c r="E488" s="92"/>
      <c r="F488" s="93"/>
      <c r="G488" s="93"/>
      <c r="H488" s="68"/>
      <c r="M488" s="33"/>
    </row>
    <row r="489">
      <c r="C489" s="91"/>
      <c r="D489" s="92"/>
      <c r="E489" s="92"/>
      <c r="F489" s="93"/>
      <c r="G489" s="93"/>
      <c r="H489" s="68"/>
      <c r="M489" s="33"/>
    </row>
    <row r="490">
      <c r="C490" s="91"/>
      <c r="D490" s="92"/>
      <c r="E490" s="92"/>
      <c r="F490" s="93"/>
      <c r="G490" s="93"/>
      <c r="H490" s="68"/>
      <c r="M490" s="33"/>
    </row>
    <row r="491">
      <c r="C491" s="91"/>
      <c r="D491" s="92"/>
      <c r="E491" s="92"/>
      <c r="F491" s="93"/>
      <c r="G491" s="93"/>
      <c r="H491" s="68"/>
      <c r="M491" s="33"/>
    </row>
    <row r="492">
      <c r="C492" s="91"/>
      <c r="D492" s="92"/>
      <c r="E492" s="92"/>
      <c r="F492" s="93"/>
      <c r="G492" s="93"/>
      <c r="H492" s="68"/>
      <c r="M492" s="33"/>
    </row>
    <row r="493">
      <c r="C493" s="91"/>
      <c r="D493" s="92"/>
      <c r="E493" s="92"/>
      <c r="F493" s="93"/>
      <c r="G493" s="93"/>
      <c r="H493" s="68"/>
      <c r="M493" s="33"/>
    </row>
    <row r="494">
      <c r="C494" s="91"/>
      <c r="D494" s="92"/>
      <c r="E494" s="92"/>
      <c r="F494" s="93"/>
      <c r="G494" s="93"/>
      <c r="H494" s="68"/>
      <c r="M494" s="33"/>
    </row>
    <row r="495">
      <c r="C495" s="91"/>
      <c r="D495" s="92"/>
      <c r="E495" s="92"/>
      <c r="F495" s="93"/>
      <c r="G495" s="93"/>
      <c r="H495" s="68"/>
      <c r="M495" s="33"/>
    </row>
    <row r="496">
      <c r="C496" s="91"/>
      <c r="D496" s="92"/>
      <c r="E496" s="92"/>
      <c r="F496" s="93"/>
      <c r="G496" s="93"/>
      <c r="H496" s="68"/>
      <c r="M496" s="33"/>
    </row>
    <row r="497">
      <c r="C497" s="91"/>
      <c r="D497" s="92"/>
      <c r="E497" s="92"/>
      <c r="F497" s="93"/>
      <c r="G497" s="93"/>
      <c r="H497" s="68"/>
      <c r="M497" s="33"/>
    </row>
    <row r="498">
      <c r="C498" s="91"/>
      <c r="D498" s="92"/>
      <c r="E498" s="92"/>
      <c r="F498" s="93"/>
      <c r="G498" s="93"/>
      <c r="H498" s="68"/>
      <c r="M498" s="33"/>
    </row>
    <row r="499">
      <c r="C499" s="91"/>
      <c r="D499" s="92"/>
      <c r="E499" s="92"/>
      <c r="F499" s="93"/>
      <c r="G499" s="93"/>
      <c r="H499" s="68"/>
      <c r="M499" s="33"/>
    </row>
    <row r="500">
      <c r="C500" s="91"/>
      <c r="D500" s="92"/>
      <c r="E500" s="92"/>
      <c r="F500" s="93"/>
      <c r="G500" s="93"/>
      <c r="H500" s="68"/>
      <c r="M500" s="33"/>
    </row>
    <row r="501">
      <c r="C501" s="91"/>
      <c r="D501" s="92"/>
      <c r="E501" s="92"/>
      <c r="F501" s="93"/>
      <c r="G501" s="93"/>
      <c r="H501" s="68"/>
      <c r="M501" s="33"/>
    </row>
    <row r="502">
      <c r="C502" s="91"/>
      <c r="D502" s="92"/>
      <c r="E502" s="92"/>
      <c r="F502" s="93"/>
      <c r="G502" s="93"/>
      <c r="H502" s="68"/>
      <c r="M502" s="33"/>
    </row>
    <row r="503">
      <c r="C503" s="91"/>
      <c r="D503" s="92"/>
      <c r="E503" s="92"/>
      <c r="F503" s="93"/>
      <c r="G503" s="93"/>
      <c r="H503" s="68"/>
      <c r="M503" s="33"/>
    </row>
    <row r="504">
      <c r="C504" s="91"/>
      <c r="D504" s="92"/>
      <c r="E504" s="92"/>
      <c r="F504" s="93"/>
      <c r="G504" s="93"/>
      <c r="H504" s="68"/>
      <c r="M504" s="33"/>
    </row>
    <row r="505">
      <c r="C505" s="91"/>
      <c r="D505" s="92"/>
      <c r="E505" s="92"/>
      <c r="F505" s="93"/>
      <c r="G505" s="93"/>
      <c r="H505" s="68"/>
      <c r="M505" s="33"/>
    </row>
    <row r="506">
      <c r="C506" s="91"/>
      <c r="D506" s="92"/>
      <c r="E506" s="92"/>
      <c r="F506" s="93"/>
      <c r="G506" s="93"/>
      <c r="H506" s="68"/>
      <c r="M506" s="33"/>
    </row>
    <row r="507">
      <c r="C507" s="91"/>
      <c r="D507" s="92"/>
      <c r="E507" s="92"/>
      <c r="F507" s="93"/>
      <c r="G507" s="93"/>
      <c r="H507" s="68"/>
      <c r="M507" s="33"/>
    </row>
    <row r="508">
      <c r="C508" s="91"/>
      <c r="D508" s="92"/>
      <c r="E508" s="92"/>
      <c r="F508" s="93"/>
      <c r="G508" s="93"/>
      <c r="H508" s="68"/>
      <c r="M508" s="33"/>
    </row>
    <row r="509">
      <c r="C509" s="91"/>
      <c r="D509" s="92"/>
      <c r="E509" s="92"/>
      <c r="F509" s="93"/>
      <c r="G509" s="93"/>
      <c r="H509" s="68"/>
      <c r="M509" s="33"/>
    </row>
    <row r="510">
      <c r="C510" s="91"/>
      <c r="D510" s="92"/>
      <c r="E510" s="92"/>
      <c r="F510" s="93"/>
      <c r="G510" s="93"/>
      <c r="H510" s="68"/>
      <c r="M510" s="33"/>
    </row>
    <row r="511">
      <c r="C511" s="91"/>
      <c r="D511" s="92"/>
      <c r="E511" s="92"/>
      <c r="F511" s="93"/>
      <c r="G511" s="93"/>
      <c r="H511" s="68"/>
      <c r="M511" s="33"/>
    </row>
    <row r="512">
      <c r="C512" s="91"/>
      <c r="D512" s="92"/>
      <c r="E512" s="92"/>
      <c r="F512" s="93"/>
      <c r="G512" s="93"/>
      <c r="H512" s="68"/>
      <c r="M512" s="33"/>
    </row>
    <row r="513">
      <c r="C513" s="91"/>
      <c r="D513" s="92"/>
      <c r="E513" s="92"/>
      <c r="F513" s="93"/>
      <c r="G513" s="93"/>
      <c r="H513" s="68"/>
      <c r="M513" s="33"/>
    </row>
    <row r="514">
      <c r="C514" s="91"/>
      <c r="D514" s="92"/>
      <c r="E514" s="92"/>
      <c r="F514" s="93"/>
      <c r="G514" s="93"/>
      <c r="H514" s="68"/>
      <c r="M514" s="33"/>
    </row>
    <row r="515">
      <c r="C515" s="91"/>
      <c r="D515" s="92"/>
      <c r="E515" s="92"/>
      <c r="F515" s="93"/>
      <c r="G515" s="93"/>
      <c r="H515" s="68"/>
      <c r="M515" s="33"/>
    </row>
    <row r="516">
      <c r="C516" s="91"/>
      <c r="D516" s="92"/>
      <c r="E516" s="92"/>
      <c r="F516" s="93"/>
      <c r="G516" s="93"/>
      <c r="H516" s="68"/>
      <c r="M516" s="33"/>
    </row>
    <row r="517">
      <c r="C517" s="91"/>
      <c r="D517" s="92"/>
      <c r="E517" s="92"/>
      <c r="F517" s="93"/>
      <c r="G517" s="93"/>
      <c r="H517" s="68"/>
      <c r="M517" s="33"/>
    </row>
    <row r="518">
      <c r="C518" s="91"/>
      <c r="D518" s="92"/>
      <c r="E518" s="92"/>
      <c r="F518" s="93"/>
      <c r="G518" s="93"/>
      <c r="H518" s="68"/>
      <c r="M518" s="33"/>
    </row>
    <row r="519">
      <c r="C519" s="91"/>
      <c r="D519" s="92"/>
      <c r="E519" s="92"/>
      <c r="F519" s="93"/>
      <c r="G519" s="93"/>
      <c r="H519" s="68"/>
      <c r="M519" s="33"/>
    </row>
    <row r="520">
      <c r="C520" s="91"/>
      <c r="D520" s="92"/>
      <c r="E520" s="92"/>
      <c r="F520" s="93"/>
      <c r="G520" s="93"/>
      <c r="H520" s="68"/>
      <c r="M520" s="33"/>
    </row>
    <row r="521">
      <c r="C521" s="91"/>
      <c r="D521" s="92"/>
      <c r="E521" s="92"/>
      <c r="F521" s="93"/>
      <c r="G521" s="93"/>
      <c r="H521" s="68"/>
      <c r="M521" s="33"/>
    </row>
    <row r="522">
      <c r="C522" s="91"/>
      <c r="D522" s="92"/>
      <c r="E522" s="92"/>
      <c r="F522" s="93"/>
      <c r="G522" s="93"/>
      <c r="H522" s="68"/>
      <c r="M522" s="33"/>
    </row>
    <row r="523">
      <c r="C523" s="91"/>
      <c r="D523" s="92"/>
      <c r="E523" s="92"/>
      <c r="F523" s="93"/>
      <c r="G523" s="93"/>
      <c r="H523" s="68"/>
      <c r="M523" s="33"/>
    </row>
    <row r="524">
      <c r="C524" s="91"/>
      <c r="D524" s="92"/>
      <c r="E524" s="92"/>
      <c r="F524" s="93"/>
      <c r="G524" s="93"/>
      <c r="H524" s="68"/>
      <c r="M524" s="33"/>
    </row>
    <row r="525">
      <c r="C525" s="91"/>
      <c r="D525" s="92"/>
      <c r="E525" s="92"/>
      <c r="F525" s="93"/>
      <c r="G525" s="93"/>
      <c r="H525" s="68"/>
      <c r="M525" s="33"/>
    </row>
    <row r="526">
      <c r="C526" s="91"/>
      <c r="D526" s="92"/>
      <c r="E526" s="92"/>
      <c r="F526" s="93"/>
      <c r="G526" s="93"/>
      <c r="H526" s="68"/>
      <c r="M526" s="33"/>
    </row>
    <row r="527">
      <c r="C527" s="91"/>
      <c r="D527" s="92"/>
      <c r="E527" s="92"/>
      <c r="F527" s="93"/>
      <c r="G527" s="93"/>
      <c r="H527" s="68"/>
      <c r="M527" s="33"/>
    </row>
    <row r="528">
      <c r="C528" s="91"/>
      <c r="D528" s="92"/>
      <c r="E528" s="92"/>
      <c r="F528" s="93"/>
      <c r="G528" s="93"/>
      <c r="H528" s="68"/>
      <c r="M528" s="33"/>
    </row>
    <row r="529">
      <c r="C529" s="91"/>
      <c r="D529" s="92"/>
      <c r="E529" s="92"/>
      <c r="F529" s="93"/>
      <c r="G529" s="93"/>
      <c r="H529" s="68"/>
      <c r="M529" s="33"/>
    </row>
    <row r="530">
      <c r="C530" s="91"/>
      <c r="D530" s="92"/>
      <c r="E530" s="92"/>
      <c r="F530" s="93"/>
      <c r="G530" s="93"/>
      <c r="H530" s="68"/>
      <c r="M530" s="33"/>
    </row>
    <row r="531">
      <c r="C531" s="91"/>
      <c r="D531" s="92"/>
      <c r="E531" s="92"/>
      <c r="F531" s="93"/>
      <c r="G531" s="93"/>
      <c r="H531" s="68"/>
      <c r="M531" s="33"/>
    </row>
    <row r="532">
      <c r="C532" s="91"/>
      <c r="D532" s="92"/>
      <c r="E532" s="92"/>
      <c r="F532" s="93"/>
      <c r="G532" s="93"/>
      <c r="H532" s="68"/>
      <c r="M532" s="33"/>
    </row>
    <row r="533">
      <c r="C533" s="91"/>
      <c r="D533" s="92"/>
      <c r="E533" s="92"/>
      <c r="F533" s="93"/>
      <c r="G533" s="93"/>
      <c r="H533" s="68"/>
      <c r="M533" s="33"/>
    </row>
    <row r="534">
      <c r="C534" s="91"/>
      <c r="D534" s="92"/>
      <c r="E534" s="92"/>
      <c r="F534" s="93"/>
      <c r="G534" s="93"/>
      <c r="H534" s="68"/>
      <c r="M534" s="33"/>
    </row>
    <row r="535">
      <c r="C535" s="91"/>
      <c r="D535" s="92"/>
      <c r="E535" s="92"/>
      <c r="F535" s="93"/>
      <c r="G535" s="93"/>
      <c r="H535" s="68"/>
      <c r="M535" s="33"/>
    </row>
    <row r="536">
      <c r="C536" s="91"/>
      <c r="D536" s="92"/>
      <c r="E536" s="92"/>
      <c r="F536" s="93"/>
      <c r="G536" s="93"/>
      <c r="H536" s="68"/>
      <c r="M536" s="33"/>
    </row>
    <row r="537">
      <c r="C537" s="91"/>
      <c r="D537" s="92"/>
      <c r="E537" s="92"/>
      <c r="F537" s="93"/>
      <c r="G537" s="93"/>
      <c r="H537" s="68"/>
      <c r="M537" s="33"/>
    </row>
    <row r="538">
      <c r="C538" s="91"/>
      <c r="D538" s="92"/>
      <c r="E538" s="92"/>
      <c r="F538" s="93"/>
      <c r="G538" s="93"/>
      <c r="H538" s="68"/>
      <c r="M538" s="33"/>
    </row>
    <row r="539">
      <c r="C539" s="91"/>
      <c r="D539" s="92"/>
      <c r="E539" s="92"/>
      <c r="F539" s="93"/>
      <c r="G539" s="93"/>
      <c r="H539" s="68"/>
      <c r="M539" s="33"/>
    </row>
    <row r="540">
      <c r="C540" s="91"/>
      <c r="D540" s="92"/>
      <c r="E540" s="92"/>
      <c r="F540" s="93"/>
      <c r="G540" s="93"/>
      <c r="H540" s="68"/>
      <c r="M540" s="33"/>
    </row>
    <row r="541">
      <c r="C541" s="91"/>
      <c r="D541" s="92"/>
      <c r="E541" s="92"/>
      <c r="F541" s="93"/>
      <c r="G541" s="93"/>
      <c r="H541" s="68"/>
      <c r="M541" s="33"/>
    </row>
    <row r="542">
      <c r="C542" s="91"/>
      <c r="D542" s="92"/>
      <c r="E542" s="92"/>
      <c r="F542" s="93"/>
      <c r="G542" s="93"/>
      <c r="H542" s="68"/>
      <c r="M542" s="33"/>
    </row>
    <row r="543">
      <c r="C543" s="91"/>
      <c r="D543" s="92"/>
      <c r="E543" s="92"/>
      <c r="F543" s="93"/>
      <c r="G543" s="93"/>
      <c r="H543" s="68"/>
      <c r="M543" s="33"/>
    </row>
    <row r="544">
      <c r="C544" s="91"/>
      <c r="D544" s="92"/>
      <c r="E544" s="92"/>
      <c r="F544" s="93"/>
      <c r="G544" s="93"/>
      <c r="H544" s="68"/>
      <c r="M544" s="33"/>
    </row>
    <row r="545">
      <c r="C545" s="91"/>
      <c r="D545" s="92"/>
      <c r="E545" s="92"/>
      <c r="F545" s="93"/>
      <c r="G545" s="93"/>
      <c r="H545" s="68"/>
      <c r="M545" s="33"/>
    </row>
    <row r="546">
      <c r="C546" s="91"/>
      <c r="D546" s="92"/>
      <c r="E546" s="92"/>
      <c r="F546" s="93"/>
      <c r="G546" s="93"/>
      <c r="H546" s="68"/>
      <c r="M546" s="33"/>
    </row>
    <row r="547">
      <c r="C547" s="91"/>
      <c r="D547" s="92"/>
      <c r="E547" s="92"/>
      <c r="F547" s="93"/>
      <c r="G547" s="93"/>
      <c r="H547" s="68"/>
      <c r="M547" s="33"/>
    </row>
    <row r="548">
      <c r="C548" s="91"/>
      <c r="D548" s="92"/>
      <c r="E548" s="92"/>
      <c r="F548" s="93"/>
      <c r="G548" s="93"/>
      <c r="H548" s="68"/>
      <c r="M548" s="33"/>
    </row>
    <row r="549">
      <c r="C549" s="91"/>
      <c r="D549" s="92"/>
      <c r="E549" s="92"/>
      <c r="F549" s="93"/>
      <c r="G549" s="93"/>
      <c r="H549" s="68"/>
      <c r="M549" s="33"/>
    </row>
    <row r="550">
      <c r="C550" s="91"/>
      <c r="D550" s="92"/>
      <c r="E550" s="92"/>
      <c r="F550" s="93"/>
      <c r="G550" s="93"/>
      <c r="H550" s="68"/>
      <c r="M550" s="33"/>
    </row>
    <row r="551">
      <c r="C551" s="91"/>
      <c r="D551" s="92"/>
      <c r="E551" s="92"/>
      <c r="F551" s="93"/>
      <c r="G551" s="93"/>
      <c r="H551" s="68"/>
      <c r="M551" s="33"/>
    </row>
    <row r="552">
      <c r="C552" s="91"/>
      <c r="D552" s="92"/>
      <c r="E552" s="92"/>
      <c r="F552" s="93"/>
      <c r="G552" s="93"/>
      <c r="H552" s="68"/>
      <c r="M552" s="33"/>
    </row>
    <row r="553">
      <c r="C553" s="91"/>
      <c r="D553" s="92"/>
      <c r="E553" s="92"/>
      <c r="F553" s="93"/>
      <c r="G553" s="93"/>
      <c r="H553" s="68"/>
      <c r="M553" s="33"/>
    </row>
    <row r="554">
      <c r="C554" s="91"/>
      <c r="D554" s="92"/>
      <c r="E554" s="92"/>
      <c r="F554" s="93"/>
      <c r="G554" s="93"/>
      <c r="H554" s="68"/>
      <c r="M554" s="33"/>
    </row>
    <row r="555">
      <c r="C555" s="91"/>
      <c r="D555" s="92"/>
      <c r="E555" s="92"/>
      <c r="F555" s="93"/>
      <c r="G555" s="93"/>
      <c r="H555" s="68"/>
      <c r="M555" s="33"/>
    </row>
    <row r="556">
      <c r="C556" s="91"/>
      <c r="D556" s="92"/>
      <c r="E556" s="92"/>
      <c r="F556" s="93"/>
      <c r="G556" s="93"/>
      <c r="H556" s="68"/>
      <c r="M556" s="33"/>
    </row>
    <row r="557">
      <c r="C557" s="91"/>
      <c r="D557" s="92"/>
      <c r="E557" s="92"/>
      <c r="F557" s="93"/>
      <c r="G557" s="93"/>
      <c r="H557" s="68"/>
      <c r="M557" s="33"/>
    </row>
    <row r="558">
      <c r="C558" s="91"/>
      <c r="D558" s="92"/>
      <c r="E558" s="92"/>
      <c r="F558" s="93"/>
      <c r="G558" s="93"/>
      <c r="H558" s="68"/>
      <c r="M558" s="33"/>
    </row>
    <row r="559">
      <c r="C559" s="91"/>
      <c r="D559" s="92"/>
      <c r="E559" s="92"/>
      <c r="F559" s="93"/>
      <c r="G559" s="93"/>
      <c r="H559" s="68"/>
      <c r="M559" s="33"/>
    </row>
    <row r="560">
      <c r="C560" s="91"/>
      <c r="D560" s="92"/>
      <c r="E560" s="92"/>
      <c r="F560" s="93"/>
      <c r="G560" s="93"/>
      <c r="H560" s="68"/>
      <c r="M560" s="33"/>
    </row>
    <row r="561">
      <c r="C561" s="91"/>
      <c r="D561" s="92"/>
      <c r="E561" s="92"/>
      <c r="F561" s="93"/>
      <c r="G561" s="93"/>
      <c r="H561" s="68"/>
      <c r="M561" s="33"/>
    </row>
    <row r="562">
      <c r="C562" s="91"/>
      <c r="D562" s="92"/>
      <c r="E562" s="92"/>
      <c r="F562" s="93"/>
      <c r="G562" s="93"/>
      <c r="H562" s="68"/>
      <c r="M562" s="33"/>
    </row>
    <row r="563">
      <c r="C563" s="91"/>
      <c r="D563" s="92"/>
      <c r="E563" s="92"/>
      <c r="F563" s="93"/>
      <c r="G563" s="93"/>
      <c r="H563" s="68"/>
      <c r="M563" s="33"/>
    </row>
    <row r="564">
      <c r="C564" s="91"/>
      <c r="D564" s="92"/>
      <c r="E564" s="92"/>
      <c r="F564" s="93"/>
      <c r="G564" s="93"/>
      <c r="H564" s="68"/>
      <c r="M564" s="33"/>
    </row>
    <row r="565">
      <c r="C565" s="91"/>
      <c r="D565" s="92"/>
      <c r="E565" s="92"/>
      <c r="F565" s="93"/>
      <c r="G565" s="93"/>
      <c r="H565" s="68"/>
      <c r="M565" s="33"/>
    </row>
    <row r="566">
      <c r="C566" s="91"/>
      <c r="D566" s="92"/>
      <c r="E566" s="92"/>
      <c r="F566" s="93"/>
      <c r="G566" s="93"/>
      <c r="H566" s="68"/>
      <c r="M566" s="33"/>
    </row>
    <row r="567">
      <c r="C567" s="91"/>
      <c r="D567" s="92"/>
      <c r="E567" s="92"/>
      <c r="F567" s="93"/>
      <c r="G567" s="93"/>
      <c r="H567" s="68"/>
      <c r="M567" s="33"/>
    </row>
    <row r="568">
      <c r="C568" s="91"/>
      <c r="D568" s="92"/>
      <c r="E568" s="92"/>
      <c r="F568" s="93"/>
      <c r="G568" s="93"/>
      <c r="H568" s="68"/>
      <c r="M568" s="33"/>
    </row>
    <row r="569">
      <c r="C569" s="91"/>
      <c r="D569" s="92"/>
      <c r="E569" s="92"/>
      <c r="F569" s="93"/>
      <c r="G569" s="93"/>
      <c r="H569" s="68"/>
      <c r="M569" s="33"/>
    </row>
    <row r="570">
      <c r="C570" s="91"/>
      <c r="D570" s="92"/>
      <c r="E570" s="92"/>
      <c r="F570" s="93"/>
      <c r="G570" s="93"/>
      <c r="H570" s="68"/>
      <c r="M570" s="33"/>
    </row>
    <row r="571">
      <c r="C571" s="91"/>
      <c r="D571" s="92"/>
      <c r="E571" s="92"/>
      <c r="F571" s="93"/>
      <c r="G571" s="93"/>
      <c r="H571" s="68"/>
      <c r="M571" s="33"/>
    </row>
    <row r="572">
      <c r="C572" s="91"/>
      <c r="D572" s="92"/>
      <c r="E572" s="92"/>
      <c r="F572" s="93"/>
      <c r="G572" s="93"/>
      <c r="H572" s="68"/>
      <c r="M572" s="33"/>
    </row>
    <row r="573">
      <c r="C573" s="91"/>
      <c r="D573" s="92"/>
      <c r="E573" s="92"/>
      <c r="F573" s="93"/>
      <c r="G573" s="93"/>
      <c r="H573" s="68"/>
      <c r="M573" s="33"/>
    </row>
    <row r="574">
      <c r="C574" s="91"/>
      <c r="D574" s="92"/>
      <c r="E574" s="92"/>
      <c r="F574" s="93"/>
      <c r="G574" s="93"/>
      <c r="H574" s="68"/>
      <c r="M574" s="33"/>
    </row>
    <row r="575">
      <c r="C575" s="91"/>
      <c r="D575" s="92"/>
      <c r="E575" s="92"/>
      <c r="F575" s="93"/>
      <c r="G575" s="93"/>
      <c r="H575" s="68"/>
      <c r="M575" s="33"/>
    </row>
    <row r="576">
      <c r="C576" s="91"/>
      <c r="D576" s="92"/>
      <c r="E576" s="92"/>
      <c r="F576" s="93"/>
      <c r="G576" s="93"/>
      <c r="H576" s="68"/>
      <c r="M576" s="33"/>
    </row>
    <row r="577">
      <c r="C577" s="91"/>
      <c r="D577" s="92"/>
      <c r="E577" s="92"/>
      <c r="F577" s="93"/>
      <c r="G577" s="93"/>
      <c r="H577" s="68"/>
      <c r="M577" s="33"/>
    </row>
    <row r="578">
      <c r="C578" s="91"/>
      <c r="D578" s="92"/>
      <c r="E578" s="92"/>
      <c r="F578" s="93"/>
      <c r="G578" s="93"/>
      <c r="H578" s="68"/>
      <c r="M578" s="33"/>
    </row>
    <row r="579">
      <c r="C579" s="91"/>
      <c r="D579" s="92"/>
      <c r="E579" s="92"/>
      <c r="F579" s="93"/>
      <c r="G579" s="93"/>
      <c r="H579" s="68"/>
      <c r="M579" s="33"/>
    </row>
    <row r="580">
      <c r="C580" s="91"/>
      <c r="D580" s="92"/>
      <c r="E580" s="92"/>
      <c r="F580" s="93"/>
      <c r="G580" s="93"/>
      <c r="H580" s="68"/>
      <c r="M580" s="33"/>
    </row>
    <row r="581">
      <c r="C581" s="91"/>
      <c r="D581" s="92"/>
      <c r="E581" s="92"/>
      <c r="F581" s="93"/>
      <c r="G581" s="93"/>
      <c r="H581" s="68"/>
      <c r="M581" s="33"/>
    </row>
    <row r="582">
      <c r="C582" s="91"/>
      <c r="D582" s="92"/>
      <c r="E582" s="92"/>
      <c r="F582" s="93"/>
      <c r="G582" s="93"/>
      <c r="H582" s="68"/>
      <c r="M582" s="33"/>
    </row>
    <row r="583">
      <c r="C583" s="91"/>
      <c r="D583" s="92"/>
      <c r="E583" s="92"/>
      <c r="F583" s="93"/>
      <c r="G583" s="93"/>
      <c r="H583" s="68"/>
      <c r="M583" s="33"/>
    </row>
    <row r="584">
      <c r="C584" s="91"/>
      <c r="D584" s="92"/>
      <c r="E584" s="92"/>
      <c r="F584" s="93"/>
      <c r="G584" s="93"/>
      <c r="H584" s="68"/>
      <c r="M584" s="33"/>
    </row>
    <row r="585">
      <c r="C585" s="91"/>
      <c r="D585" s="92"/>
      <c r="E585" s="92"/>
      <c r="F585" s="93"/>
      <c r="G585" s="93"/>
      <c r="H585" s="68"/>
      <c r="M585" s="33"/>
    </row>
    <row r="586">
      <c r="C586" s="91"/>
      <c r="D586" s="92"/>
      <c r="E586" s="92"/>
      <c r="F586" s="93"/>
      <c r="G586" s="93"/>
      <c r="H586" s="68"/>
      <c r="M586" s="33"/>
    </row>
    <row r="587">
      <c r="C587" s="91"/>
      <c r="D587" s="92"/>
      <c r="E587" s="92"/>
      <c r="F587" s="93"/>
      <c r="G587" s="93"/>
      <c r="H587" s="68"/>
      <c r="M587" s="33"/>
    </row>
    <row r="588">
      <c r="C588" s="91"/>
      <c r="D588" s="92"/>
      <c r="E588" s="92"/>
      <c r="F588" s="93"/>
      <c r="G588" s="93"/>
      <c r="H588" s="68"/>
      <c r="M588" s="33"/>
    </row>
    <row r="589">
      <c r="C589" s="91"/>
      <c r="D589" s="92"/>
      <c r="E589" s="92"/>
      <c r="F589" s="93"/>
      <c r="G589" s="93"/>
      <c r="H589" s="68"/>
      <c r="M589" s="33"/>
    </row>
    <row r="590">
      <c r="C590" s="91"/>
      <c r="D590" s="92"/>
      <c r="E590" s="92"/>
      <c r="F590" s="93"/>
      <c r="G590" s="93"/>
      <c r="H590" s="68"/>
      <c r="M590" s="33"/>
    </row>
    <row r="591">
      <c r="C591" s="91"/>
      <c r="D591" s="92"/>
      <c r="E591" s="92"/>
      <c r="F591" s="93"/>
      <c r="G591" s="93"/>
      <c r="H591" s="68"/>
      <c r="M591" s="33"/>
    </row>
    <row r="592">
      <c r="C592" s="91"/>
      <c r="D592" s="92"/>
      <c r="E592" s="92"/>
      <c r="F592" s="93"/>
      <c r="G592" s="93"/>
      <c r="H592" s="68"/>
      <c r="M592" s="33"/>
    </row>
    <row r="593">
      <c r="C593" s="91"/>
      <c r="D593" s="92"/>
      <c r="E593" s="92"/>
      <c r="F593" s="93"/>
      <c r="G593" s="93"/>
      <c r="H593" s="68"/>
      <c r="M593" s="33"/>
    </row>
    <row r="594">
      <c r="C594" s="91"/>
      <c r="D594" s="92"/>
      <c r="E594" s="92"/>
      <c r="F594" s="93"/>
      <c r="G594" s="93"/>
      <c r="H594" s="68"/>
      <c r="M594" s="33"/>
    </row>
    <row r="595">
      <c r="C595" s="91"/>
      <c r="D595" s="92"/>
      <c r="E595" s="92"/>
      <c r="F595" s="93"/>
      <c r="G595" s="93"/>
      <c r="H595" s="68"/>
      <c r="M595" s="33"/>
    </row>
    <row r="596">
      <c r="C596" s="91"/>
      <c r="D596" s="92"/>
      <c r="E596" s="92"/>
      <c r="F596" s="93"/>
      <c r="G596" s="93"/>
      <c r="H596" s="68"/>
      <c r="M596" s="33"/>
    </row>
    <row r="597">
      <c r="C597" s="91"/>
      <c r="D597" s="92"/>
      <c r="E597" s="92"/>
      <c r="F597" s="93"/>
      <c r="G597" s="93"/>
      <c r="H597" s="68"/>
      <c r="M597" s="33"/>
    </row>
    <row r="598">
      <c r="C598" s="91"/>
      <c r="D598" s="92"/>
      <c r="E598" s="92"/>
      <c r="F598" s="93"/>
      <c r="G598" s="93"/>
      <c r="H598" s="68"/>
      <c r="M598" s="33"/>
    </row>
    <row r="599">
      <c r="C599" s="91"/>
      <c r="D599" s="92"/>
      <c r="E599" s="92"/>
      <c r="F599" s="93"/>
      <c r="G599" s="93"/>
      <c r="H599" s="68"/>
      <c r="M599" s="33"/>
    </row>
    <row r="600">
      <c r="C600" s="91"/>
      <c r="D600" s="92"/>
      <c r="E600" s="92"/>
      <c r="F600" s="93"/>
      <c r="G600" s="93"/>
      <c r="H600" s="68"/>
      <c r="M600" s="33"/>
    </row>
    <row r="601">
      <c r="C601" s="91"/>
      <c r="D601" s="92"/>
      <c r="E601" s="92"/>
      <c r="F601" s="93"/>
      <c r="G601" s="93"/>
      <c r="H601" s="68"/>
      <c r="M601" s="33"/>
    </row>
    <row r="602">
      <c r="C602" s="91"/>
      <c r="D602" s="92"/>
      <c r="E602" s="92"/>
      <c r="F602" s="93"/>
      <c r="G602" s="93"/>
      <c r="H602" s="68"/>
      <c r="M602" s="33"/>
    </row>
    <row r="603">
      <c r="C603" s="91"/>
      <c r="D603" s="92"/>
      <c r="E603" s="92"/>
      <c r="F603" s="93"/>
      <c r="G603" s="93"/>
      <c r="H603" s="68"/>
      <c r="M603" s="33"/>
    </row>
    <row r="604">
      <c r="C604" s="91"/>
      <c r="D604" s="92"/>
      <c r="E604" s="92"/>
      <c r="F604" s="93"/>
      <c r="G604" s="93"/>
      <c r="H604" s="68"/>
      <c r="M604" s="33"/>
    </row>
    <row r="605">
      <c r="C605" s="91"/>
      <c r="D605" s="92"/>
      <c r="E605" s="92"/>
      <c r="F605" s="93"/>
      <c r="G605" s="93"/>
      <c r="H605" s="68"/>
      <c r="M605" s="33"/>
    </row>
    <row r="606">
      <c r="C606" s="91"/>
      <c r="D606" s="92"/>
      <c r="E606" s="92"/>
      <c r="F606" s="93"/>
      <c r="G606" s="93"/>
      <c r="H606" s="68"/>
      <c r="M606" s="33"/>
    </row>
    <row r="607">
      <c r="C607" s="91"/>
      <c r="D607" s="92"/>
      <c r="E607" s="92"/>
      <c r="F607" s="93"/>
      <c r="G607" s="93"/>
      <c r="H607" s="68"/>
      <c r="M607" s="33"/>
    </row>
    <row r="608">
      <c r="C608" s="91"/>
      <c r="D608" s="92"/>
      <c r="E608" s="92"/>
      <c r="F608" s="93"/>
      <c r="G608" s="93"/>
      <c r="H608" s="68"/>
      <c r="M608" s="33"/>
    </row>
    <row r="609">
      <c r="C609" s="91"/>
      <c r="D609" s="92"/>
      <c r="E609" s="92"/>
      <c r="F609" s="93"/>
      <c r="G609" s="93"/>
      <c r="H609" s="68"/>
      <c r="M609" s="33"/>
    </row>
    <row r="610">
      <c r="C610" s="91"/>
      <c r="D610" s="92"/>
      <c r="E610" s="92"/>
      <c r="F610" s="93"/>
      <c r="G610" s="93"/>
      <c r="H610" s="68"/>
      <c r="M610" s="33"/>
    </row>
    <row r="611">
      <c r="C611" s="91"/>
      <c r="D611" s="92"/>
      <c r="E611" s="92"/>
      <c r="F611" s="93"/>
      <c r="G611" s="93"/>
      <c r="H611" s="68"/>
      <c r="M611" s="33"/>
    </row>
    <row r="612">
      <c r="C612" s="91"/>
      <c r="D612" s="92"/>
      <c r="E612" s="92"/>
      <c r="F612" s="93"/>
      <c r="G612" s="93"/>
      <c r="H612" s="68"/>
      <c r="M612" s="33"/>
    </row>
    <row r="613">
      <c r="C613" s="91"/>
      <c r="D613" s="92"/>
      <c r="E613" s="92"/>
      <c r="F613" s="93"/>
      <c r="G613" s="93"/>
      <c r="H613" s="68"/>
      <c r="M613" s="33"/>
    </row>
    <row r="614">
      <c r="C614" s="91"/>
      <c r="D614" s="92"/>
      <c r="E614" s="92"/>
      <c r="F614" s="93"/>
      <c r="G614" s="93"/>
      <c r="H614" s="68"/>
      <c r="M614" s="33"/>
    </row>
    <row r="615">
      <c r="C615" s="91"/>
      <c r="D615" s="92"/>
      <c r="E615" s="92"/>
      <c r="F615" s="93"/>
      <c r="G615" s="93"/>
      <c r="H615" s="68"/>
      <c r="M615" s="33"/>
    </row>
    <row r="616">
      <c r="C616" s="91"/>
      <c r="D616" s="92"/>
      <c r="E616" s="92"/>
      <c r="F616" s="93"/>
      <c r="G616" s="93"/>
      <c r="H616" s="68"/>
      <c r="M616" s="33"/>
    </row>
    <row r="617">
      <c r="C617" s="91"/>
      <c r="D617" s="92"/>
      <c r="E617" s="92"/>
      <c r="F617" s="93"/>
      <c r="G617" s="93"/>
      <c r="H617" s="68"/>
      <c r="M617" s="33"/>
    </row>
    <row r="618">
      <c r="C618" s="91"/>
      <c r="D618" s="92"/>
      <c r="E618" s="92"/>
      <c r="F618" s="93"/>
      <c r="G618" s="93"/>
      <c r="H618" s="68"/>
      <c r="M618" s="33"/>
    </row>
    <row r="619">
      <c r="C619" s="91"/>
      <c r="D619" s="92"/>
      <c r="E619" s="92"/>
      <c r="F619" s="93"/>
      <c r="G619" s="93"/>
      <c r="H619" s="68"/>
      <c r="M619" s="33"/>
    </row>
    <row r="620">
      <c r="C620" s="91"/>
      <c r="D620" s="92"/>
      <c r="E620" s="92"/>
      <c r="F620" s="93"/>
      <c r="G620" s="93"/>
      <c r="H620" s="68"/>
      <c r="M620" s="33"/>
    </row>
    <row r="621">
      <c r="C621" s="91"/>
      <c r="D621" s="92"/>
      <c r="E621" s="92"/>
      <c r="F621" s="93"/>
      <c r="G621" s="93"/>
      <c r="H621" s="68"/>
      <c r="M621" s="33"/>
    </row>
    <row r="622">
      <c r="C622" s="91"/>
      <c r="D622" s="92"/>
      <c r="E622" s="92"/>
      <c r="F622" s="93"/>
      <c r="G622" s="93"/>
      <c r="H622" s="68"/>
      <c r="M622" s="33"/>
    </row>
    <row r="623">
      <c r="C623" s="91"/>
      <c r="D623" s="92"/>
      <c r="E623" s="92"/>
      <c r="F623" s="93"/>
      <c r="G623" s="93"/>
      <c r="H623" s="68"/>
      <c r="M623" s="33"/>
    </row>
    <row r="624">
      <c r="C624" s="91"/>
      <c r="D624" s="92"/>
      <c r="E624" s="92"/>
      <c r="F624" s="93"/>
      <c r="G624" s="93"/>
      <c r="H624" s="68"/>
      <c r="M624" s="33"/>
    </row>
    <row r="625">
      <c r="C625" s="91"/>
      <c r="D625" s="92"/>
      <c r="E625" s="92"/>
      <c r="F625" s="93"/>
      <c r="G625" s="93"/>
      <c r="H625" s="68"/>
      <c r="M625" s="33"/>
    </row>
    <row r="626">
      <c r="C626" s="91"/>
      <c r="D626" s="92"/>
      <c r="E626" s="92"/>
      <c r="F626" s="93"/>
      <c r="G626" s="93"/>
      <c r="H626" s="68"/>
      <c r="M626" s="33"/>
    </row>
    <row r="627">
      <c r="C627" s="91"/>
      <c r="D627" s="92"/>
      <c r="E627" s="92"/>
      <c r="F627" s="93"/>
      <c r="G627" s="93"/>
      <c r="H627" s="68"/>
      <c r="M627" s="33"/>
    </row>
    <row r="628">
      <c r="C628" s="91"/>
      <c r="D628" s="92"/>
      <c r="E628" s="92"/>
      <c r="F628" s="93"/>
      <c r="G628" s="93"/>
      <c r="H628" s="68"/>
      <c r="M628" s="33"/>
    </row>
    <row r="629">
      <c r="C629" s="91"/>
      <c r="D629" s="92"/>
      <c r="E629" s="92"/>
      <c r="F629" s="93"/>
      <c r="G629" s="93"/>
      <c r="H629" s="68"/>
      <c r="M629" s="33"/>
    </row>
    <row r="630">
      <c r="C630" s="91"/>
      <c r="D630" s="92"/>
      <c r="E630" s="92"/>
      <c r="F630" s="93"/>
      <c r="G630" s="93"/>
      <c r="H630" s="68"/>
      <c r="M630" s="33"/>
    </row>
    <row r="631">
      <c r="C631" s="91"/>
      <c r="D631" s="92"/>
      <c r="E631" s="92"/>
      <c r="F631" s="93"/>
      <c r="G631" s="93"/>
      <c r="H631" s="68"/>
      <c r="M631" s="33"/>
    </row>
    <row r="632">
      <c r="C632" s="91"/>
      <c r="D632" s="92"/>
      <c r="E632" s="92"/>
      <c r="F632" s="93"/>
      <c r="G632" s="93"/>
      <c r="H632" s="68"/>
      <c r="M632" s="33"/>
    </row>
    <row r="633">
      <c r="C633" s="91"/>
      <c r="D633" s="92"/>
      <c r="E633" s="92"/>
      <c r="F633" s="93"/>
      <c r="G633" s="93"/>
      <c r="H633" s="68"/>
      <c r="M633" s="33"/>
    </row>
    <row r="634">
      <c r="C634" s="91"/>
      <c r="D634" s="92"/>
      <c r="E634" s="92"/>
      <c r="F634" s="93"/>
      <c r="G634" s="93"/>
      <c r="H634" s="68"/>
      <c r="M634" s="33"/>
    </row>
    <row r="635">
      <c r="C635" s="91"/>
      <c r="D635" s="92"/>
      <c r="E635" s="92"/>
      <c r="F635" s="93"/>
      <c r="G635" s="93"/>
      <c r="H635" s="68"/>
      <c r="M635" s="33"/>
    </row>
    <row r="636">
      <c r="C636" s="91"/>
      <c r="D636" s="92"/>
      <c r="E636" s="92"/>
      <c r="F636" s="93"/>
      <c r="G636" s="93"/>
      <c r="H636" s="68"/>
      <c r="M636" s="33"/>
    </row>
    <row r="637">
      <c r="C637" s="91"/>
      <c r="D637" s="92"/>
      <c r="E637" s="92"/>
      <c r="F637" s="93"/>
      <c r="G637" s="93"/>
      <c r="H637" s="68"/>
      <c r="M637" s="33"/>
    </row>
    <row r="638">
      <c r="C638" s="91"/>
      <c r="D638" s="92"/>
      <c r="E638" s="92"/>
      <c r="F638" s="93"/>
      <c r="G638" s="93"/>
      <c r="H638" s="68"/>
      <c r="M638" s="33"/>
    </row>
    <row r="639">
      <c r="C639" s="91"/>
      <c r="D639" s="92"/>
      <c r="E639" s="92"/>
      <c r="F639" s="93"/>
      <c r="G639" s="93"/>
      <c r="H639" s="68"/>
      <c r="M639" s="33"/>
    </row>
    <row r="640">
      <c r="C640" s="91"/>
      <c r="D640" s="92"/>
      <c r="E640" s="92"/>
      <c r="F640" s="93"/>
      <c r="G640" s="93"/>
      <c r="H640" s="68"/>
      <c r="M640" s="33"/>
    </row>
    <row r="641">
      <c r="C641" s="91"/>
      <c r="D641" s="92"/>
      <c r="E641" s="92"/>
      <c r="F641" s="93"/>
      <c r="G641" s="93"/>
      <c r="H641" s="68"/>
      <c r="M641" s="33"/>
    </row>
    <row r="642">
      <c r="C642" s="91"/>
      <c r="D642" s="92"/>
      <c r="E642" s="92"/>
      <c r="F642" s="93"/>
      <c r="G642" s="93"/>
      <c r="H642" s="68"/>
      <c r="M642" s="33"/>
    </row>
    <row r="643">
      <c r="C643" s="91"/>
      <c r="D643" s="92"/>
      <c r="E643" s="92"/>
      <c r="F643" s="93"/>
      <c r="G643" s="93"/>
      <c r="H643" s="68"/>
      <c r="M643" s="33"/>
    </row>
    <row r="644">
      <c r="C644" s="91"/>
      <c r="D644" s="92"/>
      <c r="E644" s="92"/>
      <c r="F644" s="93"/>
      <c r="G644" s="93"/>
      <c r="H644" s="68"/>
      <c r="M644" s="33"/>
    </row>
    <row r="645">
      <c r="C645" s="91"/>
      <c r="D645" s="92"/>
      <c r="E645" s="92"/>
      <c r="F645" s="93"/>
      <c r="G645" s="93"/>
      <c r="H645" s="68"/>
      <c r="M645" s="33"/>
    </row>
    <row r="646">
      <c r="C646" s="91"/>
      <c r="D646" s="92"/>
      <c r="E646" s="92"/>
      <c r="F646" s="93"/>
      <c r="G646" s="93"/>
      <c r="H646" s="68"/>
      <c r="M646" s="33"/>
    </row>
    <row r="647">
      <c r="C647" s="91"/>
      <c r="D647" s="92"/>
      <c r="E647" s="92"/>
      <c r="F647" s="93"/>
      <c r="G647" s="93"/>
      <c r="H647" s="68"/>
      <c r="M647" s="33"/>
    </row>
    <row r="648">
      <c r="C648" s="91"/>
      <c r="D648" s="92"/>
      <c r="E648" s="92"/>
      <c r="F648" s="93"/>
      <c r="G648" s="93"/>
      <c r="H648" s="68"/>
      <c r="M648" s="33"/>
    </row>
    <row r="649">
      <c r="C649" s="91"/>
      <c r="D649" s="92"/>
      <c r="E649" s="92"/>
      <c r="F649" s="93"/>
      <c r="G649" s="93"/>
      <c r="H649" s="68"/>
      <c r="M649" s="33"/>
    </row>
    <row r="650">
      <c r="C650" s="91"/>
      <c r="D650" s="92"/>
      <c r="E650" s="92"/>
      <c r="F650" s="93"/>
      <c r="G650" s="93"/>
      <c r="H650" s="68"/>
      <c r="M650" s="33"/>
    </row>
    <row r="651">
      <c r="C651" s="91"/>
      <c r="D651" s="92"/>
      <c r="E651" s="92"/>
      <c r="F651" s="93"/>
      <c r="G651" s="93"/>
      <c r="H651" s="68"/>
      <c r="M651" s="33"/>
    </row>
    <row r="652">
      <c r="C652" s="91"/>
      <c r="D652" s="92"/>
      <c r="E652" s="92"/>
      <c r="F652" s="93"/>
      <c r="G652" s="93"/>
      <c r="H652" s="68"/>
      <c r="M652" s="33"/>
    </row>
    <row r="653">
      <c r="C653" s="91"/>
      <c r="D653" s="92"/>
      <c r="E653" s="92"/>
      <c r="F653" s="93"/>
      <c r="G653" s="93"/>
      <c r="H653" s="68"/>
      <c r="M653" s="33"/>
    </row>
    <row r="654">
      <c r="C654" s="91"/>
      <c r="D654" s="92"/>
      <c r="E654" s="92"/>
      <c r="F654" s="93"/>
      <c r="G654" s="93"/>
      <c r="H654" s="68"/>
      <c r="M654" s="33"/>
    </row>
    <row r="655">
      <c r="C655" s="91"/>
      <c r="D655" s="92"/>
      <c r="E655" s="92"/>
      <c r="F655" s="93"/>
      <c r="G655" s="93"/>
      <c r="H655" s="68"/>
      <c r="M655" s="33"/>
    </row>
    <row r="656">
      <c r="C656" s="91"/>
      <c r="D656" s="92"/>
      <c r="E656" s="92"/>
      <c r="F656" s="93"/>
      <c r="G656" s="93"/>
      <c r="H656" s="68"/>
      <c r="M656" s="33"/>
    </row>
    <row r="657">
      <c r="C657" s="91"/>
      <c r="D657" s="92"/>
      <c r="E657" s="92"/>
      <c r="F657" s="93"/>
      <c r="G657" s="93"/>
      <c r="H657" s="68"/>
      <c r="M657" s="33"/>
    </row>
    <row r="658">
      <c r="C658" s="91"/>
      <c r="D658" s="92"/>
      <c r="E658" s="92"/>
      <c r="F658" s="93"/>
      <c r="G658" s="93"/>
      <c r="H658" s="68"/>
      <c r="M658" s="33"/>
    </row>
    <row r="659">
      <c r="C659" s="91"/>
      <c r="D659" s="92"/>
      <c r="E659" s="92"/>
      <c r="F659" s="93"/>
      <c r="G659" s="93"/>
      <c r="H659" s="68"/>
      <c r="M659" s="33"/>
    </row>
    <row r="660">
      <c r="C660" s="91"/>
      <c r="D660" s="92"/>
      <c r="E660" s="92"/>
      <c r="F660" s="93"/>
      <c r="G660" s="93"/>
      <c r="H660" s="68"/>
      <c r="M660" s="33"/>
    </row>
    <row r="661">
      <c r="C661" s="91"/>
      <c r="D661" s="92"/>
      <c r="E661" s="92"/>
      <c r="F661" s="93"/>
      <c r="G661" s="93"/>
      <c r="H661" s="68"/>
      <c r="M661" s="33"/>
    </row>
    <row r="662">
      <c r="C662" s="91"/>
      <c r="D662" s="92"/>
      <c r="E662" s="92"/>
      <c r="F662" s="93"/>
      <c r="G662" s="93"/>
      <c r="H662" s="68"/>
      <c r="M662" s="33"/>
    </row>
    <row r="663">
      <c r="C663" s="91"/>
      <c r="D663" s="92"/>
      <c r="E663" s="92"/>
      <c r="F663" s="93"/>
      <c r="G663" s="93"/>
      <c r="H663" s="68"/>
      <c r="M663" s="33"/>
    </row>
    <row r="664">
      <c r="C664" s="91"/>
      <c r="D664" s="92"/>
      <c r="E664" s="92"/>
      <c r="F664" s="93"/>
      <c r="G664" s="93"/>
      <c r="H664" s="68"/>
      <c r="M664" s="33"/>
    </row>
    <row r="665">
      <c r="C665" s="91"/>
      <c r="D665" s="92"/>
      <c r="E665" s="92"/>
      <c r="F665" s="93"/>
      <c r="G665" s="93"/>
      <c r="H665" s="68"/>
      <c r="M665" s="33"/>
    </row>
    <row r="666">
      <c r="C666" s="91"/>
      <c r="D666" s="92"/>
      <c r="E666" s="92"/>
      <c r="F666" s="93"/>
      <c r="G666" s="93"/>
      <c r="H666" s="68"/>
      <c r="M666" s="33"/>
    </row>
    <row r="667">
      <c r="C667" s="91"/>
      <c r="D667" s="92"/>
      <c r="E667" s="92"/>
      <c r="F667" s="93"/>
      <c r="G667" s="93"/>
      <c r="H667" s="68"/>
      <c r="M667" s="33"/>
    </row>
    <row r="668">
      <c r="C668" s="91"/>
      <c r="D668" s="92"/>
      <c r="E668" s="92"/>
      <c r="F668" s="93"/>
      <c r="G668" s="93"/>
      <c r="H668" s="68"/>
      <c r="M668" s="33"/>
    </row>
    <row r="669">
      <c r="C669" s="91"/>
      <c r="D669" s="92"/>
      <c r="E669" s="92"/>
      <c r="F669" s="93"/>
      <c r="G669" s="93"/>
      <c r="H669" s="68"/>
      <c r="M669" s="33"/>
    </row>
    <row r="670">
      <c r="C670" s="91"/>
      <c r="D670" s="92"/>
      <c r="E670" s="92"/>
      <c r="F670" s="93"/>
      <c r="G670" s="93"/>
      <c r="H670" s="68"/>
      <c r="M670" s="33"/>
    </row>
    <row r="671">
      <c r="C671" s="91"/>
      <c r="D671" s="92"/>
      <c r="E671" s="92"/>
      <c r="F671" s="93"/>
      <c r="G671" s="93"/>
      <c r="H671" s="68"/>
      <c r="M671" s="33"/>
    </row>
    <row r="672">
      <c r="C672" s="91"/>
      <c r="D672" s="92"/>
      <c r="E672" s="92"/>
      <c r="F672" s="93"/>
      <c r="G672" s="93"/>
      <c r="H672" s="68"/>
      <c r="M672" s="33"/>
    </row>
    <row r="673">
      <c r="C673" s="91"/>
      <c r="D673" s="92"/>
      <c r="E673" s="92"/>
      <c r="F673" s="93"/>
      <c r="G673" s="93"/>
      <c r="H673" s="68"/>
      <c r="M673" s="33"/>
    </row>
    <row r="674">
      <c r="C674" s="91"/>
      <c r="D674" s="92"/>
      <c r="E674" s="92"/>
      <c r="F674" s="93"/>
      <c r="G674" s="93"/>
      <c r="H674" s="68"/>
      <c r="M674" s="33"/>
    </row>
    <row r="675">
      <c r="C675" s="91"/>
      <c r="D675" s="92"/>
      <c r="E675" s="92"/>
      <c r="F675" s="93"/>
      <c r="G675" s="93"/>
      <c r="H675" s="68"/>
      <c r="M675" s="33"/>
    </row>
    <row r="676">
      <c r="C676" s="91"/>
      <c r="D676" s="92"/>
      <c r="E676" s="92"/>
      <c r="F676" s="93"/>
      <c r="G676" s="93"/>
      <c r="H676" s="68"/>
      <c r="M676" s="33"/>
    </row>
    <row r="677">
      <c r="C677" s="91"/>
      <c r="D677" s="92"/>
      <c r="E677" s="92"/>
      <c r="F677" s="93"/>
      <c r="G677" s="93"/>
      <c r="H677" s="68"/>
      <c r="M677" s="33"/>
    </row>
    <row r="678">
      <c r="C678" s="91"/>
      <c r="D678" s="92"/>
      <c r="E678" s="92"/>
      <c r="F678" s="93"/>
      <c r="G678" s="93"/>
      <c r="H678" s="68"/>
      <c r="M678" s="33"/>
    </row>
    <row r="679">
      <c r="C679" s="91"/>
      <c r="D679" s="92"/>
      <c r="E679" s="92"/>
      <c r="F679" s="93"/>
      <c r="G679" s="93"/>
      <c r="H679" s="68"/>
      <c r="M679" s="33"/>
    </row>
    <row r="680">
      <c r="C680" s="91"/>
      <c r="D680" s="92"/>
      <c r="E680" s="92"/>
      <c r="F680" s="93"/>
      <c r="G680" s="93"/>
      <c r="H680" s="68"/>
      <c r="M680" s="33"/>
    </row>
    <row r="681">
      <c r="C681" s="91"/>
      <c r="D681" s="92"/>
      <c r="E681" s="92"/>
      <c r="F681" s="93"/>
      <c r="G681" s="93"/>
      <c r="H681" s="68"/>
      <c r="M681" s="33"/>
    </row>
    <row r="682">
      <c r="C682" s="91"/>
      <c r="D682" s="92"/>
      <c r="E682" s="92"/>
      <c r="F682" s="93"/>
      <c r="G682" s="93"/>
      <c r="H682" s="68"/>
      <c r="M682" s="33"/>
    </row>
    <row r="683">
      <c r="C683" s="91"/>
      <c r="D683" s="92"/>
      <c r="E683" s="92"/>
      <c r="F683" s="93"/>
      <c r="G683" s="93"/>
      <c r="H683" s="68"/>
      <c r="M683" s="33"/>
    </row>
    <row r="684">
      <c r="C684" s="91"/>
      <c r="D684" s="92"/>
      <c r="E684" s="92"/>
      <c r="F684" s="93"/>
      <c r="G684" s="93"/>
      <c r="H684" s="68"/>
      <c r="M684" s="33"/>
    </row>
    <row r="685">
      <c r="C685" s="91"/>
      <c r="D685" s="92"/>
      <c r="E685" s="92"/>
      <c r="F685" s="93"/>
      <c r="G685" s="93"/>
      <c r="H685" s="68"/>
      <c r="M685" s="33"/>
    </row>
    <row r="686">
      <c r="C686" s="91"/>
      <c r="D686" s="92"/>
      <c r="E686" s="92"/>
      <c r="F686" s="93"/>
      <c r="G686" s="93"/>
      <c r="H686" s="68"/>
      <c r="M686" s="33"/>
    </row>
    <row r="687">
      <c r="C687" s="91"/>
      <c r="D687" s="92"/>
      <c r="E687" s="92"/>
      <c r="F687" s="93"/>
      <c r="G687" s="93"/>
      <c r="H687" s="68"/>
      <c r="M687" s="33"/>
    </row>
    <row r="688">
      <c r="C688" s="91"/>
      <c r="D688" s="92"/>
      <c r="E688" s="92"/>
      <c r="F688" s="93"/>
      <c r="G688" s="93"/>
      <c r="H688" s="68"/>
      <c r="M688" s="33"/>
    </row>
    <row r="689">
      <c r="C689" s="91"/>
      <c r="D689" s="92"/>
      <c r="E689" s="92"/>
      <c r="F689" s="93"/>
      <c r="G689" s="93"/>
      <c r="H689" s="68"/>
      <c r="M689" s="33"/>
    </row>
    <row r="690">
      <c r="C690" s="91"/>
      <c r="D690" s="92"/>
      <c r="E690" s="92"/>
      <c r="F690" s="93"/>
      <c r="G690" s="93"/>
      <c r="H690" s="68"/>
      <c r="M690" s="33"/>
    </row>
    <row r="691">
      <c r="C691" s="91"/>
      <c r="D691" s="92"/>
      <c r="E691" s="92"/>
      <c r="F691" s="93"/>
      <c r="G691" s="93"/>
      <c r="H691" s="68"/>
      <c r="M691" s="33"/>
    </row>
    <row r="692">
      <c r="C692" s="91"/>
      <c r="D692" s="92"/>
      <c r="E692" s="92"/>
      <c r="F692" s="93"/>
      <c r="G692" s="93"/>
      <c r="H692" s="68"/>
      <c r="M692" s="33"/>
    </row>
    <row r="693">
      <c r="C693" s="91"/>
      <c r="D693" s="92"/>
      <c r="E693" s="92"/>
      <c r="F693" s="93"/>
      <c r="G693" s="93"/>
      <c r="H693" s="68"/>
      <c r="M693" s="33"/>
    </row>
    <row r="694">
      <c r="C694" s="91"/>
      <c r="D694" s="92"/>
      <c r="E694" s="92"/>
      <c r="F694" s="93"/>
      <c r="G694" s="93"/>
      <c r="H694" s="68"/>
      <c r="M694" s="33"/>
    </row>
    <row r="695">
      <c r="C695" s="91"/>
      <c r="D695" s="92"/>
      <c r="E695" s="92"/>
      <c r="F695" s="93"/>
      <c r="G695" s="93"/>
      <c r="H695" s="68"/>
      <c r="M695" s="33"/>
    </row>
    <row r="696">
      <c r="C696" s="91"/>
      <c r="D696" s="92"/>
      <c r="E696" s="92"/>
      <c r="F696" s="93"/>
      <c r="G696" s="93"/>
      <c r="H696" s="68"/>
      <c r="M696" s="33"/>
    </row>
    <row r="697">
      <c r="C697" s="91"/>
      <c r="D697" s="92"/>
      <c r="E697" s="92"/>
      <c r="F697" s="93"/>
      <c r="G697" s="93"/>
      <c r="H697" s="68"/>
      <c r="M697" s="33"/>
    </row>
    <row r="698">
      <c r="C698" s="91"/>
      <c r="D698" s="92"/>
      <c r="E698" s="92"/>
      <c r="F698" s="93"/>
      <c r="G698" s="93"/>
      <c r="H698" s="68"/>
      <c r="M698" s="33"/>
    </row>
    <row r="699">
      <c r="C699" s="91"/>
      <c r="D699" s="92"/>
      <c r="E699" s="92"/>
      <c r="F699" s="93"/>
      <c r="G699" s="93"/>
      <c r="H699" s="68"/>
      <c r="M699" s="33"/>
    </row>
    <row r="700">
      <c r="C700" s="91"/>
      <c r="D700" s="92"/>
      <c r="E700" s="92"/>
      <c r="F700" s="93"/>
      <c r="G700" s="93"/>
      <c r="H700" s="68"/>
      <c r="M700" s="33"/>
    </row>
    <row r="701">
      <c r="C701" s="91"/>
      <c r="D701" s="92"/>
      <c r="E701" s="92"/>
      <c r="F701" s="93"/>
      <c r="G701" s="93"/>
      <c r="H701" s="68"/>
      <c r="M701" s="33"/>
    </row>
    <row r="702">
      <c r="C702" s="91"/>
      <c r="D702" s="92"/>
      <c r="E702" s="92"/>
      <c r="F702" s="93"/>
      <c r="G702" s="93"/>
      <c r="H702" s="68"/>
      <c r="M702" s="33"/>
    </row>
    <row r="703">
      <c r="C703" s="91"/>
      <c r="D703" s="92"/>
      <c r="E703" s="92"/>
      <c r="F703" s="93"/>
      <c r="G703" s="93"/>
      <c r="H703" s="68"/>
      <c r="M703" s="33"/>
    </row>
    <row r="704">
      <c r="C704" s="91"/>
      <c r="D704" s="92"/>
      <c r="E704" s="92"/>
      <c r="F704" s="93"/>
      <c r="G704" s="93"/>
      <c r="H704" s="68"/>
      <c r="M704" s="33"/>
    </row>
    <row r="705">
      <c r="C705" s="91"/>
      <c r="D705" s="92"/>
      <c r="E705" s="92"/>
      <c r="F705" s="93"/>
      <c r="G705" s="93"/>
      <c r="H705" s="68"/>
      <c r="M705" s="33"/>
    </row>
    <row r="706">
      <c r="C706" s="91"/>
      <c r="D706" s="92"/>
      <c r="E706" s="92"/>
      <c r="F706" s="93"/>
      <c r="G706" s="93"/>
      <c r="H706" s="68"/>
      <c r="M706" s="33"/>
    </row>
    <row r="707">
      <c r="C707" s="91"/>
      <c r="D707" s="92"/>
      <c r="E707" s="92"/>
      <c r="F707" s="93"/>
      <c r="G707" s="93"/>
      <c r="H707" s="68"/>
      <c r="M707" s="33"/>
    </row>
    <row r="708">
      <c r="C708" s="91"/>
      <c r="D708" s="92"/>
      <c r="E708" s="92"/>
      <c r="F708" s="93"/>
      <c r="G708" s="93"/>
      <c r="H708" s="68"/>
      <c r="M708" s="33"/>
    </row>
    <row r="709">
      <c r="C709" s="91"/>
      <c r="D709" s="92"/>
      <c r="E709" s="92"/>
      <c r="F709" s="93"/>
      <c r="G709" s="93"/>
      <c r="H709" s="68"/>
      <c r="M709" s="33"/>
    </row>
    <row r="710">
      <c r="C710" s="91"/>
      <c r="D710" s="92"/>
      <c r="E710" s="92"/>
      <c r="F710" s="93"/>
      <c r="G710" s="93"/>
      <c r="H710" s="68"/>
      <c r="M710" s="33"/>
    </row>
    <row r="711">
      <c r="C711" s="91"/>
      <c r="D711" s="92"/>
      <c r="E711" s="92"/>
      <c r="F711" s="93"/>
      <c r="G711" s="93"/>
      <c r="H711" s="68"/>
      <c r="M711" s="33"/>
    </row>
    <row r="712">
      <c r="C712" s="91"/>
      <c r="D712" s="92"/>
      <c r="E712" s="92"/>
      <c r="F712" s="93"/>
      <c r="G712" s="93"/>
      <c r="H712" s="68"/>
      <c r="M712" s="33"/>
    </row>
    <row r="713">
      <c r="C713" s="91"/>
      <c r="D713" s="92"/>
      <c r="E713" s="92"/>
      <c r="F713" s="93"/>
      <c r="G713" s="93"/>
      <c r="H713" s="68"/>
      <c r="M713" s="33"/>
    </row>
    <row r="714">
      <c r="C714" s="91"/>
      <c r="D714" s="92"/>
      <c r="E714" s="92"/>
      <c r="F714" s="93"/>
      <c r="G714" s="93"/>
      <c r="H714" s="68"/>
      <c r="M714" s="33"/>
    </row>
    <row r="715">
      <c r="C715" s="91"/>
      <c r="D715" s="92"/>
      <c r="E715" s="92"/>
      <c r="F715" s="93"/>
      <c r="G715" s="93"/>
      <c r="H715" s="68"/>
      <c r="M715" s="33"/>
    </row>
    <row r="716">
      <c r="C716" s="91"/>
      <c r="D716" s="92"/>
      <c r="E716" s="92"/>
      <c r="F716" s="93"/>
      <c r="G716" s="93"/>
      <c r="H716" s="68"/>
      <c r="M716" s="33"/>
    </row>
    <row r="717">
      <c r="C717" s="91"/>
      <c r="D717" s="92"/>
      <c r="E717" s="92"/>
      <c r="F717" s="93"/>
      <c r="G717" s="93"/>
      <c r="H717" s="68"/>
      <c r="M717" s="33"/>
    </row>
    <row r="718">
      <c r="C718" s="91"/>
      <c r="D718" s="92"/>
      <c r="E718" s="92"/>
      <c r="F718" s="93"/>
      <c r="G718" s="93"/>
      <c r="H718" s="68"/>
      <c r="M718" s="33"/>
    </row>
    <row r="719">
      <c r="C719" s="91"/>
      <c r="D719" s="92"/>
      <c r="E719" s="92"/>
      <c r="F719" s="93"/>
      <c r="G719" s="93"/>
      <c r="H719" s="68"/>
      <c r="M719" s="33"/>
    </row>
    <row r="720">
      <c r="C720" s="91"/>
      <c r="D720" s="92"/>
      <c r="E720" s="92"/>
      <c r="F720" s="93"/>
      <c r="G720" s="93"/>
      <c r="H720" s="68"/>
      <c r="M720" s="33"/>
    </row>
    <row r="721">
      <c r="C721" s="91"/>
      <c r="D721" s="92"/>
      <c r="E721" s="92"/>
      <c r="F721" s="93"/>
      <c r="G721" s="93"/>
      <c r="H721" s="68"/>
      <c r="M721" s="33"/>
    </row>
    <row r="722">
      <c r="C722" s="91"/>
      <c r="D722" s="92"/>
      <c r="E722" s="92"/>
      <c r="F722" s="93"/>
      <c r="G722" s="93"/>
      <c r="H722" s="68"/>
      <c r="M722" s="33"/>
    </row>
    <row r="723">
      <c r="C723" s="91"/>
      <c r="D723" s="92"/>
      <c r="E723" s="92"/>
      <c r="F723" s="93"/>
      <c r="G723" s="93"/>
      <c r="H723" s="68"/>
      <c r="M723" s="33"/>
    </row>
    <row r="724">
      <c r="C724" s="91"/>
      <c r="D724" s="92"/>
      <c r="E724" s="92"/>
      <c r="F724" s="93"/>
      <c r="G724" s="93"/>
      <c r="H724" s="68"/>
      <c r="M724" s="33"/>
    </row>
    <row r="725">
      <c r="C725" s="91"/>
      <c r="D725" s="92"/>
      <c r="E725" s="92"/>
      <c r="F725" s="93"/>
      <c r="G725" s="93"/>
      <c r="H725" s="68"/>
      <c r="M725" s="33"/>
    </row>
    <row r="726">
      <c r="C726" s="91"/>
      <c r="D726" s="92"/>
      <c r="E726" s="92"/>
      <c r="F726" s="93"/>
      <c r="G726" s="93"/>
      <c r="H726" s="68"/>
      <c r="M726" s="33"/>
    </row>
    <row r="727">
      <c r="C727" s="91"/>
      <c r="D727" s="92"/>
      <c r="E727" s="92"/>
      <c r="F727" s="93"/>
      <c r="G727" s="93"/>
      <c r="H727" s="68"/>
      <c r="M727" s="33"/>
    </row>
    <row r="728">
      <c r="C728" s="91"/>
      <c r="D728" s="92"/>
      <c r="E728" s="92"/>
      <c r="F728" s="93"/>
      <c r="G728" s="93"/>
      <c r="H728" s="68"/>
      <c r="M728" s="33"/>
    </row>
    <row r="729">
      <c r="C729" s="91"/>
      <c r="D729" s="92"/>
      <c r="E729" s="92"/>
      <c r="F729" s="93"/>
      <c r="G729" s="93"/>
      <c r="H729" s="68"/>
      <c r="M729" s="33"/>
    </row>
    <row r="730">
      <c r="C730" s="91"/>
      <c r="D730" s="92"/>
      <c r="E730" s="92"/>
      <c r="F730" s="93"/>
      <c r="G730" s="93"/>
      <c r="H730" s="68"/>
      <c r="M730" s="33"/>
    </row>
    <row r="731">
      <c r="C731" s="91"/>
      <c r="D731" s="92"/>
      <c r="E731" s="92"/>
      <c r="F731" s="93"/>
      <c r="G731" s="93"/>
      <c r="H731" s="68"/>
      <c r="M731" s="33"/>
    </row>
    <row r="732">
      <c r="C732" s="91"/>
      <c r="D732" s="92"/>
      <c r="E732" s="92"/>
      <c r="F732" s="93"/>
      <c r="G732" s="93"/>
      <c r="H732" s="68"/>
      <c r="M732" s="33"/>
    </row>
    <row r="733">
      <c r="C733" s="91"/>
      <c r="D733" s="92"/>
      <c r="E733" s="92"/>
      <c r="F733" s="93"/>
      <c r="G733" s="93"/>
      <c r="H733" s="68"/>
      <c r="M733" s="33"/>
    </row>
    <row r="734">
      <c r="C734" s="91"/>
      <c r="D734" s="92"/>
      <c r="E734" s="92"/>
      <c r="F734" s="93"/>
      <c r="G734" s="93"/>
      <c r="H734" s="68"/>
      <c r="M734" s="33"/>
    </row>
    <row r="735">
      <c r="C735" s="91"/>
      <c r="D735" s="92"/>
      <c r="E735" s="92"/>
      <c r="F735" s="93"/>
      <c r="G735" s="93"/>
      <c r="H735" s="68"/>
      <c r="M735" s="33"/>
    </row>
    <row r="736">
      <c r="C736" s="91"/>
      <c r="D736" s="92"/>
      <c r="E736" s="92"/>
      <c r="F736" s="93"/>
      <c r="G736" s="93"/>
      <c r="H736" s="68"/>
      <c r="M736" s="33"/>
    </row>
    <row r="737">
      <c r="C737" s="91"/>
      <c r="D737" s="92"/>
      <c r="E737" s="92"/>
      <c r="F737" s="93"/>
      <c r="G737" s="93"/>
      <c r="H737" s="68"/>
      <c r="M737" s="33"/>
    </row>
    <row r="738">
      <c r="C738" s="91"/>
      <c r="D738" s="92"/>
      <c r="E738" s="92"/>
      <c r="F738" s="93"/>
      <c r="G738" s="93"/>
      <c r="H738" s="68"/>
      <c r="M738" s="33"/>
    </row>
    <row r="739">
      <c r="C739" s="91"/>
      <c r="D739" s="92"/>
      <c r="E739" s="92"/>
      <c r="F739" s="93"/>
      <c r="G739" s="93"/>
      <c r="H739" s="68"/>
      <c r="M739" s="33"/>
    </row>
    <row r="740">
      <c r="C740" s="91"/>
      <c r="D740" s="92"/>
      <c r="E740" s="92"/>
      <c r="F740" s="93"/>
      <c r="G740" s="93"/>
      <c r="H740" s="68"/>
      <c r="M740" s="33"/>
    </row>
    <row r="741">
      <c r="C741" s="91"/>
      <c r="D741" s="92"/>
      <c r="E741" s="92"/>
      <c r="F741" s="93"/>
      <c r="G741" s="93"/>
      <c r="H741" s="68"/>
      <c r="M741" s="33"/>
    </row>
    <row r="742">
      <c r="C742" s="91"/>
      <c r="D742" s="92"/>
      <c r="E742" s="92"/>
      <c r="F742" s="93"/>
      <c r="G742" s="93"/>
      <c r="H742" s="68"/>
      <c r="M742" s="33"/>
    </row>
    <row r="743">
      <c r="C743" s="91"/>
      <c r="D743" s="92"/>
      <c r="E743" s="92"/>
      <c r="F743" s="93"/>
      <c r="G743" s="93"/>
      <c r="H743" s="68"/>
      <c r="M743" s="33"/>
    </row>
    <row r="744">
      <c r="C744" s="91"/>
      <c r="D744" s="92"/>
      <c r="E744" s="92"/>
      <c r="F744" s="93"/>
      <c r="G744" s="93"/>
      <c r="H744" s="68"/>
      <c r="M744" s="33"/>
    </row>
    <row r="745">
      <c r="C745" s="91"/>
      <c r="D745" s="92"/>
      <c r="E745" s="92"/>
      <c r="F745" s="93"/>
      <c r="G745" s="93"/>
      <c r="H745" s="68"/>
      <c r="M745" s="33"/>
    </row>
    <row r="746">
      <c r="C746" s="91"/>
      <c r="D746" s="92"/>
      <c r="E746" s="92"/>
      <c r="F746" s="93"/>
      <c r="G746" s="93"/>
      <c r="H746" s="68"/>
      <c r="M746" s="33"/>
    </row>
    <row r="747">
      <c r="C747" s="91"/>
      <c r="D747" s="92"/>
      <c r="E747" s="92"/>
      <c r="F747" s="93"/>
      <c r="G747" s="93"/>
      <c r="H747" s="68"/>
      <c r="M747" s="33"/>
    </row>
    <row r="748">
      <c r="C748" s="91"/>
      <c r="D748" s="92"/>
      <c r="E748" s="92"/>
      <c r="F748" s="93"/>
      <c r="G748" s="93"/>
      <c r="H748" s="68"/>
      <c r="M748" s="33"/>
    </row>
    <row r="749">
      <c r="C749" s="91"/>
      <c r="D749" s="92"/>
      <c r="E749" s="92"/>
      <c r="F749" s="93"/>
      <c r="G749" s="93"/>
      <c r="H749" s="68"/>
      <c r="M749" s="33"/>
    </row>
    <row r="750">
      <c r="C750" s="91"/>
      <c r="D750" s="92"/>
      <c r="E750" s="92"/>
      <c r="F750" s="93"/>
      <c r="G750" s="93"/>
      <c r="H750" s="68"/>
      <c r="M750" s="33"/>
    </row>
    <row r="751">
      <c r="C751" s="91"/>
      <c r="D751" s="92"/>
      <c r="E751" s="92"/>
      <c r="F751" s="93"/>
      <c r="G751" s="93"/>
      <c r="H751" s="68"/>
      <c r="M751" s="33"/>
    </row>
    <row r="752">
      <c r="C752" s="91"/>
      <c r="D752" s="92"/>
      <c r="E752" s="92"/>
      <c r="F752" s="93"/>
      <c r="G752" s="93"/>
      <c r="H752" s="68"/>
      <c r="M752" s="33"/>
    </row>
    <row r="753">
      <c r="C753" s="91"/>
      <c r="D753" s="92"/>
      <c r="E753" s="92"/>
      <c r="F753" s="93"/>
      <c r="G753" s="93"/>
      <c r="H753" s="68"/>
      <c r="M753" s="33"/>
    </row>
    <row r="754">
      <c r="C754" s="91"/>
      <c r="D754" s="92"/>
      <c r="E754" s="92"/>
      <c r="F754" s="93"/>
      <c r="G754" s="93"/>
      <c r="H754" s="68"/>
      <c r="M754" s="33"/>
    </row>
    <row r="755">
      <c r="C755" s="91"/>
      <c r="D755" s="92"/>
      <c r="E755" s="92"/>
      <c r="F755" s="93"/>
      <c r="G755" s="93"/>
      <c r="H755" s="68"/>
      <c r="M755" s="33"/>
    </row>
    <row r="756">
      <c r="C756" s="91"/>
      <c r="D756" s="92"/>
      <c r="E756" s="92"/>
      <c r="F756" s="93"/>
      <c r="G756" s="93"/>
      <c r="H756" s="68"/>
      <c r="M756" s="33"/>
    </row>
    <row r="757">
      <c r="C757" s="91"/>
      <c r="D757" s="92"/>
      <c r="E757" s="92"/>
      <c r="F757" s="93"/>
      <c r="G757" s="93"/>
      <c r="H757" s="68"/>
      <c r="M757" s="33"/>
    </row>
    <row r="758">
      <c r="C758" s="91"/>
      <c r="D758" s="92"/>
      <c r="E758" s="92"/>
      <c r="F758" s="93"/>
      <c r="G758" s="93"/>
      <c r="H758" s="68"/>
      <c r="M758" s="33"/>
    </row>
    <row r="759">
      <c r="C759" s="91"/>
      <c r="D759" s="92"/>
      <c r="E759" s="92"/>
      <c r="F759" s="93"/>
      <c r="G759" s="93"/>
      <c r="H759" s="68"/>
      <c r="M759" s="33"/>
    </row>
    <row r="760">
      <c r="C760" s="91"/>
      <c r="D760" s="92"/>
      <c r="E760" s="92"/>
      <c r="F760" s="93"/>
      <c r="G760" s="93"/>
      <c r="H760" s="68"/>
      <c r="M760" s="33"/>
    </row>
    <row r="761">
      <c r="C761" s="91"/>
      <c r="D761" s="92"/>
      <c r="E761" s="92"/>
      <c r="F761" s="93"/>
      <c r="G761" s="93"/>
      <c r="H761" s="68"/>
      <c r="M761" s="33"/>
    </row>
    <row r="762">
      <c r="C762" s="91"/>
      <c r="D762" s="92"/>
      <c r="E762" s="92"/>
      <c r="F762" s="93"/>
      <c r="G762" s="93"/>
      <c r="H762" s="68"/>
      <c r="M762" s="33"/>
    </row>
    <row r="763">
      <c r="C763" s="91"/>
      <c r="D763" s="92"/>
      <c r="E763" s="92"/>
      <c r="F763" s="93"/>
      <c r="G763" s="93"/>
      <c r="H763" s="68"/>
      <c r="M763" s="33"/>
    </row>
    <row r="764">
      <c r="C764" s="91"/>
      <c r="D764" s="92"/>
      <c r="E764" s="92"/>
      <c r="F764" s="93"/>
      <c r="G764" s="93"/>
      <c r="H764" s="68"/>
      <c r="M764" s="33"/>
    </row>
    <row r="765">
      <c r="C765" s="91"/>
      <c r="D765" s="92"/>
      <c r="E765" s="92"/>
      <c r="F765" s="93"/>
      <c r="G765" s="93"/>
      <c r="H765" s="68"/>
      <c r="M765" s="33"/>
    </row>
    <row r="766">
      <c r="C766" s="91"/>
      <c r="D766" s="92"/>
      <c r="E766" s="92"/>
      <c r="F766" s="93"/>
      <c r="G766" s="93"/>
      <c r="H766" s="68"/>
      <c r="M766" s="33"/>
    </row>
    <row r="767">
      <c r="C767" s="91"/>
      <c r="D767" s="92"/>
      <c r="E767" s="92"/>
      <c r="F767" s="93"/>
      <c r="G767" s="93"/>
      <c r="H767" s="68"/>
      <c r="M767" s="33"/>
    </row>
    <row r="768">
      <c r="C768" s="91"/>
      <c r="D768" s="92"/>
      <c r="E768" s="92"/>
      <c r="F768" s="93"/>
      <c r="G768" s="93"/>
      <c r="H768" s="68"/>
      <c r="M768" s="33"/>
    </row>
    <row r="769">
      <c r="C769" s="91"/>
      <c r="D769" s="92"/>
      <c r="E769" s="92"/>
      <c r="F769" s="93"/>
      <c r="G769" s="93"/>
      <c r="H769" s="68"/>
      <c r="M769" s="33"/>
    </row>
    <row r="770">
      <c r="C770" s="91"/>
      <c r="D770" s="92"/>
      <c r="E770" s="92"/>
      <c r="F770" s="93"/>
      <c r="G770" s="93"/>
      <c r="H770" s="68"/>
      <c r="M770" s="33"/>
    </row>
    <row r="771">
      <c r="C771" s="91"/>
      <c r="D771" s="92"/>
      <c r="E771" s="92"/>
      <c r="F771" s="93"/>
      <c r="G771" s="93"/>
      <c r="H771" s="68"/>
      <c r="M771" s="33"/>
    </row>
    <row r="772">
      <c r="C772" s="91"/>
      <c r="D772" s="92"/>
      <c r="E772" s="92"/>
      <c r="F772" s="93"/>
      <c r="G772" s="93"/>
      <c r="H772" s="68"/>
      <c r="M772" s="33"/>
    </row>
    <row r="773">
      <c r="C773" s="91"/>
      <c r="D773" s="92"/>
      <c r="E773" s="92"/>
      <c r="F773" s="93"/>
      <c r="G773" s="93"/>
      <c r="H773" s="68"/>
      <c r="M773" s="33"/>
    </row>
    <row r="774">
      <c r="C774" s="91"/>
      <c r="D774" s="92"/>
      <c r="E774" s="92"/>
      <c r="F774" s="93"/>
      <c r="G774" s="93"/>
      <c r="H774" s="68"/>
      <c r="M774" s="33"/>
    </row>
    <row r="775">
      <c r="C775" s="91"/>
      <c r="D775" s="92"/>
      <c r="E775" s="92"/>
      <c r="F775" s="93"/>
      <c r="G775" s="93"/>
      <c r="H775" s="68"/>
      <c r="M775" s="33"/>
    </row>
    <row r="776">
      <c r="C776" s="91"/>
      <c r="D776" s="92"/>
      <c r="E776" s="92"/>
      <c r="F776" s="93"/>
      <c r="G776" s="93"/>
      <c r="H776" s="68"/>
      <c r="M776" s="33"/>
    </row>
    <row r="777">
      <c r="C777" s="91"/>
      <c r="D777" s="92"/>
      <c r="E777" s="92"/>
      <c r="F777" s="93"/>
      <c r="G777" s="93"/>
      <c r="H777" s="68"/>
      <c r="M777" s="33"/>
    </row>
    <row r="778">
      <c r="C778" s="91"/>
      <c r="D778" s="92"/>
      <c r="E778" s="92"/>
      <c r="F778" s="93"/>
      <c r="G778" s="93"/>
      <c r="H778" s="68"/>
      <c r="M778" s="33"/>
    </row>
    <row r="779">
      <c r="C779" s="91"/>
      <c r="D779" s="92"/>
      <c r="E779" s="92"/>
      <c r="F779" s="93"/>
      <c r="G779" s="93"/>
      <c r="H779" s="68"/>
      <c r="M779" s="33"/>
    </row>
    <row r="780">
      <c r="C780" s="91"/>
      <c r="D780" s="92"/>
      <c r="E780" s="92"/>
      <c r="F780" s="93"/>
      <c r="G780" s="93"/>
      <c r="H780" s="68"/>
      <c r="M780" s="33"/>
    </row>
    <row r="781">
      <c r="C781" s="91"/>
      <c r="D781" s="92"/>
      <c r="E781" s="92"/>
      <c r="F781" s="93"/>
      <c r="G781" s="93"/>
      <c r="H781" s="68"/>
      <c r="M781" s="33"/>
    </row>
    <row r="782">
      <c r="C782" s="91"/>
      <c r="D782" s="92"/>
      <c r="E782" s="92"/>
      <c r="F782" s="93"/>
      <c r="G782" s="93"/>
      <c r="H782" s="68"/>
      <c r="M782" s="33"/>
    </row>
    <row r="783">
      <c r="C783" s="91"/>
      <c r="D783" s="92"/>
      <c r="E783" s="92"/>
      <c r="F783" s="93"/>
      <c r="G783" s="93"/>
      <c r="H783" s="68"/>
      <c r="M783" s="33"/>
    </row>
    <row r="784">
      <c r="C784" s="91"/>
      <c r="D784" s="92"/>
      <c r="E784" s="92"/>
      <c r="F784" s="93"/>
      <c r="G784" s="93"/>
      <c r="H784" s="68"/>
      <c r="M784" s="33"/>
    </row>
    <row r="785">
      <c r="C785" s="91"/>
      <c r="D785" s="92"/>
      <c r="E785" s="92"/>
      <c r="F785" s="93"/>
      <c r="G785" s="93"/>
      <c r="H785" s="68"/>
      <c r="M785" s="33"/>
    </row>
    <row r="786">
      <c r="C786" s="91"/>
      <c r="D786" s="92"/>
      <c r="E786" s="92"/>
      <c r="F786" s="93"/>
      <c r="G786" s="93"/>
      <c r="H786" s="68"/>
      <c r="M786" s="33"/>
    </row>
    <row r="787">
      <c r="C787" s="91"/>
      <c r="D787" s="92"/>
      <c r="E787" s="92"/>
      <c r="F787" s="93"/>
      <c r="G787" s="93"/>
      <c r="H787" s="68"/>
      <c r="M787" s="33"/>
    </row>
    <row r="788">
      <c r="C788" s="91"/>
      <c r="D788" s="92"/>
      <c r="E788" s="92"/>
      <c r="F788" s="93"/>
      <c r="G788" s="93"/>
      <c r="H788" s="68"/>
      <c r="M788" s="33"/>
    </row>
    <row r="789">
      <c r="C789" s="91"/>
      <c r="D789" s="92"/>
      <c r="E789" s="92"/>
      <c r="F789" s="93"/>
      <c r="G789" s="93"/>
      <c r="H789" s="68"/>
      <c r="M789" s="33"/>
    </row>
    <row r="790">
      <c r="C790" s="91"/>
      <c r="D790" s="92"/>
      <c r="E790" s="92"/>
      <c r="F790" s="93"/>
      <c r="G790" s="93"/>
      <c r="H790" s="68"/>
      <c r="M790" s="33"/>
    </row>
    <row r="791">
      <c r="C791" s="91"/>
      <c r="D791" s="92"/>
      <c r="E791" s="92"/>
      <c r="F791" s="93"/>
      <c r="G791" s="93"/>
      <c r="H791" s="68"/>
      <c r="M791" s="33"/>
    </row>
    <row r="792">
      <c r="C792" s="91"/>
      <c r="D792" s="92"/>
      <c r="E792" s="92"/>
      <c r="F792" s="93"/>
      <c r="G792" s="93"/>
      <c r="H792" s="68"/>
      <c r="M792" s="33"/>
    </row>
    <row r="793">
      <c r="C793" s="91"/>
      <c r="D793" s="92"/>
      <c r="E793" s="92"/>
      <c r="F793" s="93"/>
      <c r="G793" s="93"/>
      <c r="H793" s="68"/>
      <c r="M793" s="33"/>
    </row>
    <row r="794">
      <c r="C794" s="91"/>
      <c r="D794" s="92"/>
      <c r="E794" s="92"/>
      <c r="F794" s="93"/>
      <c r="G794" s="93"/>
      <c r="H794" s="68"/>
      <c r="M794" s="33"/>
    </row>
    <row r="795">
      <c r="C795" s="91"/>
      <c r="D795" s="92"/>
      <c r="E795" s="92"/>
      <c r="F795" s="93"/>
      <c r="G795" s="93"/>
      <c r="H795" s="68"/>
      <c r="M795" s="33"/>
    </row>
    <row r="796">
      <c r="C796" s="91"/>
      <c r="D796" s="92"/>
      <c r="E796" s="92"/>
      <c r="F796" s="93"/>
      <c r="G796" s="93"/>
      <c r="H796" s="68"/>
      <c r="M796" s="33"/>
    </row>
    <row r="797">
      <c r="C797" s="91"/>
      <c r="D797" s="92"/>
      <c r="E797" s="92"/>
      <c r="F797" s="93"/>
      <c r="G797" s="93"/>
      <c r="H797" s="68"/>
      <c r="M797" s="33"/>
    </row>
    <row r="798">
      <c r="C798" s="91"/>
      <c r="D798" s="92"/>
      <c r="E798" s="92"/>
      <c r="F798" s="93"/>
      <c r="G798" s="93"/>
      <c r="H798" s="68"/>
      <c r="M798" s="33"/>
    </row>
    <row r="799">
      <c r="C799" s="91"/>
      <c r="D799" s="92"/>
      <c r="E799" s="92"/>
      <c r="F799" s="93"/>
      <c r="G799" s="93"/>
      <c r="H799" s="68"/>
      <c r="M799" s="33"/>
    </row>
    <row r="800">
      <c r="C800" s="91"/>
      <c r="D800" s="92"/>
      <c r="E800" s="92"/>
      <c r="F800" s="93"/>
      <c r="G800" s="93"/>
      <c r="H800" s="68"/>
      <c r="M800" s="33"/>
    </row>
    <row r="801">
      <c r="C801" s="91"/>
      <c r="D801" s="92"/>
      <c r="E801" s="92"/>
      <c r="F801" s="93"/>
      <c r="G801" s="93"/>
      <c r="H801" s="68"/>
      <c r="M801" s="33"/>
    </row>
    <row r="802">
      <c r="C802" s="91"/>
      <c r="D802" s="92"/>
      <c r="E802" s="92"/>
      <c r="F802" s="93"/>
      <c r="G802" s="93"/>
      <c r="H802" s="68"/>
      <c r="M802" s="33"/>
    </row>
    <row r="803">
      <c r="C803" s="91"/>
      <c r="D803" s="92"/>
      <c r="E803" s="92"/>
      <c r="F803" s="93"/>
      <c r="G803" s="93"/>
      <c r="H803" s="68"/>
      <c r="M803" s="33"/>
    </row>
    <row r="804">
      <c r="C804" s="91"/>
      <c r="D804" s="92"/>
      <c r="E804" s="92"/>
      <c r="F804" s="93"/>
      <c r="G804" s="93"/>
      <c r="H804" s="68"/>
      <c r="M804" s="33"/>
    </row>
    <row r="805">
      <c r="C805" s="91"/>
      <c r="D805" s="92"/>
      <c r="E805" s="92"/>
      <c r="F805" s="93"/>
      <c r="G805" s="93"/>
      <c r="H805" s="68"/>
      <c r="M805" s="33"/>
    </row>
    <row r="806">
      <c r="C806" s="91"/>
      <c r="D806" s="92"/>
      <c r="E806" s="92"/>
      <c r="F806" s="93"/>
      <c r="G806" s="93"/>
      <c r="H806" s="68"/>
      <c r="M806" s="33"/>
    </row>
    <row r="807">
      <c r="C807" s="91"/>
      <c r="D807" s="92"/>
      <c r="E807" s="92"/>
      <c r="F807" s="93"/>
      <c r="G807" s="93"/>
      <c r="H807" s="68"/>
      <c r="M807" s="33"/>
    </row>
    <row r="808">
      <c r="C808" s="91"/>
      <c r="D808" s="92"/>
      <c r="E808" s="92"/>
      <c r="F808" s="93"/>
      <c r="G808" s="93"/>
      <c r="H808" s="68"/>
      <c r="M808" s="33"/>
    </row>
    <row r="809">
      <c r="C809" s="91"/>
      <c r="D809" s="92"/>
      <c r="E809" s="92"/>
      <c r="F809" s="93"/>
      <c r="G809" s="93"/>
      <c r="H809" s="68"/>
      <c r="M809" s="33"/>
    </row>
    <row r="810">
      <c r="C810" s="91"/>
      <c r="D810" s="92"/>
      <c r="E810" s="92"/>
      <c r="F810" s="93"/>
      <c r="G810" s="93"/>
      <c r="H810" s="68"/>
      <c r="M810" s="33"/>
    </row>
    <row r="811">
      <c r="C811" s="91"/>
      <c r="D811" s="92"/>
      <c r="E811" s="92"/>
      <c r="F811" s="93"/>
      <c r="G811" s="93"/>
      <c r="H811" s="68"/>
      <c r="M811" s="33"/>
    </row>
    <row r="812">
      <c r="C812" s="91"/>
      <c r="D812" s="92"/>
      <c r="E812" s="92"/>
      <c r="F812" s="93"/>
      <c r="G812" s="93"/>
      <c r="H812" s="68"/>
      <c r="M812" s="33"/>
    </row>
    <row r="813">
      <c r="C813" s="91"/>
      <c r="D813" s="92"/>
      <c r="E813" s="92"/>
      <c r="F813" s="93"/>
      <c r="G813" s="93"/>
      <c r="H813" s="68"/>
      <c r="M813" s="33"/>
    </row>
    <row r="814">
      <c r="C814" s="91"/>
      <c r="D814" s="92"/>
      <c r="E814" s="92"/>
      <c r="F814" s="93"/>
      <c r="G814" s="93"/>
      <c r="H814" s="68"/>
      <c r="M814" s="33"/>
    </row>
    <row r="815">
      <c r="C815" s="91"/>
      <c r="D815" s="92"/>
      <c r="E815" s="92"/>
      <c r="F815" s="93"/>
      <c r="G815" s="93"/>
      <c r="H815" s="68"/>
      <c r="M815" s="33"/>
    </row>
    <row r="816">
      <c r="C816" s="91"/>
      <c r="D816" s="92"/>
      <c r="E816" s="92"/>
      <c r="F816" s="93"/>
      <c r="G816" s="93"/>
      <c r="H816" s="68"/>
      <c r="M816" s="33"/>
    </row>
    <row r="817">
      <c r="C817" s="91"/>
      <c r="D817" s="92"/>
      <c r="E817" s="92"/>
      <c r="F817" s="93"/>
      <c r="G817" s="93"/>
      <c r="H817" s="68"/>
      <c r="M817" s="33"/>
    </row>
    <row r="818">
      <c r="C818" s="91"/>
      <c r="D818" s="92"/>
      <c r="E818" s="92"/>
      <c r="F818" s="93"/>
      <c r="G818" s="93"/>
      <c r="H818" s="68"/>
      <c r="M818" s="33"/>
    </row>
    <row r="819">
      <c r="C819" s="91"/>
      <c r="D819" s="92"/>
      <c r="E819" s="92"/>
      <c r="F819" s="93"/>
      <c r="G819" s="93"/>
      <c r="H819" s="68"/>
      <c r="M819" s="33"/>
    </row>
    <row r="820">
      <c r="C820" s="91"/>
      <c r="D820" s="92"/>
      <c r="E820" s="92"/>
      <c r="F820" s="93"/>
      <c r="G820" s="93"/>
      <c r="H820" s="68"/>
      <c r="M820" s="33"/>
    </row>
    <row r="821">
      <c r="C821" s="91"/>
      <c r="D821" s="92"/>
      <c r="E821" s="92"/>
      <c r="F821" s="93"/>
      <c r="G821" s="93"/>
      <c r="H821" s="68"/>
      <c r="M821" s="33"/>
    </row>
    <row r="822">
      <c r="C822" s="91"/>
      <c r="D822" s="92"/>
      <c r="E822" s="92"/>
      <c r="F822" s="93"/>
      <c r="G822" s="93"/>
      <c r="H822" s="68"/>
      <c r="M822" s="33"/>
    </row>
    <row r="823">
      <c r="C823" s="91"/>
      <c r="D823" s="92"/>
      <c r="E823" s="92"/>
      <c r="F823" s="93"/>
      <c r="G823" s="93"/>
      <c r="H823" s="68"/>
      <c r="M823" s="33"/>
    </row>
    <row r="824">
      <c r="C824" s="91"/>
      <c r="D824" s="92"/>
      <c r="E824" s="92"/>
      <c r="F824" s="93"/>
      <c r="G824" s="93"/>
      <c r="H824" s="68"/>
      <c r="M824" s="33"/>
    </row>
    <row r="825">
      <c r="C825" s="91"/>
      <c r="D825" s="92"/>
      <c r="E825" s="92"/>
      <c r="F825" s="93"/>
      <c r="G825" s="93"/>
      <c r="H825" s="68"/>
      <c r="M825" s="33"/>
    </row>
    <row r="826">
      <c r="C826" s="91"/>
      <c r="D826" s="92"/>
      <c r="E826" s="92"/>
      <c r="F826" s="93"/>
      <c r="G826" s="93"/>
      <c r="H826" s="68"/>
      <c r="M826" s="33"/>
    </row>
    <row r="827">
      <c r="C827" s="91"/>
      <c r="D827" s="92"/>
      <c r="E827" s="92"/>
      <c r="F827" s="93"/>
      <c r="G827" s="93"/>
      <c r="H827" s="68"/>
      <c r="M827" s="33"/>
    </row>
    <row r="828">
      <c r="C828" s="91"/>
      <c r="D828" s="92"/>
      <c r="E828" s="92"/>
      <c r="F828" s="93"/>
      <c r="G828" s="93"/>
      <c r="H828" s="68"/>
      <c r="M828" s="33"/>
    </row>
    <row r="829">
      <c r="C829" s="91"/>
      <c r="D829" s="92"/>
      <c r="E829" s="92"/>
      <c r="F829" s="93"/>
      <c r="G829" s="93"/>
      <c r="H829" s="68"/>
      <c r="M829" s="33"/>
    </row>
    <row r="830">
      <c r="C830" s="91"/>
      <c r="D830" s="92"/>
      <c r="E830" s="92"/>
      <c r="F830" s="93"/>
      <c r="G830" s="93"/>
      <c r="H830" s="68"/>
      <c r="M830" s="33"/>
    </row>
    <row r="831">
      <c r="C831" s="91"/>
      <c r="D831" s="92"/>
      <c r="E831" s="92"/>
      <c r="F831" s="93"/>
      <c r="G831" s="93"/>
      <c r="H831" s="68"/>
      <c r="M831" s="33"/>
    </row>
    <row r="832">
      <c r="C832" s="91"/>
      <c r="D832" s="92"/>
      <c r="E832" s="92"/>
      <c r="F832" s="93"/>
      <c r="G832" s="93"/>
      <c r="H832" s="68"/>
      <c r="M832" s="33"/>
    </row>
    <row r="833">
      <c r="C833" s="91"/>
      <c r="D833" s="92"/>
      <c r="E833" s="92"/>
      <c r="F833" s="93"/>
      <c r="G833" s="93"/>
      <c r="H833" s="68"/>
      <c r="M833" s="33"/>
    </row>
    <row r="834">
      <c r="C834" s="91"/>
      <c r="D834" s="92"/>
      <c r="E834" s="92"/>
      <c r="F834" s="93"/>
      <c r="G834" s="93"/>
      <c r="H834" s="68"/>
      <c r="M834" s="33"/>
    </row>
    <row r="835">
      <c r="C835" s="91"/>
      <c r="D835" s="92"/>
      <c r="E835" s="92"/>
      <c r="F835" s="93"/>
      <c r="G835" s="93"/>
      <c r="H835" s="68"/>
      <c r="M835" s="33"/>
    </row>
    <row r="836">
      <c r="C836" s="91"/>
      <c r="D836" s="92"/>
      <c r="E836" s="92"/>
      <c r="F836" s="93"/>
      <c r="G836" s="93"/>
      <c r="H836" s="68"/>
      <c r="M836" s="33"/>
    </row>
    <row r="837">
      <c r="C837" s="91"/>
      <c r="D837" s="92"/>
      <c r="E837" s="92"/>
      <c r="F837" s="93"/>
      <c r="G837" s="93"/>
      <c r="H837" s="68"/>
      <c r="M837" s="33"/>
    </row>
    <row r="838">
      <c r="C838" s="91"/>
      <c r="D838" s="92"/>
      <c r="E838" s="92"/>
      <c r="F838" s="93"/>
      <c r="G838" s="93"/>
      <c r="H838" s="68"/>
      <c r="M838" s="33"/>
    </row>
    <row r="839">
      <c r="C839" s="91"/>
      <c r="D839" s="92"/>
      <c r="E839" s="92"/>
      <c r="F839" s="93"/>
      <c r="G839" s="93"/>
      <c r="H839" s="68"/>
      <c r="M839" s="33"/>
    </row>
    <row r="840">
      <c r="C840" s="91"/>
      <c r="D840" s="92"/>
      <c r="E840" s="92"/>
      <c r="F840" s="93"/>
      <c r="G840" s="93"/>
      <c r="H840" s="68"/>
      <c r="M840" s="33"/>
    </row>
    <row r="841">
      <c r="C841" s="91"/>
      <c r="D841" s="92"/>
      <c r="E841" s="92"/>
      <c r="F841" s="93"/>
      <c r="G841" s="93"/>
      <c r="H841" s="68"/>
      <c r="M841" s="33"/>
    </row>
    <row r="842">
      <c r="C842" s="91"/>
      <c r="D842" s="92"/>
      <c r="E842" s="92"/>
      <c r="F842" s="93"/>
      <c r="G842" s="93"/>
      <c r="H842" s="68"/>
      <c r="M842" s="33"/>
    </row>
    <row r="843">
      <c r="C843" s="91"/>
      <c r="D843" s="92"/>
      <c r="E843" s="92"/>
      <c r="F843" s="93"/>
      <c r="G843" s="93"/>
      <c r="H843" s="68"/>
      <c r="M843" s="33"/>
    </row>
    <row r="844">
      <c r="C844" s="91"/>
      <c r="D844" s="92"/>
      <c r="E844" s="92"/>
      <c r="F844" s="93"/>
      <c r="G844" s="93"/>
      <c r="H844" s="68"/>
      <c r="M844" s="33"/>
    </row>
    <row r="845">
      <c r="C845" s="91"/>
      <c r="D845" s="92"/>
      <c r="E845" s="92"/>
      <c r="F845" s="93"/>
      <c r="G845" s="93"/>
      <c r="H845" s="68"/>
      <c r="M845" s="33"/>
    </row>
    <row r="846">
      <c r="C846" s="91"/>
      <c r="D846" s="92"/>
      <c r="E846" s="92"/>
      <c r="F846" s="93"/>
      <c r="G846" s="93"/>
      <c r="H846" s="68"/>
      <c r="M846" s="33"/>
    </row>
    <row r="847">
      <c r="C847" s="91"/>
      <c r="D847" s="92"/>
      <c r="E847" s="92"/>
      <c r="F847" s="93"/>
      <c r="G847" s="93"/>
      <c r="H847" s="68"/>
      <c r="M847" s="33"/>
    </row>
    <row r="848">
      <c r="C848" s="91"/>
      <c r="D848" s="92"/>
      <c r="E848" s="92"/>
      <c r="F848" s="93"/>
      <c r="G848" s="93"/>
      <c r="H848" s="68"/>
      <c r="M848" s="33"/>
    </row>
    <row r="849">
      <c r="C849" s="91"/>
      <c r="D849" s="92"/>
      <c r="E849" s="92"/>
      <c r="F849" s="93"/>
      <c r="G849" s="93"/>
      <c r="H849" s="68"/>
      <c r="M849" s="33"/>
    </row>
    <row r="850">
      <c r="C850" s="91"/>
      <c r="D850" s="92"/>
      <c r="E850" s="92"/>
      <c r="F850" s="93"/>
      <c r="G850" s="93"/>
      <c r="H850" s="68"/>
      <c r="M850" s="33"/>
    </row>
    <row r="851">
      <c r="C851" s="91"/>
      <c r="D851" s="92"/>
      <c r="E851" s="92"/>
      <c r="F851" s="93"/>
      <c r="G851" s="93"/>
      <c r="H851" s="68"/>
      <c r="M851" s="33"/>
    </row>
    <row r="852">
      <c r="C852" s="91"/>
      <c r="D852" s="92"/>
      <c r="E852" s="92"/>
      <c r="F852" s="93"/>
      <c r="G852" s="93"/>
      <c r="H852" s="68"/>
      <c r="M852" s="33"/>
    </row>
    <row r="853">
      <c r="C853" s="91"/>
      <c r="D853" s="92"/>
      <c r="E853" s="92"/>
      <c r="F853" s="93"/>
      <c r="G853" s="93"/>
      <c r="H853" s="68"/>
      <c r="M853" s="33"/>
    </row>
    <row r="854">
      <c r="C854" s="91"/>
      <c r="D854" s="92"/>
      <c r="E854" s="92"/>
      <c r="F854" s="93"/>
      <c r="G854" s="93"/>
      <c r="H854" s="68"/>
      <c r="M854" s="33"/>
    </row>
    <row r="855">
      <c r="C855" s="91"/>
      <c r="D855" s="92"/>
      <c r="E855" s="92"/>
      <c r="F855" s="93"/>
      <c r="G855" s="93"/>
      <c r="H855" s="68"/>
      <c r="M855" s="33"/>
    </row>
    <row r="856">
      <c r="C856" s="91"/>
      <c r="D856" s="92"/>
      <c r="E856" s="92"/>
      <c r="F856" s="93"/>
      <c r="G856" s="93"/>
      <c r="H856" s="68"/>
      <c r="M856" s="33"/>
    </row>
    <row r="857">
      <c r="C857" s="91"/>
      <c r="D857" s="92"/>
      <c r="E857" s="92"/>
      <c r="F857" s="93"/>
      <c r="G857" s="93"/>
      <c r="H857" s="68"/>
      <c r="M857" s="33"/>
    </row>
    <row r="858">
      <c r="C858" s="91"/>
      <c r="D858" s="92"/>
      <c r="E858" s="92"/>
      <c r="F858" s="93"/>
      <c r="G858" s="93"/>
      <c r="H858" s="68"/>
      <c r="M858" s="33"/>
    </row>
    <row r="859">
      <c r="C859" s="91"/>
      <c r="D859" s="92"/>
      <c r="E859" s="92"/>
      <c r="F859" s="93"/>
      <c r="G859" s="93"/>
      <c r="H859" s="68"/>
      <c r="M859" s="33"/>
    </row>
    <row r="860">
      <c r="C860" s="91"/>
      <c r="D860" s="92"/>
      <c r="E860" s="92"/>
      <c r="F860" s="93"/>
      <c r="G860" s="93"/>
      <c r="H860" s="68"/>
      <c r="M860" s="33"/>
    </row>
    <row r="861">
      <c r="C861" s="91"/>
      <c r="D861" s="92"/>
      <c r="E861" s="92"/>
      <c r="F861" s="93"/>
      <c r="G861" s="93"/>
      <c r="H861" s="68"/>
      <c r="M861" s="33"/>
    </row>
    <row r="862">
      <c r="C862" s="91"/>
      <c r="D862" s="92"/>
      <c r="E862" s="92"/>
      <c r="F862" s="93"/>
      <c r="G862" s="93"/>
      <c r="H862" s="68"/>
      <c r="M862" s="33"/>
    </row>
    <row r="863">
      <c r="C863" s="91"/>
      <c r="D863" s="92"/>
      <c r="E863" s="92"/>
      <c r="F863" s="93"/>
      <c r="G863" s="93"/>
      <c r="H863" s="68"/>
      <c r="M863" s="33"/>
    </row>
    <row r="864">
      <c r="C864" s="91"/>
      <c r="D864" s="92"/>
      <c r="E864" s="92"/>
      <c r="F864" s="93"/>
      <c r="G864" s="93"/>
      <c r="H864" s="68"/>
      <c r="M864" s="33"/>
    </row>
    <row r="865">
      <c r="C865" s="91"/>
      <c r="D865" s="92"/>
      <c r="E865" s="92"/>
      <c r="F865" s="93"/>
      <c r="G865" s="93"/>
      <c r="H865" s="68"/>
      <c r="M865" s="33"/>
    </row>
    <row r="866">
      <c r="C866" s="91"/>
      <c r="D866" s="92"/>
      <c r="E866" s="92"/>
      <c r="F866" s="93"/>
      <c r="G866" s="93"/>
      <c r="H866" s="68"/>
      <c r="M866" s="33"/>
    </row>
    <row r="867">
      <c r="C867" s="91"/>
      <c r="D867" s="92"/>
      <c r="E867" s="92"/>
      <c r="F867" s="93"/>
      <c r="G867" s="93"/>
      <c r="H867" s="68"/>
      <c r="M867" s="33"/>
    </row>
    <row r="868">
      <c r="C868" s="91"/>
      <c r="D868" s="92"/>
      <c r="E868" s="92"/>
      <c r="F868" s="93"/>
      <c r="G868" s="93"/>
      <c r="H868" s="68"/>
      <c r="M868" s="33"/>
    </row>
    <row r="869">
      <c r="C869" s="91"/>
      <c r="D869" s="92"/>
      <c r="E869" s="92"/>
      <c r="F869" s="93"/>
      <c r="G869" s="93"/>
      <c r="H869" s="68"/>
      <c r="M869" s="33"/>
    </row>
    <row r="870">
      <c r="C870" s="91"/>
      <c r="D870" s="92"/>
      <c r="E870" s="92"/>
      <c r="F870" s="93"/>
      <c r="G870" s="93"/>
      <c r="H870" s="68"/>
      <c r="M870" s="33"/>
    </row>
    <row r="871">
      <c r="C871" s="91"/>
      <c r="D871" s="92"/>
      <c r="E871" s="92"/>
      <c r="F871" s="93"/>
      <c r="G871" s="93"/>
      <c r="H871" s="68"/>
      <c r="M871" s="33"/>
    </row>
    <row r="872">
      <c r="C872" s="91"/>
      <c r="D872" s="92"/>
      <c r="E872" s="92"/>
      <c r="F872" s="93"/>
      <c r="G872" s="93"/>
      <c r="H872" s="68"/>
      <c r="M872" s="33"/>
    </row>
    <row r="873">
      <c r="C873" s="91"/>
      <c r="D873" s="92"/>
      <c r="E873" s="92"/>
      <c r="F873" s="93"/>
      <c r="G873" s="93"/>
      <c r="H873" s="68"/>
      <c r="M873" s="33"/>
    </row>
    <row r="874">
      <c r="C874" s="91"/>
      <c r="D874" s="92"/>
      <c r="E874" s="92"/>
      <c r="F874" s="93"/>
      <c r="G874" s="93"/>
      <c r="H874" s="68"/>
      <c r="M874" s="33"/>
    </row>
    <row r="875">
      <c r="C875" s="91"/>
      <c r="D875" s="92"/>
      <c r="E875" s="92"/>
      <c r="F875" s="93"/>
      <c r="G875" s="93"/>
      <c r="H875" s="68"/>
      <c r="M875" s="33"/>
    </row>
    <row r="876">
      <c r="C876" s="91"/>
      <c r="D876" s="92"/>
      <c r="E876" s="92"/>
      <c r="F876" s="93"/>
      <c r="G876" s="93"/>
      <c r="H876" s="68"/>
      <c r="M876" s="33"/>
    </row>
    <row r="877">
      <c r="C877" s="91"/>
      <c r="D877" s="92"/>
      <c r="E877" s="92"/>
      <c r="F877" s="93"/>
      <c r="G877" s="93"/>
      <c r="H877" s="68"/>
      <c r="M877" s="33"/>
    </row>
    <row r="878">
      <c r="C878" s="91"/>
      <c r="D878" s="92"/>
      <c r="E878" s="92"/>
      <c r="F878" s="93"/>
      <c r="G878" s="93"/>
      <c r="H878" s="68"/>
      <c r="M878" s="33"/>
    </row>
    <row r="879">
      <c r="C879" s="91"/>
      <c r="D879" s="92"/>
      <c r="E879" s="92"/>
      <c r="F879" s="93"/>
      <c r="G879" s="93"/>
      <c r="H879" s="68"/>
      <c r="M879" s="33"/>
    </row>
    <row r="880">
      <c r="C880" s="91"/>
      <c r="D880" s="92"/>
      <c r="E880" s="92"/>
      <c r="F880" s="93"/>
      <c r="G880" s="93"/>
      <c r="H880" s="68"/>
      <c r="M880" s="33"/>
    </row>
    <row r="881">
      <c r="C881" s="91"/>
      <c r="D881" s="92"/>
      <c r="E881" s="92"/>
      <c r="F881" s="93"/>
      <c r="G881" s="93"/>
      <c r="H881" s="68"/>
      <c r="M881" s="33"/>
    </row>
    <row r="882">
      <c r="C882" s="91"/>
      <c r="D882" s="92"/>
      <c r="E882" s="92"/>
      <c r="F882" s="93"/>
      <c r="G882" s="93"/>
      <c r="H882" s="68"/>
      <c r="M882" s="33"/>
    </row>
    <row r="883">
      <c r="C883" s="91"/>
      <c r="D883" s="92"/>
      <c r="E883" s="92"/>
      <c r="F883" s="93"/>
      <c r="G883" s="93"/>
      <c r="H883" s="68"/>
      <c r="M883" s="33"/>
    </row>
    <row r="884">
      <c r="C884" s="91"/>
      <c r="D884" s="92"/>
      <c r="E884" s="92"/>
      <c r="F884" s="93"/>
      <c r="G884" s="93"/>
      <c r="H884" s="68"/>
      <c r="M884" s="33"/>
    </row>
    <row r="885">
      <c r="C885" s="91"/>
      <c r="D885" s="92"/>
      <c r="E885" s="92"/>
      <c r="F885" s="93"/>
      <c r="G885" s="93"/>
      <c r="H885" s="68"/>
      <c r="M885" s="33"/>
    </row>
    <row r="886">
      <c r="C886" s="91"/>
      <c r="D886" s="92"/>
      <c r="E886" s="92"/>
      <c r="F886" s="93"/>
      <c r="G886" s="93"/>
      <c r="H886" s="68"/>
      <c r="M886" s="33"/>
    </row>
    <row r="887">
      <c r="C887" s="91"/>
      <c r="D887" s="92"/>
      <c r="E887" s="92"/>
      <c r="F887" s="93"/>
      <c r="G887" s="93"/>
      <c r="H887" s="68"/>
      <c r="M887" s="33"/>
    </row>
    <row r="888">
      <c r="C888" s="91"/>
      <c r="D888" s="92"/>
      <c r="E888" s="92"/>
      <c r="F888" s="93"/>
      <c r="G888" s="93"/>
      <c r="H888" s="68"/>
      <c r="M888" s="33"/>
    </row>
    <row r="889">
      <c r="C889" s="91"/>
      <c r="D889" s="92"/>
      <c r="E889" s="92"/>
      <c r="F889" s="93"/>
      <c r="G889" s="93"/>
      <c r="H889" s="68"/>
      <c r="M889" s="33"/>
    </row>
    <row r="890">
      <c r="C890" s="91"/>
      <c r="D890" s="92"/>
      <c r="E890" s="92"/>
      <c r="F890" s="93"/>
      <c r="G890" s="93"/>
      <c r="H890" s="68"/>
      <c r="M890" s="33"/>
    </row>
    <row r="891">
      <c r="C891" s="91"/>
      <c r="D891" s="92"/>
      <c r="E891" s="92"/>
      <c r="F891" s="93"/>
      <c r="G891" s="93"/>
      <c r="H891" s="68"/>
      <c r="M891" s="33"/>
    </row>
    <row r="892">
      <c r="C892" s="91"/>
      <c r="D892" s="92"/>
      <c r="E892" s="92"/>
      <c r="F892" s="93"/>
      <c r="G892" s="93"/>
      <c r="H892" s="68"/>
      <c r="M892" s="33"/>
    </row>
    <row r="893">
      <c r="C893" s="91"/>
      <c r="D893" s="92"/>
      <c r="E893" s="92"/>
      <c r="F893" s="93"/>
      <c r="G893" s="93"/>
      <c r="H893" s="68"/>
      <c r="M893" s="33"/>
    </row>
    <row r="894">
      <c r="C894" s="91"/>
      <c r="D894" s="92"/>
      <c r="E894" s="92"/>
      <c r="F894" s="93"/>
      <c r="G894" s="93"/>
      <c r="H894" s="68"/>
      <c r="M894" s="33"/>
    </row>
    <row r="895">
      <c r="C895" s="91"/>
      <c r="D895" s="92"/>
      <c r="E895" s="92"/>
      <c r="F895" s="93"/>
      <c r="G895" s="93"/>
      <c r="H895" s="68"/>
      <c r="M895" s="33"/>
    </row>
    <row r="896">
      <c r="C896" s="91"/>
      <c r="D896" s="92"/>
      <c r="E896" s="92"/>
      <c r="F896" s="93"/>
      <c r="G896" s="93"/>
      <c r="H896" s="68"/>
      <c r="M896" s="33"/>
    </row>
    <row r="897">
      <c r="C897" s="91"/>
      <c r="D897" s="92"/>
      <c r="E897" s="92"/>
      <c r="F897" s="93"/>
      <c r="G897" s="93"/>
      <c r="H897" s="68"/>
      <c r="M897" s="33"/>
    </row>
    <row r="898">
      <c r="C898" s="91"/>
      <c r="D898" s="92"/>
      <c r="E898" s="92"/>
      <c r="F898" s="93"/>
      <c r="G898" s="93"/>
      <c r="H898" s="68"/>
      <c r="M898" s="33"/>
    </row>
    <row r="899">
      <c r="C899" s="91"/>
      <c r="D899" s="92"/>
      <c r="E899" s="92"/>
      <c r="F899" s="93"/>
      <c r="G899" s="93"/>
      <c r="H899" s="68"/>
      <c r="M899" s="33"/>
    </row>
    <row r="900">
      <c r="C900" s="91"/>
      <c r="D900" s="92"/>
      <c r="E900" s="92"/>
      <c r="F900" s="93"/>
      <c r="G900" s="93"/>
      <c r="H900" s="68"/>
      <c r="M900" s="33"/>
    </row>
    <row r="901">
      <c r="C901" s="91"/>
      <c r="D901" s="92"/>
      <c r="E901" s="92"/>
      <c r="F901" s="93"/>
      <c r="G901" s="93"/>
      <c r="H901" s="68"/>
      <c r="M901" s="33"/>
    </row>
    <row r="902">
      <c r="C902" s="91"/>
      <c r="D902" s="92"/>
      <c r="E902" s="92"/>
      <c r="F902" s="93"/>
      <c r="G902" s="93"/>
      <c r="H902" s="68"/>
      <c r="M902" s="33"/>
    </row>
    <row r="903">
      <c r="C903" s="91"/>
      <c r="D903" s="92"/>
      <c r="E903" s="92"/>
      <c r="F903" s="93"/>
      <c r="G903" s="93"/>
      <c r="H903" s="68"/>
      <c r="M903" s="33"/>
    </row>
    <row r="904">
      <c r="C904" s="91"/>
      <c r="D904" s="92"/>
      <c r="E904" s="92"/>
      <c r="F904" s="93"/>
      <c r="G904" s="93"/>
      <c r="H904" s="68"/>
      <c r="M904" s="33"/>
    </row>
    <row r="905">
      <c r="C905" s="91"/>
      <c r="D905" s="92"/>
      <c r="E905" s="92"/>
      <c r="F905" s="93"/>
      <c r="G905" s="93"/>
      <c r="H905" s="68"/>
      <c r="M905" s="33"/>
    </row>
    <row r="906">
      <c r="C906" s="91"/>
      <c r="D906" s="92"/>
      <c r="E906" s="92"/>
      <c r="F906" s="93"/>
      <c r="G906" s="93"/>
      <c r="H906" s="68"/>
      <c r="M906" s="33"/>
    </row>
    <row r="907">
      <c r="C907" s="91"/>
      <c r="D907" s="92"/>
      <c r="E907" s="92"/>
      <c r="F907" s="93"/>
      <c r="G907" s="93"/>
      <c r="H907" s="68"/>
      <c r="M907" s="33"/>
    </row>
    <row r="908">
      <c r="C908" s="91"/>
      <c r="D908" s="92"/>
      <c r="E908" s="92"/>
      <c r="F908" s="93"/>
      <c r="G908" s="93"/>
      <c r="H908" s="68"/>
      <c r="M908" s="33"/>
    </row>
    <row r="909">
      <c r="C909" s="91"/>
      <c r="D909" s="92"/>
      <c r="E909" s="92"/>
      <c r="F909" s="93"/>
      <c r="G909" s="93"/>
      <c r="H909" s="68"/>
      <c r="M909" s="33"/>
    </row>
    <row r="910">
      <c r="C910" s="91"/>
      <c r="D910" s="92"/>
      <c r="E910" s="92"/>
      <c r="F910" s="93"/>
      <c r="G910" s="93"/>
      <c r="H910" s="68"/>
      <c r="M910" s="33"/>
    </row>
    <row r="911">
      <c r="C911" s="91"/>
      <c r="D911" s="92"/>
      <c r="E911" s="92"/>
      <c r="F911" s="93"/>
      <c r="G911" s="93"/>
      <c r="H911" s="68"/>
      <c r="M911" s="33"/>
    </row>
    <row r="912">
      <c r="C912" s="91"/>
      <c r="D912" s="92"/>
      <c r="E912" s="92"/>
      <c r="F912" s="93"/>
      <c r="G912" s="93"/>
      <c r="H912" s="68"/>
      <c r="M912" s="33"/>
    </row>
    <row r="913">
      <c r="C913" s="91"/>
      <c r="D913" s="92"/>
      <c r="E913" s="92"/>
      <c r="F913" s="93"/>
      <c r="G913" s="93"/>
      <c r="H913" s="68"/>
      <c r="M913" s="33"/>
    </row>
    <row r="914">
      <c r="C914" s="91"/>
      <c r="D914" s="92"/>
      <c r="E914" s="92"/>
      <c r="F914" s="93"/>
      <c r="G914" s="93"/>
      <c r="H914" s="68"/>
      <c r="M914" s="33"/>
    </row>
    <row r="915">
      <c r="C915" s="91"/>
      <c r="D915" s="92"/>
      <c r="E915" s="92"/>
      <c r="F915" s="93"/>
      <c r="G915" s="93"/>
      <c r="H915" s="68"/>
      <c r="M915" s="33"/>
    </row>
    <row r="916">
      <c r="C916" s="91"/>
      <c r="D916" s="92"/>
      <c r="E916" s="92"/>
      <c r="F916" s="93"/>
      <c r="G916" s="93"/>
      <c r="H916" s="68"/>
      <c r="M916" s="33"/>
    </row>
    <row r="917">
      <c r="C917" s="91"/>
      <c r="D917" s="92"/>
      <c r="E917" s="92"/>
      <c r="F917" s="93"/>
      <c r="G917" s="93"/>
      <c r="H917" s="68"/>
      <c r="M917" s="33"/>
    </row>
    <row r="918">
      <c r="C918" s="91"/>
      <c r="D918" s="92"/>
      <c r="E918" s="92"/>
      <c r="F918" s="93"/>
      <c r="G918" s="93"/>
      <c r="H918" s="68"/>
      <c r="M918" s="33"/>
    </row>
    <row r="919">
      <c r="C919" s="91"/>
      <c r="D919" s="92"/>
      <c r="E919" s="92"/>
      <c r="F919" s="93"/>
      <c r="G919" s="93"/>
      <c r="H919" s="68"/>
      <c r="M919" s="33"/>
    </row>
    <row r="920">
      <c r="C920" s="91"/>
      <c r="D920" s="92"/>
      <c r="E920" s="92"/>
      <c r="F920" s="93"/>
      <c r="G920" s="93"/>
      <c r="H920" s="68"/>
      <c r="M920" s="33"/>
    </row>
    <row r="921">
      <c r="C921" s="91"/>
      <c r="D921" s="92"/>
      <c r="E921" s="92"/>
      <c r="F921" s="93"/>
      <c r="G921" s="93"/>
      <c r="H921" s="68"/>
      <c r="M921" s="33"/>
    </row>
    <row r="922">
      <c r="C922" s="91"/>
      <c r="D922" s="92"/>
      <c r="E922" s="92"/>
      <c r="F922" s="93"/>
      <c r="G922" s="93"/>
      <c r="H922" s="68"/>
      <c r="M922" s="33"/>
    </row>
    <row r="923">
      <c r="C923" s="91"/>
      <c r="D923" s="92"/>
      <c r="E923" s="92"/>
      <c r="F923" s="93"/>
      <c r="G923" s="93"/>
      <c r="H923" s="68"/>
      <c r="M923" s="33"/>
    </row>
    <row r="924">
      <c r="C924" s="91"/>
      <c r="D924" s="92"/>
      <c r="E924" s="92"/>
      <c r="F924" s="93"/>
      <c r="G924" s="93"/>
      <c r="H924" s="68"/>
      <c r="M924" s="33"/>
    </row>
    <row r="925">
      <c r="C925" s="91"/>
      <c r="D925" s="92"/>
      <c r="E925" s="92"/>
      <c r="F925" s="93"/>
      <c r="G925" s="93"/>
      <c r="H925" s="68"/>
      <c r="M925" s="33"/>
    </row>
    <row r="926">
      <c r="C926" s="91"/>
      <c r="D926" s="92"/>
      <c r="E926" s="92"/>
      <c r="F926" s="93"/>
      <c r="G926" s="93"/>
      <c r="H926" s="68"/>
      <c r="M926" s="33"/>
    </row>
    <row r="927">
      <c r="C927" s="91"/>
      <c r="D927" s="92"/>
      <c r="E927" s="92"/>
      <c r="F927" s="93"/>
      <c r="G927" s="93"/>
      <c r="H927" s="68"/>
      <c r="M927" s="33"/>
    </row>
    <row r="928">
      <c r="C928" s="91"/>
      <c r="D928" s="92"/>
      <c r="E928" s="92"/>
      <c r="F928" s="93"/>
      <c r="G928" s="93"/>
      <c r="H928" s="68"/>
      <c r="M928" s="33"/>
    </row>
    <row r="929">
      <c r="C929" s="91"/>
      <c r="D929" s="92"/>
      <c r="E929" s="92"/>
      <c r="F929" s="93"/>
      <c r="G929" s="93"/>
      <c r="H929" s="68"/>
      <c r="M929" s="33"/>
    </row>
    <row r="930">
      <c r="C930" s="91"/>
      <c r="D930" s="92"/>
      <c r="E930" s="92"/>
      <c r="F930" s="93"/>
      <c r="G930" s="93"/>
      <c r="H930" s="68"/>
      <c r="M930" s="33"/>
    </row>
    <row r="931">
      <c r="C931" s="91"/>
      <c r="D931" s="92"/>
      <c r="E931" s="92"/>
      <c r="F931" s="93"/>
      <c r="G931" s="93"/>
      <c r="H931" s="68"/>
      <c r="M931" s="33"/>
    </row>
    <row r="932">
      <c r="C932" s="91"/>
      <c r="D932" s="92"/>
      <c r="E932" s="92"/>
      <c r="F932" s="93"/>
      <c r="G932" s="93"/>
      <c r="H932" s="68"/>
      <c r="M932" s="33"/>
    </row>
    <row r="933">
      <c r="C933" s="91"/>
      <c r="D933" s="92"/>
      <c r="E933" s="92"/>
      <c r="F933" s="93"/>
      <c r="G933" s="93"/>
      <c r="H933" s="68"/>
      <c r="M933" s="33"/>
    </row>
    <row r="934">
      <c r="C934" s="91"/>
      <c r="D934" s="92"/>
      <c r="E934" s="92"/>
      <c r="F934" s="93"/>
      <c r="G934" s="93"/>
      <c r="H934" s="68"/>
      <c r="M934" s="33"/>
    </row>
    <row r="935">
      <c r="C935" s="91"/>
      <c r="D935" s="92"/>
      <c r="E935" s="92"/>
      <c r="F935" s="93"/>
      <c r="G935" s="93"/>
      <c r="H935" s="68"/>
      <c r="M935" s="33"/>
    </row>
    <row r="936">
      <c r="C936" s="91"/>
      <c r="D936" s="92"/>
      <c r="E936" s="92"/>
      <c r="F936" s="93"/>
      <c r="G936" s="93"/>
      <c r="H936" s="68"/>
      <c r="M936" s="33"/>
    </row>
    <row r="937">
      <c r="C937" s="91"/>
      <c r="D937" s="92"/>
      <c r="E937" s="92"/>
      <c r="F937" s="93"/>
      <c r="G937" s="93"/>
      <c r="H937" s="68"/>
      <c r="M937" s="33"/>
    </row>
    <row r="938">
      <c r="C938" s="91"/>
      <c r="D938" s="92"/>
      <c r="E938" s="92"/>
      <c r="F938" s="93"/>
      <c r="G938" s="93"/>
      <c r="H938" s="68"/>
      <c r="M938" s="33"/>
    </row>
    <row r="939">
      <c r="C939" s="91"/>
      <c r="D939" s="92"/>
      <c r="E939" s="92"/>
      <c r="F939" s="93"/>
      <c r="G939" s="93"/>
      <c r="H939" s="68"/>
      <c r="M939" s="33"/>
    </row>
    <row r="940">
      <c r="C940" s="91"/>
      <c r="D940" s="92"/>
      <c r="E940" s="92"/>
      <c r="F940" s="93"/>
      <c r="G940" s="93"/>
      <c r="H940" s="68"/>
      <c r="M940" s="33"/>
    </row>
    <row r="941">
      <c r="C941" s="91"/>
      <c r="D941" s="92"/>
      <c r="E941" s="92"/>
      <c r="F941" s="93"/>
      <c r="G941" s="93"/>
      <c r="H941" s="68"/>
      <c r="M941" s="33"/>
    </row>
    <row r="942">
      <c r="C942" s="91"/>
      <c r="D942" s="92"/>
      <c r="E942" s="92"/>
      <c r="F942" s="93"/>
      <c r="G942" s="93"/>
      <c r="H942" s="68"/>
      <c r="M942" s="33"/>
    </row>
    <row r="943">
      <c r="C943" s="91"/>
      <c r="D943" s="92"/>
      <c r="E943" s="92"/>
      <c r="F943" s="93"/>
      <c r="G943" s="93"/>
      <c r="H943" s="68"/>
      <c r="M943" s="33"/>
    </row>
    <row r="944">
      <c r="C944" s="91"/>
      <c r="D944" s="92"/>
      <c r="E944" s="92"/>
      <c r="F944" s="93"/>
      <c r="G944" s="93"/>
      <c r="H944" s="68"/>
      <c r="M944" s="33"/>
    </row>
    <row r="945">
      <c r="C945" s="91"/>
      <c r="D945" s="92"/>
      <c r="E945" s="92"/>
      <c r="F945" s="93"/>
      <c r="G945" s="93"/>
      <c r="H945" s="68"/>
      <c r="M945" s="33"/>
    </row>
    <row r="946">
      <c r="C946" s="91"/>
      <c r="D946" s="92"/>
      <c r="E946" s="92"/>
      <c r="F946" s="93"/>
      <c r="G946" s="93"/>
      <c r="H946" s="68"/>
      <c r="M946" s="33"/>
    </row>
    <row r="947">
      <c r="C947" s="91"/>
      <c r="D947" s="92"/>
      <c r="E947" s="92"/>
      <c r="F947" s="93"/>
      <c r="G947" s="93"/>
      <c r="H947" s="68"/>
      <c r="M947" s="33"/>
    </row>
    <row r="948">
      <c r="C948" s="91"/>
      <c r="D948" s="92"/>
      <c r="E948" s="92"/>
      <c r="F948" s="93"/>
      <c r="G948" s="93"/>
      <c r="H948" s="68"/>
      <c r="M948" s="33"/>
    </row>
    <row r="949">
      <c r="C949" s="91"/>
      <c r="D949" s="92"/>
      <c r="E949" s="92"/>
      <c r="F949" s="93"/>
      <c r="G949" s="93"/>
      <c r="H949" s="68"/>
      <c r="M949" s="33"/>
    </row>
    <row r="950">
      <c r="C950" s="91"/>
      <c r="D950" s="92"/>
      <c r="E950" s="92"/>
      <c r="F950" s="93"/>
      <c r="G950" s="93"/>
      <c r="H950" s="68"/>
      <c r="M950" s="33"/>
    </row>
    <row r="951">
      <c r="C951" s="91"/>
      <c r="D951" s="92"/>
      <c r="E951" s="92"/>
      <c r="F951" s="93"/>
      <c r="G951" s="93"/>
      <c r="H951" s="68"/>
      <c r="M951" s="33"/>
    </row>
    <row r="952">
      <c r="C952" s="91"/>
      <c r="D952" s="92"/>
      <c r="E952" s="92"/>
      <c r="F952" s="93"/>
      <c r="G952" s="93"/>
      <c r="H952" s="68"/>
      <c r="M952" s="33"/>
    </row>
    <row r="953">
      <c r="C953" s="91"/>
      <c r="D953" s="92"/>
      <c r="E953" s="92"/>
      <c r="F953" s="93"/>
      <c r="G953" s="93"/>
      <c r="H953" s="68"/>
      <c r="M953" s="33"/>
    </row>
    <row r="954">
      <c r="C954" s="91"/>
      <c r="D954" s="92"/>
      <c r="E954" s="92"/>
      <c r="F954" s="93"/>
      <c r="G954" s="93"/>
      <c r="H954" s="68"/>
      <c r="M954" s="33"/>
    </row>
    <row r="955">
      <c r="C955" s="91"/>
      <c r="D955" s="92"/>
      <c r="E955" s="92"/>
      <c r="F955" s="93"/>
      <c r="G955" s="93"/>
      <c r="H955" s="68"/>
      <c r="M955" s="33"/>
    </row>
    <row r="956">
      <c r="C956" s="91"/>
      <c r="D956" s="92"/>
      <c r="E956" s="92"/>
      <c r="F956" s="93"/>
      <c r="G956" s="93"/>
      <c r="H956" s="68"/>
      <c r="M956" s="33"/>
    </row>
    <row r="957">
      <c r="C957" s="91"/>
      <c r="D957" s="92"/>
      <c r="E957" s="92"/>
      <c r="F957" s="93"/>
      <c r="G957" s="93"/>
      <c r="H957" s="68"/>
      <c r="M957" s="33"/>
    </row>
    <row r="958">
      <c r="C958" s="91"/>
      <c r="D958" s="92"/>
      <c r="E958" s="92"/>
      <c r="F958" s="93"/>
      <c r="G958" s="93"/>
      <c r="H958" s="68"/>
      <c r="M958" s="33"/>
    </row>
    <row r="959">
      <c r="C959" s="91"/>
      <c r="D959" s="92"/>
      <c r="E959" s="92"/>
      <c r="F959" s="93"/>
      <c r="G959" s="93"/>
      <c r="H959" s="68"/>
      <c r="M959" s="33"/>
    </row>
    <row r="960">
      <c r="C960" s="91"/>
      <c r="D960" s="92"/>
      <c r="E960" s="92"/>
      <c r="F960" s="93"/>
      <c r="G960" s="93"/>
      <c r="H960" s="68"/>
      <c r="M960" s="33"/>
    </row>
    <row r="961">
      <c r="C961" s="91"/>
      <c r="D961" s="92"/>
      <c r="E961" s="92"/>
      <c r="F961" s="93"/>
      <c r="G961" s="93"/>
      <c r="H961" s="68"/>
      <c r="M961" s="33"/>
    </row>
    <row r="962">
      <c r="C962" s="91"/>
      <c r="D962" s="92"/>
      <c r="E962" s="92"/>
      <c r="F962" s="93"/>
      <c r="G962" s="93"/>
      <c r="H962" s="68"/>
      <c r="M962" s="33"/>
    </row>
    <row r="963">
      <c r="C963" s="91"/>
      <c r="D963" s="92"/>
      <c r="E963" s="92"/>
      <c r="F963" s="93"/>
      <c r="G963" s="93"/>
      <c r="H963" s="68"/>
      <c r="M963" s="33"/>
    </row>
    <row r="964">
      <c r="C964" s="91"/>
      <c r="D964" s="92"/>
      <c r="E964" s="92"/>
      <c r="F964" s="93"/>
      <c r="G964" s="93"/>
      <c r="H964" s="68"/>
      <c r="M964" s="33"/>
    </row>
    <row r="965">
      <c r="C965" s="91"/>
      <c r="D965" s="92"/>
      <c r="E965" s="92"/>
      <c r="F965" s="93"/>
      <c r="G965" s="93"/>
      <c r="H965" s="68"/>
      <c r="M965" s="33"/>
    </row>
    <row r="966">
      <c r="C966" s="91"/>
      <c r="D966" s="92"/>
      <c r="E966" s="92"/>
      <c r="F966" s="93"/>
      <c r="G966" s="93"/>
      <c r="H966" s="68"/>
      <c r="M966" s="33"/>
    </row>
    <row r="967">
      <c r="C967" s="91"/>
      <c r="D967" s="92"/>
      <c r="E967" s="92"/>
      <c r="F967" s="93"/>
      <c r="G967" s="93"/>
      <c r="H967" s="68"/>
      <c r="M967" s="33"/>
    </row>
    <row r="968">
      <c r="C968" s="91"/>
      <c r="D968" s="92"/>
      <c r="E968" s="92"/>
      <c r="F968" s="93"/>
      <c r="G968" s="93"/>
      <c r="H968" s="68"/>
      <c r="M968" s="33"/>
    </row>
    <row r="969">
      <c r="C969" s="91"/>
      <c r="D969" s="92"/>
      <c r="E969" s="92"/>
      <c r="F969" s="93"/>
      <c r="G969" s="93"/>
      <c r="H969" s="68"/>
      <c r="M969" s="33"/>
    </row>
    <row r="970">
      <c r="C970" s="91"/>
      <c r="D970" s="92"/>
      <c r="E970" s="92"/>
      <c r="F970" s="93"/>
      <c r="G970" s="93"/>
      <c r="H970" s="68"/>
      <c r="M970" s="33"/>
    </row>
    <row r="971">
      <c r="C971" s="91"/>
      <c r="D971" s="92"/>
      <c r="E971" s="92"/>
      <c r="F971" s="93"/>
      <c r="G971" s="93"/>
      <c r="H971" s="68"/>
      <c r="M971" s="33"/>
    </row>
    <row r="972">
      <c r="C972" s="91"/>
      <c r="D972" s="92"/>
      <c r="E972" s="92"/>
      <c r="F972" s="93"/>
      <c r="G972" s="93"/>
      <c r="H972" s="68"/>
      <c r="M972" s="33"/>
    </row>
    <row r="973">
      <c r="C973" s="91"/>
      <c r="D973" s="92"/>
      <c r="E973" s="92"/>
      <c r="F973" s="93"/>
      <c r="G973" s="93"/>
      <c r="H973" s="68"/>
      <c r="M973" s="33"/>
    </row>
    <row r="974">
      <c r="C974" s="91"/>
      <c r="D974" s="92"/>
      <c r="E974" s="92"/>
      <c r="F974" s="93"/>
      <c r="G974" s="93"/>
      <c r="H974" s="68"/>
      <c r="M974" s="33"/>
    </row>
    <row r="975">
      <c r="C975" s="91"/>
      <c r="D975" s="92"/>
      <c r="E975" s="92"/>
      <c r="F975" s="93"/>
      <c r="G975" s="93"/>
      <c r="H975" s="68"/>
      <c r="M975" s="33"/>
    </row>
    <row r="976">
      <c r="C976" s="91"/>
      <c r="D976" s="92"/>
      <c r="E976" s="92"/>
      <c r="F976" s="93"/>
      <c r="G976" s="93"/>
      <c r="H976" s="68"/>
      <c r="M976" s="33"/>
    </row>
    <row r="977">
      <c r="C977" s="91"/>
      <c r="D977" s="92"/>
      <c r="E977" s="92"/>
      <c r="F977" s="93"/>
      <c r="G977" s="93"/>
      <c r="H977" s="68"/>
      <c r="M977" s="33"/>
    </row>
    <row r="978">
      <c r="C978" s="91"/>
      <c r="D978" s="92"/>
      <c r="E978" s="92"/>
      <c r="F978" s="93"/>
      <c r="G978" s="93"/>
      <c r="H978" s="68"/>
      <c r="M978" s="33"/>
    </row>
    <row r="979">
      <c r="C979" s="91"/>
      <c r="D979" s="92"/>
      <c r="E979" s="92"/>
      <c r="F979" s="93"/>
      <c r="G979" s="93"/>
      <c r="H979" s="68"/>
      <c r="M979" s="33"/>
    </row>
    <row r="980">
      <c r="C980" s="91"/>
      <c r="D980" s="92"/>
      <c r="E980" s="92"/>
      <c r="F980" s="93"/>
      <c r="G980" s="93"/>
      <c r="H980" s="68"/>
      <c r="M980" s="33"/>
    </row>
    <row r="981">
      <c r="C981" s="91"/>
      <c r="D981" s="92"/>
      <c r="E981" s="92"/>
      <c r="F981" s="93"/>
      <c r="G981" s="93"/>
      <c r="H981" s="68"/>
      <c r="M981" s="33"/>
    </row>
    <row r="982">
      <c r="C982" s="91"/>
      <c r="D982" s="92"/>
      <c r="E982" s="92"/>
      <c r="F982" s="93"/>
      <c r="G982" s="93"/>
      <c r="H982" s="68"/>
      <c r="M982" s="33"/>
    </row>
    <row r="983">
      <c r="C983" s="91"/>
      <c r="D983" s="92"/>
      <c r="E983" s="92"/>
      <c r="F983" s="93"/>
      <c r="G983" s="93"/>
      <c r="H983" s="68"/>
      <c r="M983" s="33"/>
    </row>
    <row r="984">
      <c r="C984" s="91"/>
      <c r="D984" s="92"/>
      <c r="E984" s="92"/>
      <c r="F984" s="93"/>
      <c r="G984" s="93"/>
      <c r="H984" s="68"/>
      <c r="M984" s="33"/>
    </row>
    <row r="985">
      <c r="C985" s="91"/>
      <c r="D985" s="92"/>
      <c r="E985" s="92"/>
      <c r="F985" s="93"/>
      <c r="G985" s="93"/>
      <c r="H985" s="68"/>
      <c r="M985" s="33"/>
    </row>
    <row r="986">
      <c r="C986" s="91"/>
      <c r="D986" s="92"/>
      <c r="E986" s="92"/>
      <c r="F986" s="93"/>
      <c r="G986" s="93"/>
      <c r="H986" s="68"/>
      <c r="M986" s="33"/>
    </row>
    <row r="987">
      <c r="C987" s="91"/>
      <c r="D987" s="92"/>
      <c r="E987" s="92"/>
      <c r="F987" s="93"/>
      <c r="G987" s="93"/>
      <c r="H987" s="68"/>
      <c r="M987" s="33"/>
    </row>
    <row r="988">
      <c r="C988" s="91"/>
      <c r="D988" s="92"/>
      <c r="E988" s="92"/>
      <c r="F988" s="93"/>
      <c r="G988" s="93"/>
      <c r="H988" s="68"/>
      <c r="M988" s="33"/>
    </row>
    <row r="989">
      <c r="C989" s="91"/>
      <c r="D989" s="92"/>
      <c r="E989" s="92"/>
      <c r="F989" s="93"/>
      <c r="G989" s="93"/>
      <c r="H989" s="68"/>
      <c r="M989" s="33"/>
    </row>
    <row r="990">
      <c r="C990" s="91"/>
      <c r="D990" s="92"/>
      <c r="E990" s="92"/>
      <c r="F990" s="93"/>
      <c r="G990" s="93"/>
      <c r="H990" s="68"/>
      <c r="M990" s="33"/>
    </row>
    <row r="991">
      <c r="C991" s="91"/>
      <c r="D991" s="92"/>
      <c r="E991" s="92"/>
      <c r="F991" s="93"/>
      <c r="G991" s="93"/>
      <c r="H991" s="68"/>
      <c r="M991" s="33"/>
    </row>
    <row r="992">
      <c r="C992" s="91"/>
      <c r="D992" s="92"/>
      <c r="E992" s="92"/>
      <c r="F992" s="93"/>
      <c r="G992" s="93"/>
      <c r="H992" s="68"/>
      <c r="M992" s="33"/>
    </row>
    <row r="993">
      <c r="C993" s="91"/>
      <c r="D993" s="92"/>
      <c r="E993" s="92"/>
      <c r="F993" s="93"/>
      <c r="G993" s="93"/>
      <c r="H993" s="68"/>
      <c r="M993" s="33"/>
    </row>
    <row r="994">
      <c r="C994" s="91"/>
      <c r="D994" s="92"/>
      <c r="E994" s="92"/>
      <c r="F994" s="93"/>
      <c r="G994" s="93"/>
      <c r="H994" s="68"/>
      <c r="M994" s="33"/>
    </row>
    <row r="995">
      <c r="C995" s="91"/>
      <c r="D995" s="92"/>
      <c r="E995" s="92"/>
      <c r="F995" s="93"/>
      <c r="G995" s="93"/>
      <c r="H995" s="68"/>
      <c r="M995" s="33"/>
    </row>
    <row r="996">
      <c r="C996" s="91"/>
      <c r="D996" s="92"/>
      <c r="E996" s="92"/>
      <c r="F996" s="93"/>
      <c r="G996" s="93"/>
      <c r="H996" s="68"/>
      <c r="M996" s="33"/>
    </row>
    <row r="997">
      <c r="C997" s="91"/>
      <c r="D997" s="92"/>
      <c r="E997" s="92"/>
      <c r="F997" s="93"/>
      <c r="G997" s="93"/>
      <c r="H997" s="68"/>
      <c r="M997" s="33"/>
    </row>
    <row r="998">
      <c r="C998" s="91"/>
      <c r="D998" s="92"/>
      <c r="E998" s="92"/>
      <c r="F998" s="93"/>
      <c r="G998" s="93"/>
      <c r="H998" s="68"/>
      <c r="M998" s="33"/>
    </row>
    <row r="999">
      <c r="C999" s="91"/>
      <c r="D999" s="92"/>
      <c r="E999" s="92"/>
      <c r="F999" s="93"/>
      <c r="G999" s="93"/>
      <c r="H999" s="68"/>
      <c r="M999" s="33"/>
    </row>
    <row r="1000">
      <c r="C1000" s="91"/>
      <c r="D1000" s="92"/>
      <c r="E1000" s="92"/>
      <c r="F1000" s="93"/>
      <c r="G1000" s="93"/>
      <c r="H1000" s="68"/>
      <c r="M1000" s="33"/>
    </row>
    <row r="1001">
      <c r="C1001" s="91"/>
      <c r="D1001" s="92"/>
      <c r="E1001" s="92"/>
      <c r="F1001" s="93"/>
      <c r="G1001" s="93"/>
      <c r="H1001" s="68"/>
      <c r="M1001" s="33"/>
    </row>
    <row r="1002">
      <c r="C1002" s="91"/>
      <c r="D1002" s="92"/>
      <c r="E1002" s="92"/>
      <c r="F1002" s="93"/>
      <c r="G1002" s="93"/>
      <c r="H1002" s="68"/>
      <c r="M1002" s="33"/>
    </row>
  </sheetData>
  <mergeCells count="1">
    <mergeCell ref="O1:S1"/>
  </mergeCells>
  <conditionalFormatting sqref="I2 I10:I37 I46:I57 I59:I87">
    <cfRule type="cellIs" dxfId="0" priority="1" operator="greaterThan">
      <formula>125</formula>
    </cfRule>
  </conditionalFormatting>
  <conditionalFormatting sqref="I2:I7 I59">
    <cfRule type="cellIs" dxfId="0" priority="2" operator="greaterThan">
      <formula>125</formula>
    </cfRule>
  </conditionalFormatting>
  <conditionalFormatting sqref="I8:I9">
    <cfRule type="cellIs" dxfId="0" priority="3" operator="greaterThan">
      <formula>125</formula>
    </cfRule>
  </conditionalFormatting>
  <conditionalFormatting sqref="I38:I45">
    <cfRule type="cellIs" dxfId="0" priority="4" operator="greaterThan">
      <formula>125</formula>
    </cfRule>
  </conditionalFormatting>
  <conditionalFormatting sqref="I58">
    <cfRule type="cellIs" dxfId="0" priority="5" operator="greaterThan">
      <formula>125</formula>
    </cfRule>
  </conditionalFormatting>
  <drawing r:id="rId1"/>
</worksheet>
</file>

<file path=xl/worksheets/sheet5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0"/>
  <cols>
    <col customWidth="1" min="1" max="1" width="20.14"/>
    <col customWidth="1" min="2" max="2" width="13.71"/>
    <col customWidth="1" min="3" max="3" width="17.71"/>
    <col customWidth="1" min="4" max="4" width="25.43"/>
    <col customWidth="1" min="5" max="5" width="13.57"/>
    <col customWidth="1" min="6" max="6" width="15.0"/>
    <col customWidth="1" min="7" max="7" width="29.57"/>
    <col customWidth="1" min="8" max="8" width="27.0"/>
    <col customWidth="1" min="9" max="9" width="15.0"/>
    <col customWidth="1" min="10" max="10" width="14.43"/>
    <col customWidth="1" min="11" max="11" width="16.0"/>
    <col customWidth="1" min="12" max="12" width="9.57"/>
    <col customWidth="1" min="13" max="13" width="61.29"/>
  </cols>
  <sheetData>
    <row r="1">
      <c r="A1" s="96" t="s">
        <v>130</v>
      </c>
      <c r="B1" s="97" t="s">
        <v>131</v>
      </c>
      <c r="C1" s="97" t="s">
        <v>132</v>
      </c>
      <c r="D1" s="97" t="s">
        <v>133</v>
      </c>
      <c r="E1" s="97" t="s">
        <v>134</v>
      </c>
      <c r="F1" s="97" t="s">
        <v>135</v>
      </c>
      <c r="G1" s="97" t="s">
        <v>136</v>
      </c>
      <c r="H1" s="97" t="s">
        <v>137</v>
      </c>
      <c r="I1" s="97" t="s">
        <v>138</v>
      </c>
      <c r="J1" s="97" t="s">
        <v>139</v>
      </c>
      <c r="K1" s="97" t="s">
        <v>140</v>
      </c>
      <c r="L1" s="97" t="s">
        <v>141</v>
      </c>
      <c r="M1" s="97" t="s">
        <v>142</v>
      </c>
    </row>
    <row r="2">
      <c r="A2" s="98" t="s">
        <v>147</v>
      </c>
      <c r="B2" s="99">
        <v>107.0</v>
      </c>
      <c r="C2" s="216" t="s">
        <v>2550</v>
      </c>
      <c r="D2" s="99" t="s">
        <v>144</v>
      </c>
      <c r="E2" s="100">
        <v>44357.0</v>
      </c>
      <c r="F2" s="101">
        <v>1135.04</v>
      </c>
      <c r="G2" s="100">
        <v>44326.0</v>
      </c>
      <c r="H2" s="100">
        <v>44355.0</v>
      </c>
      <c r="I2" s="102">
        <v>29.0</v>
      </c>
      <c r="J2" s="101">
        <v>1135.04</v>
      </c>
      <c r="K2" s="111">
        <v>105600.0</v>
      </c>
      <c r="L2" s="102">
        <v>31.0</v>
      </c>
      <c r="M2" s="103" t="s">
        <v>2623</v>
      </c>
    </row>
    <row r="3">
      <c r="A3" s="104" t="s">
        <v>147</v>
      </c>
      <c r="B3" s="105">
        <v>107.0</v>
      </c>
      <c r="C3" s="217" t="s">
        <v>2624</v>
      </c>
      <c r="D3" s="105" t="s">
        <v>144</v>
      </c>
      <c r="E3" s="106">
        <v>44357.0</v>
      </c>
      <c r="F3" s="107">
        <v>14.36</v>
      </c>
      <c r="G3" s="106">
        <v>44326.0</v>
      </c>
      <c r="H3" s="106">
        <v>44355.0</v>
      </c>
      <c r="I3" s="108">
        <v>29.0</v>
      </c>
      <c r="J3" s="107">
        <v>14.36</v>
      </c>
      <c r="K3" s="108">
        <v>0.0</v>
      </c>
      <c r="L3" s="108">
        <v>31.0</v>
      </c>
      <c r="M3" s="110" t="s">
        <v>2625</v>
      </c>
    </row>
    <row r="4">
      <c r="A4" s="104" t="s">
        <v>150</v>
      </c>
      <c r="B4" s="105">
        <v>113.0</v>
      </c>
      <c r="C4" s="217" t="s">
        <v>2552</v>
      </c>
      <c r="D4" s="105" t="s">
        <v>151</v>
      </c>
      <c r="E4" s="106">
        <v>44351.0</v>
      </c>
      <c r="F4" s="107">
        <v>3540.28</v>
      </c>
      <c r="G4" s="106">
        <v>44320.0</v>
      </c>
      <c r="H4" s="106">
        <v>44349.0</v>
      </c>
      <c r="I4" s="108">
        <v>29.0</v>
      </c>
      <c r="J4" s="107">
        <v>3346.15</v>
      </c>
      <c r="K4" s="109">
        <v>347072.0</v>
      </c>
      <c r="L4" s="108">
        <v>210.0</v>
      </c>
      <c r="M4" s="110" t="s">
        <v>2626</v>
      </c>
    </row>
    <row r="5">
      <c r="A5" s="104" t="s">
        <v>150</v>
      </c>
      <c r="B5" s="105">
        <v>113.0</v>
      </c>
      <c r="C5" s="217" t="s">
        <v>2555</v>
      </c>
      <c r="D5" s="105" t="s">
        <v>151</v>
      </c>
      <c r="E5" s="106">
        <v>44351.0</v>
      </c>
      <c r="F5" s="107">
        <v>2323.45</v>
      </c>
      <c r="G5" s="106">
        <v>44320.0</v>
      </c>
      <c r="H5" s="106">
        <v>44351.0</v>
      </c>
      <c r="I5" s="108">
        <v>31.0</v>
      </c>
      <c r="J5" s="107">
        <v>2129.32</v>
      </c>
      <c r="K5" s="109">
        <v>219164.0</v>
      </c>
      <c r="L5" s="108">
        <v>210.0</v>
      </c>
      <c r="M5" s="110" t="s">
        <v>2627</v>
      </c>
    </row>
    <row r="6">
      <c r="A6" s="104" t="s">
        <v>150</v>
      </c>
      <c r="B6" s="105">
        <v>113.0</v>
      </c>
      <c r="C6" s="217" t="s">
        <v>2558</v>
      </c>
      <c r="D6" s="105" t="s">
        <v>151</v>
      </c>
      <c r="E6" s="106">
        <v>44351.0</v>
      </c>
      <c r="F6" s="107">
        <v>1818.22</v>
      </c>
      <c r="G6" s="106">
        <v>44316.0</v>
      </c>
      <c r="H6" s="106">
        <v>44349.0</v>
      </c>
      <c r="I6" s="108">
        <v>33.0</v>
      </c>
      <c r="J6" s="107">
        <v>1624.09</v>
      </c>
      <c r="K6" s="109">
        <v>166056.0</v>
      </c>
      <c r="L6" s="108">
        <v>210.0</v>
      </c>
      <c r="M6" s="110" t="s">
        <v>2628</v>
      </c>
    </row>
    <row r="7">
      <c r="A7" s="104" t="s">
        <v>150</v>
      </c>
      <c r="B7" s="105">
        <v>113.0</v>
      </c>
      <c r="C7" s="217" t="s">
        <v>2557</v>
      </c>
      <c r="D7" s="105" t="s">
        <v>151</v>
      </c>
      <c r="E7" s="106">
        <v>44351.0</v>
      </c>
      <c r="F7" s="107">
        <v>1348.56</v>
      </c>
      <c r="G7" s="106">
        <v>44320.0</v>
      </c>
      <c r="H7" s="106">
        <v>44349.0</v>
      </c>
      <c r="I7" s="108">
        <v>29.0</v>
      </c>
      <c r="J7" s="107">
        <v>1154.43</v>
      </c>
      <c r="K7" s="109">
        <v>116688.0</v>
      </c>
      <c r="L7" s="108">
        <v>210.0</v>
      </c>
      <c r="M7" s="110" t="s">
        <v>2629</v>
      </c>
    </row>
    <row r="8">
      <c r="A8" s="104" t="s">
        <v>156</v>
      </c>
      <c r="B8" s="105">
        <v>114.0</v>
      </c>
      <c r="C8" s="217" t="s">
        <v>2560</v>
      </c>
      <c r="D8" s="105" t="s">
        <v>151</v>
      </c>
      <c r="E8" s="106">
        <v>44343.0</v>
      </c>
      <c r="F8" s="107">
        <v>8817.38</v>
      </c>
      <c r="G8" s="106">
        <v>44307.0</v>
      </c>
      <c r="H8" s="106">
        <v>44339.0</v>
      </c>
      <c r="I8" s="108">
        <v>32.0</v>
      </c>
      <c r="J8" s="107">
        <v>7374.19</v>
      </c>
      <c r="K8" s="109">
        <v>767448.0</v>
      </c>
      <c r="L8" s="108">
        <v>43.0</v>
      </c>
      <c r="M8" s="110" t="s">
        <v>2630</v>
      </c>
    </row>
    <row r="9">
      <c r="A9" s="104" t="s">
        <v>158</v>
      </c>
      <c r="B9" s="105">
        <v>116.0</v>
      </c>
      <c r="C9" s="217" t="s">
        <v>2562</v>
      </c>
      <c r="D9" s="105" t="s">
        <v>151</v>
      </c>
      <c r="E9" s="106">
        <v>44351.0</v>
      </c>
      <c r="F9" s="107">
        <v>1962.26</v>
      </c>
      <c r="G9" s="106">
        <v>44322.0</v>
      </c>
      <c r="H9" s="106">
        <v>44349.0</v>
      </c>
      <c r="I9" s="108">
        <v>27.0</v>
      </c>
      <c r="J9" s="107">
        <v>1654.2</v>
      </c>
      <c r="K9" s="109">
        <v>167552.0</v>
      </c>
      <c r="L9" s="108">
        <v>43.0</v>
      </c>
      <c r="M9" s="110" t="s">
        <v>2631</v>
      </c>
    </row>
    <row r="10">
      <c r="A10" s="104" t="s">
        <v>461</v>
      </c>
      <c r="B10" s="105">
        <v>117.0</v>
      </c>
      <c r="C10" s="217" t="s">
        <v>2356</v>
      </c>
      <c r="D10" s="105" t="s">
        <v>462</v>
      </c>
      <c r="E10" s="106">
        <v>44358.0</v>
      </c>
      <c r="F10" s="107">
        <v>273.5</v>
      </c>
      <c r="G10" s="106">
        <v>44256.0</v>
      </c>
      <c r="H10" s="106">
        <v>44349.0</v>
      </c>
      <c r="I10" s="108">
        <v>93.0</v>
      </c>
      <c r="J10" s="107">
        <v>369.6</v>
      </c>
      <c r="K10" s="109">
        <v>86000.0</v>
      </c>
      <c r="L10" s="108">
        <v>215.0</v>
      </c>
      <c r="M10" s="110" t="s">
        <v>2632</v>
      </c>
    </row>
    <row r="11">
      <c r="A11" s="104" t="s">
        <v>461</v>
      </c>
      <c r="B11" s="105">
        <v>117.0</v>
      </c>
      <c r="C11" s="217" t="s">
        <v>2358</v>
      </c>
      <c r="D11" s="105" t="s">
        <v>462</v>
      </c>
      <c r="E11" s="106">
        <v>44358.0</v>
      </c>
      <c r="F11" s="107">
        <v>402.0</v>
      </c>
      <c r="G11" s="106">
        <v>44256.0</v>
      </c>
      <c r="H11" s="106">
        <v>44349.0</v>
      </c>
      <c r="I11" s="108">
        <v>93.0</v>
      </c>
      <c r="J11" s="107">
        <v>402.0</v>
      </c>
      <c r="K11" s="109">
        <v>95000.0</v>
      </c>
      <c r="L11" s="108">
        <v>215.0</v>
      </c>
      <c r="M11" s="110" t="s">
        <v>2633</v>
      </c>
    </row>
    <row r="12">
      <c r="A12" s="104" t="s">
        <v>461</v>
      </c>
      <c r="B12" s="105">
        <v>117.0</v>
      </c>
      <c r="C12" s="217" t="s">
        <v>2359</v>
      </c>
      <c r="D12" s="105" t="s">
        <v>462</v>
      </c>
      <c r="E12" s="106">
        <v>44358.0</v>
      </c>
      <c r="F12" s="107">
        <v>592.8</v>
      </c>
      <c r="G12" s="106">
        <v>44256.0</v>
      </c>
      <c r="H12" s="106">
        <v>44349.0</v>
      </c>
      <c r="I12" s="108">
        <v>93.0</v>
      </c>
      <c r="J12" s="107">
        <v>592.8</v>
      </c>
      <c r="K12" s="109">
        <v>148000.0</v>
      </c>
      <c r="L12" s="108">
        <v>215.0</v>
      </c>
      <c r="M12" s="110" t="s">
        <v>2634</v>
      </c>
    </row>
    <row r="13">
      <c r="A13" s="104" t="s">
        <v>461</v>
      </c>
      <c r="B13" s="105">
        <v>117.0</v>
      </c>
      <c r="C13" s="217" t="s">
        <v>2360</v>
      </c>
      <c r="D13" s="105" t="s">
        <v>462</v>
      </c>
      <c r="E13" s="106">
        <v>44358.0</v>
      </c>
      <c r="F13" s="107">
        <v>1176.0</v>
      </c>
      <c r="G13" s="106">
        <v>44256.0</v>
      </c>
      <c r="H13" s="106">
        <v>44349.0</v>
      </c>
      <c r="I13" s="108">
        <v>93.0</v>
      </c>
      <c r="J13" s="107">
        <v>1176.0</v>
      </c>
      <c r="K13" s="109">
        <v>310000.0</v>
      </c>
      <c r="L13" s="108">
        <v>215.0</v>
      </c>
      <c r="M13" s="110" t="s">
        <v>2635</v>
      </c>
    </row>
    <row r="14">
      <c r="A14" s="104" t="s">
        <v>461</v>
      </c>
      <c r="B14" s="105">
        <v>117.0</v>
      </c>
      <c r="C14" s="217" t="s">
        <v>2361</v>
      </c>
      <c r="D14" s="105" t="s">
        <v>462</v>
      </c>
      <c r="E14" s="106">
        <v>44358.0</v>
      </c>
      <c r="F14" s="107">
        <v>187.1</v>
      </c>
      <c r="G14" s="106">
        <v>44342.0</v>
      </c>
      <c r="H14" s="106">
        <v>44349.0</v>
      </c>
      <c r="I14" s="108">
        <v>7.0</v>
      </c>
      <c r="J14" s="107">
        <v>272.4</v>
      </c>
      <c r="K14" s="109">
        <v>3000.0</v>
      </c>
      <c r="L14" s="108">
        <v>215.0</v>
      </c>
      <c r="M14" s="110" t="s">
        <v>2636</v>
      </c>
    </row>
    <row r="15">
      <c r="A15" s="104" t="s">
        <v>461</v>
      </c>
      <c r="B15" s="105">
        <v>117.0</v>
      </c>
      <c r="C15" s="217" t="s">
        <v>2362</v>
      </c>
      <c r="D15" s="105" t="s">
        <v>462</v>
      </c>
      <c r="E15" s="106">
        <v>44358.0</v>
      </c>
      <c r="F15" s="107">
        <v>348.7</v>
      </c>
      <c r="G15" s="106">
        <v>44256.0</v>
      </c>
      <c r="H15" s="106">
        <v>44349.0</v>
      </c>
      <c r="I15" s="108">
        <v>93.0</v>
      </c>
      <c r="J15" s="107">
        <v>456.0</v>
      </c>
      <c r="K15" s="109">
        <v>100000.0</v>
      </c>
      <c r="L15" s="108">
        <v>215.0</v>
      </c>
      <c r="M15" s="110" t="s">
        <v>2637</v>
      </c>
    </row>
    <row r="16">
      <c r="A16" s="104" t="s">
        <v>461</v>
      </c>
      <c r="B16" s="105">
        <v>117.0</v>
      </c>
      <c r="C16" s="217" t="s">
        <v>2363</v>
      </c>
      <c r="D16" s="105" t="s">
        <v>462</v>
      </c>
      <c r="E16" s="106">
        <v>44358.0</v>
      </c>
      <c r="F16" s="107">
        <v>148.7</v>
      </c>
      <c r="G16" s="106">
        <v>44256.0</v>
      </c>
      <c r="H16" s="106">
        <v>44349.0</v>
      </c>
      <c r="I16" s="108">
        <v>93.0</v>
      </c>
      <c r="J16" s="107">
        <v>888.0</v>
      </c>
      <c r="K16" s="109">
        <v>156000.0</v>
      </c>
      <c r="L16" s="108">
        <v>215.0</v>
      </c>
      <c r="M16" s="110" t="s">
        <v>2638</v>
      </c>
    </row>
    <row r="17">
      <c r="A17" s="104" t="s">
        <v>461</v>
      </c>
      <c r="B17" s="105">
        <v>117.0</v>
      </c>
      <c r="C17" s="217" t="s">
        <v>2364</v>
      </c>
      <c r="D17" s="105" t="s">
        <v>462</v>
      </c>
      <c r="E17" s="106">
        <v>44358.0</v>
      </c>
      <c r="F17" s="107">
        <v>735.9</v>
      </c>
      <c r="G17" s="106">
        <v>44256.0</v>
      </c>
      <c r="H17" s="106">
        <v>44349.0</v>
      </c>
      <c r="I17" s="108">
        <v>93.0</v>
      </c>
      <c r="J17" s="107">
        <v>764.8</v>
      </c>
      <c r="K17" s="109">
        <v>160000.0</v>
      </c>
      <c r="L17" s="108">
        <v>215.0</v>
      </c>
      <c r="M17" s="110" t="s">
        <v>2639</v>
      </c>
    </row>
    <row r="18">
      <c r="A18" s="104" t="s">
        <v>461</v>
      </c>
      <c r="B18" s="105">
        <v>117.0</v>
      </c>
      <c r="C18" s="217" t="s">
        <v>2365</v>
      </c>
      <c r="D18" s="105" t="s">
        <v>462</v>
      </c>
      <c r="E18" s="106">
        <v>44358.0</v>
      </c>
      <c r="F18" s="107">
        <v>-140.5</v>
      </c>
      <c r="G18" s="106">
        <v>44256.0</v>
      </c>
      <c r="H18" s="106">
        <v>44349.0</v>
      </c>
      <c r="I18" s="108">
        <v>93.0</v>
      </c>
      <c r="J18" s="107">
        <v>110.4</v>
      </c>
      <c r="K18" s="109">
        <v>14000.0</v>
      </c>
      <c r="L18" s="108">
        <v>215.0</v>
      </c>
      <c r="M18" s="110" t="s">
        <v>2640</v>
      </c>
    </row>
    <row r="19">
      <c r="A19" s="104" t="s">
        <v>461</v>
      </c>
      <c r="B19" s="105">
        <v>117.0</v>
      </c>
      <c r="C19" s="217" t="s">
        <v>2366</v>
      </c>
      <c r="D19" s="105" t="s">
        <v>462</v>
      </c>
      <c r="E19" s="106">
        <v>44358.0</v>
      </c>
      <c r="F19" s="107">
        <v>675.6</v>
      </c>
      <c r="G19" s="106">
        <v>44256.0</v>
      </c>
      <c r="H19" s="106">
        <v>44349.0</v>
      </c>
      <c r="I19" s="108">
        <v>93.0</v>
      </c>
      <c r="J19" s="107">
        <v>675.6</v>
      </c>
      <c r="K19" s="109">
        <v>161000.0</v>
      </c>
      <c r="L19" s="108">
        <v>215.0</v>
      </c>
      <c r="M19" s="110" t="s">
        <v>2641</v>
      </c>
    </row>
    <row r="20">
      <c r="A20" s="104" t="s">
        <v>461</v>
      </c>
      <c r="B20" s="105">
        <v>117.0</v>
      </c>
      <c r="C20" s="217" t="s">
        <v>2367</v>
      </c>
      <c r="D20" s="105" t="s">
        <v>462</v>
      </c>
      <c r="E20" s="106">
        <v>44358.0</v>
      </c>
      <c r="F20" s="107">
        <v>1032.0</v>
      </c>
      <c r="G20" s="106">
        <v>44256.0</v>
      </c>
      <c r="H20" s="106">
        <v>44350.0</v>
      </c>
      <c r="I20" s="108">
        <v>94.0</v>
      </c>
      <c r="J20" s="107">
        <v>1032.0</v>
      </c>
      <c r="K20" s="109">
        <v>260000.0</v>
      </c>
      <c r="L20" s="108">
        <v>215.0</v>
      </c>
      <c r="M20" s="110" t="s">
        <v>2642</v>
      </c>
    </row>
    <row r="21">
      <c r="A21" s="104" t="s">
        <v>461</v>
      </c>
      <c r="B21" s="105">
        <v>117.0</v>
      </c>
      <c r="C21" s="217" t="s">
        <v>2368</v>
      </c>
      <c r="D21" s="105" t="s">
        <v>462</v>
      </c>
      <c r="E21" s="106">
        <v>44358.0</v>
      </c>
      <c r="F21" s="107">
        <v>445.2</v>
      </c>
      <c r="G21" s="106">
        <v>44256.0</v>
      </c>
      <c r="H21" s="106">
        <v>44349.0</v>
      </c>
      <c r="I21" s="108">
        <v>93.0</v>
      </c>
      <c r="J21" s="107">
        <v>445.2</v>
      </c>
      <c r="K21" s="109">
        <v>107000.0</v>
      </c>
      <c r="L21" s="108">
        <v>215.0</v>
      </c>
      <c r="M21" s="110" t="s">
        <v>2643</v>
      </c>
    </row>
    <row r="22">
      <c r="A22" s="104" t="s">
        <v>461</v>
      </c>
      <c r="B22" s="105">
        <v>117.0</v>
      </c>
      <c r="C22" s="217" t="s">
        <v>2644</v>
      </c>
      <c r="D22" s="105" t="s">
        <v>462</v>
      </c>
      <c r="E22" s="106">
        <v>44358.0</v>
      </c>
      <c r="F22" s="107">
        <v>-607.3</v>
      </c>
      <c r="G22" s="106">
        <v>44256.0</v>
      </c>
      <c r="H22" s="106">
        <v>44349.0</v>
      </c>
      <c r="I22" s="108">
        <v>93.0</v>
      </c>
      <c r="J22" s="107">
        <v>373.2</v>
      </c>
      <c r="K22" s="109">
        <v>87000.0</v>
      </c>
      <c r="L22" s="108">
        <v>215.0</v>
      </c>
      <c r="M22" s="110" t="s">
        <v>2645</v>
      </c>
    </row>
    <row r="23">
      <c r="A23" s="104" t="s">
        <v>461</v>
      </c>
      <c r="B23" s="105">
        <v>117.0</v>
      </c>
      <c r="C23" s="217" t="s">
        <v>2369</v>
      </c>
      <c r="D23" s="105" t="s">
        <v>462</v>
      </c>
      <c r="E23" s="106">
        <v>44358.0</v>
      </c>
      <c r="F23" s="107">
        <v>356.3</v>
      </c>
      <c r="G23" s="106">
        <v>44256.0</v>
      </c>
      <c r="H23" s="106">
        <v>44349.0</v>
      </c>
      <c r="I23" s="108">
        <v>93.0</v>
      </c>
      <c r="J23" s="107">
        <v>384.0</v>
      </c>
      <c r="K23" s="109">
        <v>90000.0</v>
      </c>
      <c r="L23" s="108">
        <v>215.0</v>
      </c>
      <c r="M23" s="110" t="s">
        <v>2646</v>
      </c>
    </row>
    <row r="24">
      <c r="A24" s="104" t="s">
        <v>461</v>
      </c>
      <c r="B24" s="105">
        <v>117.0</v>
      </c>
      <c r="C24" s="217" t="s">
        <v>2370</v>
      </c>
      <c r="D24" s="105" t="s">
        <v>462</v>
      </c>
      <c r="E24" s="106">
        <v>44358.0</v>
      </c>
      <c r="F24" s="107">
        <v>578.4</v>
      </c>
      <c r="G24" s="106">
        <v>44256.0</v>
      </c>
      <c r="H24" s="106">
        <v>44349.0</v>
      </c>
      <c r="I24" s="108">
        <v>93.0</v>
      </c>
      <c r="J24" s="107">
        <v>578.4</v>
      </c>
      <c r="K24" s="109">
        <v>134000.0</v>
      </c>
      <c r="L24" s="108">
        <v>215.0</v>
      </c>
      <c r="M24" s="110" t="s">
        <v>2647</v>
      </c>
    </row>
    <row r="25">
      <c r="A25" s="104" t="s">
        <v>160</v>
      </c>
      <c r="B25" s="105">
        <v>120.0</v>
      </c>
      <c r="C25" s="217" t="s">
        <v>2564</v>
      </c>
      <c r="D25" s="105" t="s">
        <v>151</v>
      </c>
      <c r="E25" s="106">
        <v>44336.0</v>
      </c>
      <c r="F25" s="107">
        <v>1137.11</v>
      </c>
      <c r="G25" s="106">
        <v>44300.0</v>
      </c>
      <c r="H25" s="106">
        <v>44329.0</v>
      </c>
      <c r="I25" s="108">
        <v>29.0</v>
      </c>
      <c r="J25" s="107">
        <v>828.74</v>
      </c>
      <c r="K25" s="109">
        <v>80784.0</v>
      </c>
      <c r="L25" s="108">
        <v>66.0</v>
      </c>
      <c r="M25" s="110" t="s">
        <v>2648</v>
      </c>
    </row>
    <row r="26">
      <c r="A26" s="104" t="s">
        <v>160</v>
      </c>
      <c r="B26" s="105">
        <v>120.0</v>
      </c>
      <c r="C26" s="217" t="s">
        <v>2564</v>
      </c>
      <c r="D26" s="105" t="s">
        <v>151</v>
      </c>
      <c r="E26" s="106">
        <v>44365.0</v>
      </c>
      <c r="F26" s="107">
        <v>1258.1</v>
      </c>
      <c r="G26" s="106">
        <v>44329.0</v>
      </c>
      <c r="H26" s="106">
        <v>44359.0</v>
      </c>
      <c r="I26" s="108">
        <v>30.0</v>
      </c>
      <c r="J26" s="107">
        <v>949.73</v>
      </c>
      <c r="K26" s="109">
        <v>93500.0</v>
      </c>
      <c r="L26" s="108">
        <v>66.0</v>
      </c>
      <c r="M26" s="110" t="s">
        <v>2649</v>
      </c>
    </row>
    <row r="27">
      <c r="A27" s="104" t="s">
        <v>160</v>
      </c>
      <c r="B27" s="105">
        <v>120.0</v>
      </c>
      <c r="C27" s="217" t="s">
        <v>2565</v>
      </c>
      <c r="D27" s="105" t="s">
        <v>151</v>
      </c>
      <c r="E27" s="106">
        <v>44336.0</v>
      </c>
      <c r="F27" s="107">
        <v>1179.81</v>
      </c>
      <c r="G27" s="106">
        <v>44300.0</v>
      </c>
      <c r="H27" s="106">
        <v>44329.0</v>
      </c>
      <c r="I27" s="108">
        <v>29.0</v>
      </c>
      <c r="J27" s="107">
        <v>871.44</v>
      </c>
      <c r="K27" s="109">
        <v>85272.0</v>
      </c>
      <c r="L27" s="108">
        <v>66.0</v>
      </c>
      <c r="M27" s="110" t="s">
        <v>2650</v>
      </c>
    </row>
    <row r="28">
      <c r="A28" s="104" t="s">
        <v>160</v>
      </c>
      <c r="B28" s="105">
        <v>120.0</v>
      </c>
      <c r="C28" s="217" t="s">
        <v>2565</v>
      </c>
      <c r="D28" s="105" t="s">
        <v>151</v>
      </c>
      <c r="E28" s="106">
        <v>44365.0</v>
      </c>
      <c r="F28" s="107">
        <v>1293.67</v>
      </c>
      <c r="G28" s="106">
        <v>44329.0</v>
      </c>
      <c r="H28" s="106">
        <v>44359.0</v>
      </c>
      <c r="I28" s="108">
        <v>30.0</v>
      </c>
      <c r="J28" s="107">
        <v>985.3</v>
      </c>
      <c r="K28" s="109">
        <v>97240.0</v>
      </c>
      <c r="L28" s="108">
        <v>66.0</v>
      </c>
      <c r="M28" s="110" t="s">
        <v>2651</v>
      </c>
    </row>
    <row r="29">
      <c r="A29" s="104" t="s">
        <v>160</v>
      </c>
      <c r="B29" s="105">
        <v>120.0</v>
      </c>
      <c r="C29" s="217" t="s">
        <v>2566</v>
      </c>
      <c r="D29" s="105" t="s">
        <v>151</v>
      </c>
      <c r="E29" s="106">
        <v>44336.0</v>
      </c>
      <c r="F29" s="107">
        <v>980.57</v>
      </c>
      <c r="G29" s="106">
        <v>44300.0</v>
      </c>
      <c r="H29" s="106">
        <v>44329.0</v>
      </c>
      <c r="I29" s="108">
        <v>29.0</v>
      </c>
      <c r="J29" s="107">
        <v>672.2</v>
      </c>
      <c r="K29" s="109">
        <v>64328.0</v>
      </c>
      <c r="L29" s="108">
        <v>66.0</v>
      </c>
      <c r="M29" s="110" t="s">
        <v>2652</v>
      </c>
    </row>
    <row r="30">
      <c r="A30" s="104" t="s">
        <v>160</v>
      </c>
      <c r="B30" s="105">
        <v>120.0</v>
      </c>
      <c r="C30" s="217" t="s">
        <v>2566</v>
      </c>
      <c r="D30" s="105" t="s">
        <v>151</v>
      </c>
      <c r="E30" s="106">
        <v>44365.0</v>
      </c>
      <c r="F30" s="107">
        <v>959.22</v>
      </c>
      <c r="G30" s="106">
        <v>44329.0</v>
      </c>
      <c r="H30" s="106">
        <v>44359.0</v>
      </c>
      <c r="I30" s="108">
        <v>30.0</v>
      </c>
      <c r="J30" s="107">
        <v>650.85</v>
      </c>
      <c r="K30" s="109">
        <v>62084.0</v>
      </c>
      <c r="L30" s="108">
        <v>66.0</v>
      </c>
      <c r="M30" s="110" t="s">
        <v>2653</v>
      </c>
    </row>
    <row r="31">
      <c r="A31" s="104" t="s">
        <v>165</v>
      </c>
      <c r="B31" s="105">
        <v>122.0</v>
      </c>
      <c r="C31" s="217" t="s">
        <v>2654</v>
      </c>
      <c r="D31" s="105" t="s">
        <v>151</v>
      </c>
      <c r="E31" s="106">
        <v>44351.0</v>
      </c>
      <c r="F31" s="107">
        <v>35.76</v>
      </c>
      <c r="G31" s="106">
        <v>44316.0</v>
      </c>
      <c r="H31" s="106">
        <v>44348.0</v>
      </c>
      <c r="I31" s="108">
        <v>32.0</v>
      </c>
      <c r="J31" s="107">
        <v>19.96</v>
      </c>
      <c r="K31" s="108">
        <v>748.0</v>
      </c>
      <c r="L31" s="108">
        <v>67.0</v>
      </c>
      <c r="M31" s="110" t="s">
        <v>2655</v>
      </c>
    </row>
    <row r="32">
      <c r="A32" s="104" t="s">
        <v>165</v>
      </c>
      <c r="B32" s="105">
        <v>122.0</v>
      </c>
      <c r="C32" s="217" t="s">
        <v>2567</v>
      </c>
      <c r="D32" s="105" t="s">
        <v>151</v>
      </c>
      <c r="E32" s="106">
        <v>44351.0</v>
      </c>
      <c r="F32" s="107">
        <v>629.16</v>
      </c>
      <c r="G32" s="106">
        <v>44316.0</v>
      </c>
      <c r="H32" s="106">
        <v>44348.0</v>
      </c>
      <c r="I32" s="108">
        <v>32.0</v>
      </c>
      <c r="J32" s="107">
        <v>444.97</v>
      </c>
      <c r="K32" s="109">
        <v>43384.0</v>
      </c>
      <c r="L32" s="108">
        <v>67.0</v>
      </c>
      <c r="M32" s="110" t="s">
        <v>2656</v>
      </c>
    </row>
    <row r="33">
      <c r="A33" s="104" t="s">
        <v>165</v>
      </c>
      <c r="B33" s="105">
        <v>122.0</v>
      </c>
      <c r="C33" s="217" t="s">
        <v>2569</v>
      </c>
      <c r="D33" s="105" t="s">
        <v>151</v>
      </c>
      <c r="E33" s="106">
        <v>44351.0</v>
      </c>
      <c r="F33" s="107">
        <v>1326.54</v>
      </c>
      <c r="G33" s="106">
        <v>44316.0</v>
      </c>
      <c r="H33" s="106">
        <v>44348.0</v>
      </c>
      <c r="I33" s="108">
        <v>32.0</v>
      </c>
      <c r="J33" s="107">
        <v>1142.35</v>
      </c>
      <c r="K33" s="109">
        <v>116688.0</v>
      </c>
      <c r="L33" s="108">
        <v>67.0</v>
      </c>
      <c r="M33" s="110" t="s">
        <v>2657</v>
      </c>
    </row>
    <row r="34">
      <c r="A34" s="104" t="s">
        <v>171</v>
      </c>
      <c r="B34" s="105">
        <v>125.0</v>
      </c>
      <c r="C34" s="217" t="s">
        <v>2570</v>
      </c>
      <c r="D34" s="105" t="s">
        <v>151</v>
      </c>
      <c r="E34" s="106">
        <v>44343.0</v>
      </c>
      <c r="F34" s="107">
        <v>1696.63</v>
      </c>
      <c r="G34" s="106">
        <v>44313.0</v>
      </c>
      <c r="H34" s="106">
        <v>44337.0</v>
      </c>
      <c r="I34" s="108">
        <v>24.0</v>
      </c>
      <c r="J34" s="107">
        <v>1287.14</v>
      </c>
      <c r="K34" s="109">
        <v>130900.0</v>
      </c>
      <c r="L34" s="108">
        <v>63.0</v>
      </c>
      <c r="M34" s="110" t="s">
        <v>2658</v>
      </c>
    </row>
    <row r="35">
      <c r="A35" s="104" t="s">
        <v>175</v>
      </c>
      <c r="B35" s="105">
        <v>129.0</v>
      </c>
      <c r="C35" s="217" t="s">
        <v>2572</v>
      </c>
      <c r="D35" s="105" t="s">
        <v>151</v>
      </c>
      <c r="E35" s="106">
        <v>44349.0</v>
      </c>
      <c r="F35" s="107">
        <v>1209.37</v>
      </c>
      <c r="G35" s="106">
        <v>44313.0</v>
      </c>
      <c r="H35" s="106">
        <v>44340.0</v>
      </c>
      <c r="I35" s="108">
        <v>27.0</v>
      </c>
      <c r="J35" s="107">
        <v>885.73</v>
      </c>
      <c r="K35" s="109">
        <v>90508.0</v>
      </c>
      <c r="L35" s="108">
        <v>216.0</v>
      </c>
      <c r="M35" s="110" t="s">
        <v>2659</v>
      </c>
    </row>
    <row r="36">
      <c r="A36" s="104" t="s">
        <v>175</v>
      </c>
      <c r="B36" s="105">
        <v>129.0</v>
      </c>
      <c r="C36" s="217" t="s">
        <v>2574</v>
      </c>
      <c r="D36" s="105" t="s">
        <v>151</v>
      </c>
      <c r="E36" s="106">
        <v>44348.0</v>
      </c>
      <c r="F36" s="107">
        <v>6216.75</v>
      </c>
      <c r="G36" s="106">
        <v>44313.0</v>
      </c>
      <c r="H36" s="106">
        <v>44340.0</v>
      </c>
      <c r="I36" s="108">
        <v>27.0</v>
      </c>
      <c r="J36" s="107">
        <v>4667.9</v>
      </c>
      <c r="K36" s="109">
        <v>474232.0</v>
      </c>
      <c r="L36" s="108">
        <v>216.0</v>
      </c>
      <c r="M36" s="110" t="s">
        <v>2660</v>
      </c>
    </row>
    <row r="37">
      <c r="A37" s="104" t="s">
        <v>180</v>
      </c>
      <c r="B37" s="105">
        <v>131.0</v>
      </c>
      <c r="C37" s="217" t="s">
        <v>2575</v>
      </c>
      <c r="D37" s="105" t="s">
        <v>151</v>
      </c>
      <c r="E37" s="106">
        <v>44343.0</v>
      </c>
      <c r="F37" s="107">
        <v>8127.94</v>
      </c>
      <c r="G37" s="106">
        <v>44314.0</v>
      </c>
      <c r="H37" s="106">
        <v>44343.0</v>
      </c>
      <c r="I37" s="108">
        <v>29.0</v>
      </c>
      <c r="J37" s="107">
        <v>6809.83</v>
      </c>
      <c r="K37" s="109">
        <v>699380.0</v>
      </c>
      <c r="L37" s="108">
        <v>159.0</v>
      </c>
      <c r="M37" s="110" t="s">
        <v>2661</v>
      </c>
    </row>
    <row r="38">
      <c r="A38" s="104" t="s">
        <v>182</v>
      </c>
      <c r="B38" s="105">
        <v>135.0</v>
      </c>
      <c r="C38" s="217" t="s">
        <v>2576</v>
      </c>
      <c r="D38" s="105" t="s">
        <v>151</v>
      </c>
      <c r="E38" s="106">
        <v>44343.0</v>
      </c>
      <c r="F38" s="107">
        <v>1476.63</v>
      </c>
      <c r="G38" s="106">
        <v>44307.0</v>
      </c>
      <c r="H38" s="106">
        <v>44336.0</v>
      </c>
      <c r="I38" s="108">
        <v>29.0</v>
      </c>
      <c r="J38" s="107">
        <v>1319.75</v>
      </c>
      <c r="K38" s="109">
        <v>132396.0</v>
      </c>
      <c r="L38" s="108">
        <v>120.0</v>
      </c>
      <c r="M38" s="110" t="s">
        <v>2662</v>
      </c>
    </row>
    <row r="39">
      <c r="A39" s="104" t="s">
        <v>182</v>
      </c>
      <c r="B39" s="105">
        <v>135.0</v>
      </c>
      <c r="C39" s="217" t="s">
        <v>2580</v>
      </c>
      <c r="D39" s="105" t="s">
        <v>151</v>
      </c>
      <c r="E39" s="106">
        <v>44343.0</v>
      </c>
      <c r="F39" s="107">
        <v>2793.1</v>
      </c>
      <c r="G39" s="106">
        <v>44307.0</v>
      </c>
      <c r="H39" s="106">
        <v>44336.0</v>
      </c>
      <c r="I39" s="108">
        <v>29.0</v>
      </c>
      <c r="J39" s="107">
        <v>2636.22</v>
      </c>
      <c r="K39" s="109">
        <v>270776.0</v>
      </c>
      <c r="L39" s="108">
        <v>120.0</v>
      </c>
      <c r="M39" s="110" t="s">
        <v>2663</v>
      </c>
    </row>
    <row r="40">
      <c r="A40" s="104" t="s">
        <v>182</v>
      </c>
      <c r="B40" s="105">
        <v>135.0</v>
      </c>
      <c r="C40" s="217" t="s">
        <v>2578</v>
      </c>
      <c r="D40" s="105" t="s">
        <v>151</v>
      </c>
      <c r="E40" s="106">
        <v>44343.0</v>
      </c>
      <c r="F40" s="107">
        <v>1962.22</v>
      </c>
      <c r="G40" s="106">
        <v>44308.0</v>
      </c>
      <c r="H40" s="106">
        <v>44336.0</v>
      </c>
      <c r="I40" s="108">
        <v>28.0</v>
      </c>
      <c r="J40" s="107">
        <v>1298.4</v>
      </c>
      <c r="K40" s="109">
        <v>130152.0</v>
      </c>
      <c r="L40" s="108">
        <v>120.0</v>
      </c>
      <c r="M40" s="110" t="s">
        <v>2664</v>
      </c>
    </row>
    <row r="41">
      <c r="A41" s="104" t="s">
        <v>186</v>
      </c>
      <c r="B41" s="105">
        <v>136.0</v>
      </c>
      <c r="C41" s="217" t="s">
        <v>1508</v>
      </c>
      <c r="D41" s="105" t="s">
        <v>151</v>
      </c>
      <c r="E41" s="106">
        <v>44348.0</v>
      </c>
      <c r="F41" s="107">
        <v>4110.01</v>
      </c>
      <c r="G41" s="106">
        <v>44313.0</v>
      </c>
      <c r="H41" s="106">
        <v>44340.0</v>
      </c>
      <c r="I41" s="108">
        <v>27.0</v>
      </c>
      <c r="J41" s="107">
        <v>3112.92</v>
      </c>
      <c r="K41" s="109">
        <v>317152.0</v>
      </c>
      <c r="L41" s="108">
        <v>402.0</v>
      </c>
      <c r="M41" s="110" t="s">
        <v>2665</v>
      </c>
    </row>
    <row r="42">
      <c r="A42" s="104" t="s">
        <v>186</v>
      </c>
      <c r="B42" s="105">
        <v>136.0</v>
      </c>
      <c r="C42" s="217" t="s">
        <v>2581</v>
      </c>
      <c r="D42" s="105" t="s">
        <v>151</v>
      </c>
      <c r="E42" s="106">
        <v>44348.0</v>
      </c>
      <c r="F42" s="107">
        <v>4963.78</v>
      </c>
      <c r="G42" s="106">
        <v>44313.0</v>
      </c>
      <c r="H42" s="106">
        <v>44340.0</v>
      </c>
      <c r="I42" s="108">
        <v>27.0</v>
      </c>
      <c r="J42" s="107">
        <v>3995.3</v>
      </c>
      <c r="K42" s="109">
        <v>409904.0</v>
      </c>
      <c r="L42" s="108">
        <v>402.0</v>
      </c>
      <c r="M42" s="110" t="s">
        <v>2666</v>
      </c>
    </row>
    <row r="43">
      <c r="A43" s="104" t="s">
        <v>186</v>
      </c>
      <c r="B43" s="105">
        <v>136.0</v>
      </c>
      <c r="C43" s="217" t="s">
        <v>2582</v>
      </c>
      <c r="D43" s="105" t="s">
        <v>151</v>
      </c>
      <c r="E43" s="106">
        <v>44348.0</v>
      </c>
      <c r="F43" s="107">
        <v>4875.78</v>
      </c>
      <c r="G43" s="106">
        <v>44313.0</v>
      </c>
      <c r="H43" s="106">
        <v>44340.0</v>
      </c>
      <c r="I43" s="108">
        <v>27.0</v>
      </c>
      <c r="J43" s="107">
        <v>4023.78</v>
      </c>
      <c r="K43" s="109">
        <v>412896.0</v>
      </c>
      <c r="L43" s="108">
        <v>402.0</v>
      </c>
      <c r="M43" s="110" t="s">
        <v>2667</v>
      </c>
    </row>
    <row r="44">
      <c r="A44" s="104" t="s">
        <v>244</v>
      </c>
      <c r="B44" s="105">
        <v>141.0</v>
      </c>
      <c r="C44" s="217" t="s">
        <v>2583</v>
      </c>
      <c r="D44" s="105" t="s">
        <v>151</v>
      </c>
      <c r="E44" s="106">
        <v>44355.0</v>
      </c>
      <c r="F44" s="107">
        <v>9918.89</v>
      </c>
      <c r="G44" s="106">
        <v>44321.0</v>
      </c>
      <c r="H44" s="106">
        <v>44348.0</v>
      </c>
      <c r="I44" s="108">
        <v>27.0</v>
      </c>
      <c r="J44" s="107">
        <v>5810.51</v>
      </c>
      <c r="K44" s="109">
        <v>974644.0</v>
      </c>
      <c r="L44" s="108">
        <v>222.0</v>
      </c>
      <c r="M44" s="110" t="s">
        <v>2668</v>
      </c>
    </row>
    <row r="45">
      <c r="A45" s="104" t="s">
        <v>244</v>
      </c>
      <c r="B45" s="105">
        <v>141.0</v>
      </c>
      <c r="C45" s="217" t="s">
        <v>245</v>
      </c>
      <c r="D45" s="105" t="s">
        <v>151</v>
      </c>
      <c r="E45" s="106">
        <v>44348.0</v>
      </c>
      <c r="F45" s="107">
        <v>50.74</v>
      </c>
      <c r="G45" s="106">
        <v>44318.0</v>
      </c>
      <c r="H45" s="106">
        <v>44348.0</v>
      </c>
      <c r="I45" s="108">
        <v>30.0</v>
      </c>
      <c r="J45" s="107">
        <v>50.74</v>
      </c>
      <c r="K45" s="108">
        <v>0.0</v>
      </c>
      <c r="L45" s="108">
        <v>222.0</v>
      </c>
      <c r="M45" s="110" t="s">
        <v>2669</v>
      </c>
    </row>
    <row r="46">
      <c r="A46" s="104" t="s">
        <v>248</v>
      </c>
      <c r="B46" s="105">
        <v>142.0</v>
      </c>
      <c r="C46" s="217" t="s">
        <v>2585</v>
      </c>
      <c r="D46" s="105" t="s">
        <v>151</v>
      </c>
      <c r="E46" s="106">
        <v>44355.0</v>
      </c>
      <c r="F46" s="107">
        <v>9452.32</v>
      </c>
      <c r="G46" s="106">
        <v>44321.0</v>
      </c>
      <c r="H46" s="106">
        <v>44348.0</v>
      </c>
      <c r="I46" s="108">
        <v>27.0</v>
      </c>
      <c r="J46" s="107">
        <v>8771.88</v>
      </c>
      <c r="K46" s="109">
        <v>927520.0</v>
      </c>
      <c r="L46" s="108">
        <v>203.0</v>
      </c>
      <c r="M46" s="110" t="s">
        <v>2670</v>
      </c>
    </row>
    <row r="47">
      <c r="A47" s="104" t="s">
        <v>250</v>
      </c>
      <c r="B47" s="105">
        <v>145.0</v>
      </c>
      <c r="C47" s="217" t="s">
        <v>2587</v>
      </c>
      <c r="D47" s="105" t="s">
        <v>151</v>
      </c>
      <c r="E47" s="106">
        <v>44334.0</v>
      </c>
      <c r="F47" s="107">
        <v>13186.28</v>
      </c>
      <c r="G47" s="106">
        <v>44299.0</v>
      </c>
      <c r="H47" s="106">
        <v>44328.0</v>
      </c>
      <c r="I47" s="108">
        <v>29.0</v>
      </c>
      <c r="J47" s="107">
        <v>9945.27</v>
      </c>
      <c r="K47" s="109">
        <v>1051688.0</v>
      </c>
      <c r="L47" s="108">
        <v>312.0</v>
      </c>
      <c r="M47" s="110" t="s">
        <v>2671</v>
      </c>
    </row>
    <row r="48">
      <c r="A48" s="104" t="s">
        <v>250</v>
      </c>
      <c r="B48" s="105">
        <v>145.0</v>
      </c>
      <c r="C48" s="217" t="s">
        <v>2587</v>
      </c>
      <c r="D48" s="105" t="s">
        <v>151</v>
      </c>
      <c r="E48" s="106">
        <v>44364.0</v>
      </c>
      <c r="F48" s="107">
        <v>13792.34</v>
      </c>
      <c r="G48" s="106">
        <v>44328.0</v>
      </c>
      <c r="H48" s="106">
        <v>44358.0</v>
      </c>
      <c r="I48" s="108">
        <v>30.0</v>
      </c>
      <c r="J48" s="107">
        <v>10551.33</v>
      </c>
      <c r="K48" s="109">
        <v>1124244.0</v>
      </c>
      <c r="L48" s="108">
        <v>312.0</v>
      </c>
      <c r="M48" s="110" t="s">
        <v>2672</v>
      </c>
    </row>
    <row r="49">
      <c r="A49" s="104" t="s">
        <v>253</v>
      </c>
      <c r="B49" s="105">
        <v>147.0</v>
      </c>
      <c r="C49" s="217" t="s">
        <v>2590</v>
      </c>
      <c r="D49" s="105" t="s">
        <v>151</v>
      </c>
      <c r="E49" s="106">
        <v>44334.0</v>
      </c>
      <c r="F49" s="107">
        <v>3961.91</v>
      </c>
      <c r="G49" s="106">
        <v>44298.0</v>
      </c>
      <c r="H49" s="106">
        <v>44327.0</v>
      </c>
      <c r="I49" s="108">
        <v>29.0</v>
      </c>
      <c r="J49" s="107">
        <v>2935.03</v>
      </c>
      <c r="K49" s="109">
        <v>298452.0</v>
      </c>
      <c r="L49" s="108">
        <v>115.0</v>
      </c>
      <c r="M49" s="110" t="s">
        <v>2673</v>
      </c>
    </row>
    <row r="50">
      <c r="A50" s="104" t="s">
        <v>253</v>
      </c>
      <c r="B50" s="105">
        <v>147.0</v>
      </c>
      <c r="C50" s="217" t="s">
        <v>2590</v>
      </c>
      <c r="D50" s="105" t="s">
        <v>151</v>
      </c>
      <c r="E50" s="106">
        <v>44363.0</v>
      </c>
      <c r="F50" s="107">
        <v>4161.15</v>
      </c>
      <c r="G50" s="106">
        <v>44327.0</v>
      </c>
      <c r="H50" s="106">
        <v>44356.0</v>
      </c>
      <c r="I50" s="108">
        <v>29.0</v>
      </c>
      <c r="J50" s="107">
        <v>3134.27</v>
      </c>
      <c r="K50" s="109">
        <v>319396.0</v>
      </c>
      <c r="L50" s="108">
        <v>115.0</v>
      </c>
      <c r="M50" s="110" t="s">
        <v>2674</v>
      </c>
    </row>
    <row r="51">
      <c r="A51" s="104" t="s">
        <v>255</v>
      </c>
      <c r="B51" s="105">
        <v>152.0</v>
      </c>
      <c r="C51" s="217" t="s">
        <v>2592</v>
      </c>
      <c r="D51" s="105" t="s">
        <v>151</v>
      </c>
      <c r="E51" s="106">
        <v>44351.0</v>
      </c>
      <c r="F51" s="107">
        <v>2177.43</v>
      </c>
      <c r="G51" s="106">
        <v>44322.0</v>
      </c>
      <c r="H51" s="106">
        <v>44350.0</v>
      </c>
      <c r="I51" s="108">
        <v>28.0</v>
      </c>
      <c r="J51" s="107">
        <v>1739.53</v>
      </c>
      <c r="K51" s="109">
        <v>172788.0</v>
      </c>
      <c r="L51" s="108">
        <v>111.0</v>
      </c>
      <c r="M51" s="110" t="s">
        <v>2675</v>
      </c>
    </row>
    <row r="52">
      <c r="A52" s="104" t="s">
        <v>257</v>
      </c>
      <c r="B52" s="105">
        <v>155.0</v>
      </c>
      <c r="C52" s="217" t="s">
        <v>2594</v>
      </c>
      <c r="D52" s="105" t="s">
        <v>144</v>
      </c>
      <c r="E52" s="106">
        <v>44362.0</v>
      </c>
      <c r="F52" s="107">
        <v>2721.97</v>
      </c>
      <c r="G52" s="106">
        <v>44329.0</v>
      </c>
      <c r="H52" s="106">
        <v>44358.0</v>
      </c>
      <c r="I52" s="108">
        <v>29.0</v>
      </c>
      <c r="J52" s="107">
        <v>2721.97</v>
      </c>
      <c r="K52" s="109">
        <v>276500.0</v>
      </c>
      <c r="L52" s="108">
        <v>77.0</v>
      </c>
      <c r="M52" s="110" t="s">
        <v>2676</v>
      </c>
    </row>
    <row r="53">
      <c r="A53" s="104" t="s">
        <v>259</v>
      </c>
      <c r="B53" s="105">
        <v>157.0</v>
      </c>
      <c r="C53" s="217" t="s">
        <v>2677</v>
      </c>
      <c r="D53" s="105" t="s">
        <v>144</v>
      </c>
      <c r="E53" s="106">
        <v>44357.0</v>
      </c>
      <c r="F53" s="107">
        <v>18.73</v>
      </c>
      <c r="G53" s="106">
        <v>44326.0</v>
      </c>
      <c r="H53" s="106">
        <v>44355.0</v>
      </c>
      <c r="I53" s="108">
        <v>29.0</v>
      </c>
      <c r="J53" s="107">
        <v>18.73</v>
      </c>
      <c r="K53" s="108">
        <v>0.0</v>
      </c>
      <c r="L53" s="108">
        <v>534.0</v>
      </c>
      <c r="M53" s="110" t="s">
        <v>2678</v>
      </c>
    </row>
    <row r="54">
      <c r="A54" s="104" t="s">
        <v>259</v>
      </c>
      <c r="B54" s="105">
        <v>157.0</v>
      </c>
      <c r="C54" s="217" t="s">
        <v>2679</v>
      </c>
      <c r="D54" s="105" t="s">
        <v>144</v>
      </c>
      <c r="E54" s="106">
        <v>44348.0</v>
      </c>
      <c r="F54" s="107">
        <v>335.07</v>
      </c>
      <c r="G54" s="106">
        <v>44316.0</v>
      </c>
      <c r="H54" s="106">
        <v>44344.0</v>
      </c>
      <c r="I54" s="108">
        <v>28.0</v>
      </c>
      <c r="J54" s="107">
        <v>335.07</v>
      </c>
      <c r="K54" s="108">
        <v>0.0</v>
      </c>
      <c r="L54" s="108">
        <v>534.0</v>
      </c>
      <c r="M54" s="110" t="s">
        <v>2680</v>
      </c>
    </row>
    <row r="55">
      <c r="A55" s="104" t="s">
        <v>259</v>
      </c>
      <c r="B55" s="105">
        <v>157.0</v>
      </c>
      <c r="C55" s="217" t="s">
        <v>2600</v>
      </c>
      <c r="D55" s="105" t="s">
        <v>144</v>
      </c>
      <c r="E55" s="106">
        <v>44357.0</v>
      </c>
      <c r="F55" s="107">
        <v>5294.56</v>
      </c>
      <c r="G55" s="106">
        <v>44326.0</v>
      </c>
      <c r="H55" s="106">
        <v>44355.0</v>
      </c>
      <c r="I55" s="108">
        <v>29.0</v>
      </c>
      <c r="J55" s="107">
        <v>5294.56</v>
      </c>
      <c r="K55" s="109">
        <v>541600.0</v>
      </c>
      <c r="L55" s="108">
        <v>534.0</v>
      </c>
      <c r="M55" s="110" t="s">
        <v>2681</v>
      </c>
    </row>
    <row r="56">
      <c r="A56" s="104" t="s">
        <v>259</v>
      </c>
      <c r="B56" s="105">
        <v>157.0</v>
      </c>
      <c r="C56" s="217" t="s">
        <v>2596</v>
      </c>
      <c r="D56" s="105" t="s">
        <v>144</v>
      </c>
      <c r="E56" s="106">
        <v>44357.0</v>
      </c>
      <c r="F56" s="107">
        <v>6994.68</v>
      </c>
      <c r="G56" s="106">
        <v>44326.0</v>
      </c>
      <c r="H56" s="106">
        <v>44355.0</v>
      </c>
      <c r="I56" s="108">
        <v>29.0</v>
      </c>
      <c r="J56" s="107">
        <v>6994.68</v>
      </c>
      <c r="K56" s="109">
        <v>788500.0</v>
      </c>
      <c r="L56" s="108">
        <v>534.0</v>
      </c>
      <c r="M56" s="110" t="s">
        <v>2682</v>
      </c>
    </row>
    <row r="57">
      <c r="A57" s="104" t="s">
        <v>259</v>
      </c>
      <c r="B57" s="105">
        <v>157.0</v>
      </c>
      <c r="C57" s="217" t="s">
        <v>2597</v>
      </c>
      <c r="D57" s="105" t="s">
        <v>144</v>
      </c>
      <c r="E57" s="106">
        <v>44357.0</v>
      </c>
      <c r="F57" s="107">
        <v>1956.91</v>
      </c>
      <c r="G57" s="106">
        <v>44326.0</v>
      </c>
      <c r="H57" s="106">
        <v>44355.0</v>
      </c>
      <c r="I57" s="108">
        <v>29.0</v>
      </c>
      <c r="J57" s="107">
        <v>1956.91</v>
      </c>
      <c r="K57" s="109">
        <v>175000.0</v>
      </c>
      <c r="L57" s="108">
        <v>534.0</v>
      </c>
      <c r="M57" s="110" t="s">
        <v>2683</v>
      </c>
    </row>
    <row r="58">
      <c r="A58" s="104" t="s">
        <v>259</v>
      </c>
      <c r="B58" s="105">
        <v>157.0</v>
      </c>
      <c r="C58" s="217" t="s">
        <v>2599</v>
      </c>
      <c r="D58" s="105" t="s">
        <v>144</v>
      </c>
      <c r="E58" s="106">
        <v>44357.0</v>
      </c>
      <c r="F58" s="107">
        <v>7338.13</v>
      </c>
      <c r="G58" s="106">
        <v>44326.0</v>
      </c>
      <c r="H58" s="106">
        <v>44355.0</v>
      </c>
      <c r="I58" s="108">
        <v>29.0</v>
      </c>
      <c r="J58" s="107">
        <v>7338.13</v>
      </c>
      <c r="K58" s="109">
        <v>811800.0</v>
      </c>
      <c r="L58" s="108">
        <v>534.0</v>
      </c>
      <c r="M58" s="110" t="s">
        <v>2684</v>
      </c>
    </row>
    <row r="59">
      <c r="A59" s="104" t="s">
        <v>259</v>
      </c>
      <c r="B59" s="105">
        <v>157.0</v>
      </c>
      <c r="C59" s="217" t="s">
        <v>2598</v>
      </c>
      <c r="D59" s="105" t="s">
        <v>144</v>
      </c>
      <c r="E59" s="106">
        <v>44357.0</v>
      </c>
      <c r="F59" s="107">
        <v>2071.53</v>
      </c>
      <c r="G59" s="106">
        <v>44326.0</v>
      </c>
      <c r="H59" s="106">
        <v>44355.0</v>
      </c>
      <c r="I59" s="108">
        <v>29.0</v>
      </c>
      <c r="J59" s="107">
        <v>2071.53</v>
      </c>
      <c r="K59" s="109">
        <v>187700.0</v>
      </c>
      <c r="L59" s="108">
        <v>534.0</v>
      </c>
      <c r="M59" s="110" t="s">
        <v>2685</v>
      </c>
    </row>
    <row r="60">
      <c r="A60" s="104" t="s">
        <v>267</v>
      </c>
      <c r="B60" s="105">
        <v>170.0</v>
      </c>
      <c r="C60" s="217" t="s">
        <v>2601</v>
      </c>
      <c r="D60" s="105" t="s">
        <v>151</v>
      </c>
      <c r="E60" s="106">
        <v>44343.0</v>
      </c>
      <c r="F60" s="107">
        <v>3219.46</v>
      </c>
      <c r="G60" s="106">
        <v>44313.0</v>
      </c>
      <c r="H60" s="106">
        <v>44343.0</v>
      </c>
      <c r="I60" s="108">
        <v>30.0</v>
      </c>
      <c r="J60" s="107">
        <v>2906.57</v>
      </c>
      <c r="K60" s="109">
        <v>295460.0</v>
      </c>
      <c r="L60" s="108">
        <v>100.0</v>
      </c>
      <c r="M60" s="110" t="s">
        <v>2686</v>
      </c>
    </row>
    <row r="61">
      <c r="A61" s="104" t="s">
        <v>269</v>
      </c>
      <c r="B61" s="105">
        <v>173.0</v>
      </c>
      <c r="C61" s="217" t="s">
        <v>2608</v>
      </c>
      <c r="D61" s="105" t="s">
        <v>144</v>
      </c>
      <c r="E61" s="106">
        <v>44363.0</v>
      </c>
      <c r="F61" s="107">
        <v>232.15</v>
      </c>
      <c r="G61" s="106">
        <v>44330.0</v>
      </c>
      <c r="H61" s="106">
        <v>44361.0</v>
      </c>
      <c r="I61" s="108">
        <v>31.0</v>
      </c>
      <c r="J61" s="107">
        <v>232.15</v>
      </c>
      <c r="K61" s="109">
        <v>17000.0</v>
      </c>
      <c r="L61" s="108">
        <v>32.0</v>
      </c>
      <c r="M61" s="110" t="s">
        <v>2687</v>
      </c>
    </row>
    <row r="62">
      <c r="A62" s="104" t="s">
        <v>269</v>
      </c>
      <c r="B62" s="105">
        <v>173.0</v>
      </c>
      <c r="C62" s="217" t="s">
        <v>2605</v>
      </c>
      <c r="D62" s="105" t="s">
        <v>144</v>
      </c>
      <c r="E62" s="106">
        <v>44334.0</v>
      </c>
      <c r="F62" s="107">
        <v>273.48</v>
      </c>
      <c r="G62" s="106">
        <v>44301.0</v>
      </c>
      <c r="H62" s="106">
        <v>44330.0</v>
      </c>
      <c r="I62" s="108">
        <v>29.0</v>
      </c>
      <c r="J62" s="107">
        <v>273.48</v>
      </c>
      <c r="K62" s="109">
        <v>20800.0</v>
      </c>
      <c r="L62" s="108">
        <v>32.0</v>
      </c>
      <c r="M62" s="110" t="s">
        <v>2688</v>
      </c>
    </row>
    <row r="63">
      <c r="A63" s="104" t="s">
        <v>269</v>
      </c>
      <c r="B63" s="105">
        <v>173.0</v>
      </c>
      <c r="C63" s="217" t="s">
        <v>2605</v>
      </c>
      <c r="D63" s="105" t="s">
        <v>144</v>
      </c>
      <c r="E63" s="106">
        <v>44363.0</v>
      </c>
      <c r="F63" s="107">
        <v>376.84</v>
      </c>
      <c r="G63" s="106">
        <v>44330.0</v>
      </c>
      <c r="H63" s="106">
        <v>44361.0</v>
      </c>
      <c r="I63" s="108">
        <v>31.0</v>
      </c>
      <c r="J63" s="107">
        <v>376.84</v>
      </c>
      <c r="K63" s="109">
        <v>30300.0</v>
      </c>
      <c r="L63" s="108">
        <v>32.0</v>
      </c>
      <c r="M63" s="110" t="s">
        <v>2689</v>
      </c>
    </row>
    <row r="64">
      <c r="A64" s="104" t="s">
        <v>269</v>
      </c>
      <c r="B64" s="105">
        <v>173.0</v>
      </c>
      <c r="C64" s="217" t="s">
        <v>2607</v>
      </c>
      <c r="D64" s="105" t="s">
        <v>144</v>
      </c>
      <c r="E64" s="106">
        <v>44363.0</v>
      </c>
      <c r="F64" s="107">
        <v>161.59</v>
      </c>
      <c r="G64" s="106">
        <v>44330.0</v>
      </c>
      <c r="H64" s="106">
        <v>44361.0</v>
      </c>
      <c r="I64" s="108">
        <v>31.0</v>
      </c>
      <c r="J64" s="107">
        <v>161.59</v>
      </c>
      <c r="K64" s="109">
        <v>11200.0</v>
      </c>
      <c r="L64" s="108">
        <v>32.0</v>
      </c>
      <c r="M64" s="110" t="s">
        <v>2690</v>
      </c>
    </row>
    <row r="65">
      <c r="A65" s="104" t="s">
        <v>269</v>
      </c>
      <c r="B65" s="105">
        <v>173.0</v>
      </c>
      <c r="C65" s="217" t="s">
        <v>2603</v>
      </c>
      <c r="D65" s="105" t="s">
        <v>144</v>
      </c>
      <c r="E65" s="106">
        <v>44363.0</v>
      </c>
      <c r="F65" s="107">
        <v>590.83</v>
      </c>
      <c r="G65" s="106">
        <v>44330.0</v>
      </c>
      <c r="H65" s="106">
        <v>44361.0</v>
      </c>
      <c r="I65" s="108">
        <v>31.0</v>
      </c>
      <c r="J65" s="107">
        <v>590.83</v>
      </c>
      <c r="K65" s="109">
        <v>45300.0</v>
      </c>
      <c r="L65" s="108">
        <v>32.0</v>
      </c>
      <c r="M65" s="110" t="s">
        <v>2691</v>
      </c>
    </row>
    <row r="66">
      <c r="A66" s="104" t="s">
        <v>274</v>
      </c>
      <c r="B66" s="105">
        <v>175.0</v>
      </c>
      <c r="C66" s="217" t="s">
        <v>2692</v>
      </c>
      <c r="D66" s="105" t="s">
        <v>144</v>
      </c>
      <c r="E66" s="106">
        <v>44361.0</v>
      </c>
      <c r="F66" s="107">
        <v>214.78</v>
      </c>
      <c r="G66" s="106">
        <v>44328.0</v>
      </c>
      <c r="H66" s="106">
        <v>44357.0</v>
      </c>
      <c r="I66" s="108">
        <v>29.0</v>
      </c>
      <c r="J66" s="107">
        <v>214.78</v>
      </c>
      <c r="K66" s="108">
        <v>0.0</v>
      </c>
      <c r="L66" s="108">
        <v>1112.0</v>
      </c>
      <c r="M66" s="110" t="s">
        <v>2693</v>
      </c>
    </row>
    <row r="67">
      <c r="A67" s="104" t="s">
        <v>274</v>
      </c>
      <c r="B67" s="105">
        <v>175.0</v>
      </c>
      <c r="C67" s="217" t="s">
        <v>2694</v>
      </c>
      <c r="D67" s="105" t="s">
        <v>144</v>
      </c>
      <c r="E67" s="106">
        <v>44361.0</v>
      </c>
      <c r="F67" s="107">
        <v>382.51</v>
      </c>
      <c r="G67" s="106">
        <v>44328.0</v>
      </c>
      <c r="H67" s="106">
        <v>44357.0</v>
      </c>
      <c r="I67" s="108">
        <v>29.0</v>
      </c>
      <c r="J67" s="107">
        <v>382.51</v>
      </c>
      <c r="K67" s="108">
        <v>600.0</v>
      </c>
      <c r="L67" s="108">
        <v>1112.0</v>
      </c>
      <c r="M67" s="110" t="s">
        <v>2695</v>
      </c>
    </row>
    <row r="68">
      <c r="A68" s="104" t="s">
        <v>274</v>
      </c>
      <c r="B68" s="105">
        <v>175.0</v>
      </c>
      <c r="C68" s="217" t="s">
        <v>2696</v>
      </c>
      <c r="D68" s="105" t="s">
        <v>144</v>
      </c>
      <c r="E68" s="106">
        <v>44361.0</v>
      </c>
      <c r="F68" s="107">
        <v>374.72</v>
      </c>
      <c r="G68" s="106">
        <v>44328.0</v>
      </c>
      <c r="H68" s="106">
        <v>44357.0</v>
      </c>
      <c r="I68" s="108">
        <v>29.0</v>
      </c>
      <c r="J68" s="107">
        <v>374.72</v>
      </c>
      <c r="K68" s="108">
        <v>0.0</v>
      </c>
      <c r="L68" s="108">
        <v>1112.0</v>
      </c>
      <c r="M68" s="110" t="s">
        <v>2697</v>
      </c>
    </row>
    <row r="69">
      <c r="A69" s="104" t="s">
        <v>274</v>
      </c>
      <c r="B69" s="105">
        <v>175.0</v>
      </c>
      <c r="C69" s="217" t="s">
        <v>2698</v>
      </c>
      <c r="D69" s="105" t="s">
        <v>144</v>
      </c>
      <c r="E69" s="106">
        <v>44348.0</v>
      </c>
      <c r="F69" s="107">
        <v>143.6</v>
      </c>
      <c r="G69" s="106">
        <v>44316.0</v>
      </c>
      <c r="H69" s="106">
        <v>44344.0</v>
      </c>
      <c r="I69" s="108">
        <v>28.0</v>
      </c>
      <c r="J69" s="107">
        <v>143.6</v>
      </c>
      <c r="K69" s="108">
        <v>0.0</v>
      </c>
      <c r="L69" s="108">
        <v>1112.0</v>
      </c>
      <c r="M69" s="110" t="s">
        <v>2699</v>
      </c>
    </row>
    <row r="70">
      <c r="A70" s="104" t="s">
        <v>274</v>
      </c>
      <c r="B70" s="105">
        <v>175.0</v>
      </c>
      <c r="C70" s="217" t="s">
        <v>2612</v>
      </c>
      <c r="D70" s="105" t="s">
        <v>144</v>
      </c>
      <c r="E70" s="106">
        <v>44361.0</v>
      </c>
      <c r="F70" s="107">
        <v>21044.81</v>
      </c>
      <c r="G70" s="106">
        <v>44328.0</v>
      </c>
      <c r="H70" s="106">
        <v>44357.0</v>
      </c>
      <c r="I70" s="108">
        <v>29.0</v>
      </c>
      <c r="J70" s="107">
        <v>9939.31</v>
      </c>
      <c r="K70" s="109">
        <v>1103900.0</v>
      </c>
      <c r="L70" s="108">
        <v>1112.0</v>
      </c>
      <c r="M70" s="110" t="s">
        <v>2700</v>
      </c>
    </row>
    <row r="71">
      <c r="A71" s="104" t="s">
        <v>274</v>
      </c>
      <c r="B71" s="105">
        <v>175.0</v>
      </c>
      <c r="C71" s="217" t="s">
        <v>2609</v>
      </c>
      <c r="D71" s="105" t="s">
        <v>144</v>
      </c>
      <c r="E71" s="106">
        <v>44361.0</v>
      </c>
      <c r="F71" s="107">
        <v>23058.17</v>
      </c>
      <c r="G71" s="106">
        <v>44328.0</v>
      </c>
      <c r="H71" s="106">
        <v>44357.0</v>
      </c>
      <c r="I71" s="108">
        <v>29.0</v>
      </c>
      <c r="J71" s="107">
        <v>9987.22</v>
      </c>
      <c r="K71" s="109">
        <v>1109700.0</v>
      </c>
      <c r="L71" s="108">
        <v>1112.0</v>
      </c>
      <c r="M71" s="110" t="s">
        <v>2701</v>
      </c>
    </row>
    <row r="72">
      <c r="A72" s="104" t="s">
        <v>274</v>
      </c>
      <c r="B72" s="105">
        <v>175.0</v>
      </c>
      <c r="C72" s="217" t="s">
        <v>2611</v>
      </c>
      <c r="D72" s="105" t="s">
        <v>144</v>
      </c>
      <c r="E72" s="106">
        <v>44361.0</v>
      </c>
      <c r="F72" s="107">
        <v>20789.38</v>
      </c>
      <c r="G72" s="106">
        <v>44328.0</v>
      </c>
      <c r="H72" s="106">
        <v>44357.0</v>
      </c>
      <c r="I72" s="108">
        <v>29.0</v>
      </c>
      <c r="J72" s="107">
        <v>9411.48</v>
      </c>
      <c r="K72" s="109">
        <v>1040000.0</v>
      </c>
      <c r="L72" s="108">
        <v>1112.0</v>
      </c>
      <c r="M72" s="110" t="s">
        <v>2702</v>
      </c>
    </row>
    <row r="73">
      <c r="A73" s="104" t="s">
        <v>274</v>
      </c>
      <c r="B73" s="105">
        <v>175.0</v>
      </c>
      <c r="C73" s="217" t="s">
        <v>2703</v>
      </c>
      <c r="D73" s="105" t="s">
        <v>144</v>
      </c>
      <c r="E73" s="106">
        <v>44361.0</v>
      </c>
      <c r="F73" s="107">
        <v>1621.38</v>
      </c>
      <c r="G73" s="106">
        <v>44328.0</v>
      </c>
      <c r="H73" s="106">
        <v>44357.0</v>
      </c>
      <c r="I73" s="108">
        <v>29.0</v>
      </c>
      <c r="J73" s="107">
        <v>1068.57</v>
      </c>
      <c r="K73" s="109">
        <v>93300.0</v>
      </c>
      <c r="L73" s="108">
        <v>1112.0</v>
      </c>
      <c r="M73" s="110" t="s">
        <v>2704</v>
      </c>
    </row>
    <row r="74">
      <c r="A74" s="104" t="s">
        <v>274</v>
      </c>
      <c r="B74" s="105">
        <v>175.0</v>
      </c>
      <c r="C74" s="217" t="s">
        <v>2705</v>
      </c>
      <c r="D74" s="105" t="s">
        <v>144</v>
      </c>
      <c r="E74" s="106">
        <v>44361.0</v>
      </c>
      <c r="F74" s="107">
        <v>214.78</v>
      </c>
      <c r="G74" s="106">
        <v>44328.0</v>
      </c>
      <c r="H74" s="106">
        <v>44357.0</v>
      </c>
      <c r="I74" s="108">
        <v>29.0</v>
      </c>
      <c r="J74" s="107">
        <v>214.78</v>
      </c>
      <c r="K74" s="108">
        <v>0.0</v>
      </c>
      <c r="L74" s="108">
        <v>1112.0</v>
      </c>
      <c r="M74" s="110" t="s">
        <v>2706</v>
      </c>
    </row>
    <row r="75">
      <c r="A75" s="104" t="s">
        <v>2051</v>
      </c>
      <c r="B75" s="105">
        <v>181.0</v>
      </c>
      <c r="C75" s="217" t="s">
        <v>2613</v>
      </c>
      <c r="D75" s="105" t="s">
        <v>151</v>
      </c>
      <c r="E75" s="106">
        <v>44355.0</v>
      </c>
      <c r="F75" s="107">
        <v>3023.56</v>
      </c>
      <c r="G75" s="106">
        <v>44323.0</v>
      </c>
      <c r="H75" s="106">
        <v>44351.0</v>
      </c>
      <c r="I75" s="108">
        <v>28.0</v>
      </c>
      <c r="J75" s="107">
        <v>2565.06</v>
      </c>
      <c r="K75" s="109">
        <v>263296.0</v>
      </c>
      <c r="L75" s="108">
        <v>60.0</v>
      </c>
      <c r="M75" s="110" t="s">
        <v>2707</v>
      </c>
    </row>
    <row r="76">
      <c r="A76" s="104" t="s">
        <v>438</v>
      </c>
      <c r="B76" s="105">
        <v>188.0</v>
      </c>
      <c r="C76" s="217" t="s">
        <v>2491</v>
      </c>
      <c r="D76" s="105" t="s">
        <v>439</v>
      </c>
      <c r="E76" s="106">
        <v>44306.0</v>
      </c>
      <c r="F76" s="107">
        <v>15657.94</v>
      </c>
      <c r="G76" s="106">
        <v>44250.0</v>
      </c>
      <c r="H76" s="106">
        <v>44280.0</v>
      </c>
      <c r="I76" s="108">
        <v>30.0</v>
      </c>
      <c r="J76" s="107">
        <v>2574.19</v>
      </c>
      <c r="K76" s="109">
        <v>478420.8</v>
      </c>
      <c r="L76" s="108">
        <v>149.0</v>
      </c>
      <c r="M76" s="110" t="s">
        <v>2708</v>
      </c>
    </row>
    <row r="77">
      <c r="A77" s="104" t="s">
        <v>438</v>
      </c>
      <c r="B77" s="105">
        <v>188.0</v>
      </c>
      <c r="C77" s="217" t="s">
        <v>2491</v>
      </c>
      <c r="D77" s="105" t="s">
        <v>439</v>
      </c>
      <c r="E77" s="106">
        <v>44336.0</v>
      </c>
      <c r="F77" s="107">
        <v>9100.35</v>
      </c>
      <c r="G77" s="106">
        <v>44280.0</v>
      </c>
      <c r="H77" s="106">
        <v>44309.0</v>
      </c>
      <c r="I77" s="108">
        <v>29.0</v>
      </c>
      <c r="J77" s="107">
        <v>2994.09</v>
      </c>
      <c r="K77" s="109">
        <v>507966.8</v>
      </c>
      <c r="L77" s="108">
        <v>149.0</v>
      </c>
      <c r="M77" s="110" t="s">
        <v>2709</v>
      </c>
    </row>
    <row r="78">
      <c r="A78" s="104" t="s">
        <v>297</v>
      </c>
      <c r="B78" s="105">
        <v>190.0</v>
      </c>
      <c r="C78" s="217" t="s">
        <v>2617</v>
      </c>
      <c r="D78" s="105" t="s">
        <v>151</v>
      </c>
      <c r="E78" s="106">
        <v>44351.0</v>
      </c>
      <c r="F78" s="107">
        <v>2153.63</v>
      </c>
      <c r="G78" s="106">
        <v>44322.0</v>
      </c>
      <c r="H78" s="106">
        <v>44350.0</v>
      </c>
      <c r="I78" s="108">
        <v>28.0</v>
      </c>
      <c r="J78" s="107">
        <v>2009.95</v>
      </c>
      <c r="K78" s="109">
        <v>201212.0</v>
      </c>
      <c r="L78" s="108">
        <v>93.0</v>
      </c>
      <c r="M78" s="110" t="s">
        <v>2710</v>
      </c>
    </row>
    <row r="79">
      <c r="A79" s="104" t="s">
        <v>297</v>
      </c>
      <c r="B79" s="105">
        <v>190.0</v>
      </c>
      <c r="C79" s="217" t="s">
        <v>2618</v>
      </c>
      <c r="D79" s="105" t="s">
        <v>151</v>
      </c>
      <c r="E79" s="106">
        <v>44351.0</v>
      </c>
      <c r="F79" s="107">
        <v>614.97</v>
      </c>
      <c r="G79" s="106">
        <v>44321.0</v>
      </c>
      <c r="H79" s="106">
        <v>44349.0</v>
      </c>
      <c r="I79" s="108">
        <v>28.0</v>
      </c>
      <c r="J79" s="107">
        <v>471.29</v>
      </c>
      <c r="K79" s="109">
        <v>44880.0</v>
      </c>
      <c r="L79" s="108">
        <v>93.0</v>
      </c>
      <c r="M79" s="110" t="s">
        <v>2711</v>
      </c>
    </row>
    <row r="80">
      <c r="A80" s="104" t="s">
        <v>300</v>
      </c>
      <c r="B80" s="105">
        <v>191.0</v>
      </c>
      <c r="C80" s="217" t="s">
        <v>2620</v>
      </c>
      <c r="D80" s="105" t="s">
        <v>301</v>
      </c>
      <c r="E80" s="106">
        <v>44361.0</v>
      </c>
      <c r="F80" s="107">
        <v>5845.31</v>
      </c>
      <c r="G80" s="106">
        <v>44327.0</v>
      </c>
      <c r="H80" s="106">
        <v>44355.0</v>
      </c>
      <c r="I80" s="108">
        <v>28.0</v>
      </c>
      <c r="J80" s="107">
        <v>5845.31</v>
      </c>
      <c r="K80" s="109">
        <v>586100.0</v>
      </c>
      <c r="L80" s="108">
        <v>196.0</v>
      </c>
      <c r="M80" s="110" t="s">
        <v>2712</v>
      </c>
    </row>
    <row r="81">
      <c r="A81" s="104" t="s">
        <v>300</v>
      </c>
      <c r="B81" s="105">
        <v>191.0</v>
      </c>
      <c r="C81" s="217" t="s">
        <v>303</v>
      </c>
      <c r="D81" s="105" t="s">
        <v>301</v>
      </c>
      <c r="E81" s="106">
        <v>44356.0</v>
      </c>
      <c r="F81" s="107">
        <v>4993.06</v>
      </c>
      <c r="G81" s="106">
        <v>44327.0</v>
      </c>
      <c r="H81" s="106">
        <v>44355.0</v>
      </c>
      <c r="I81" s="108">
        <v>28.0</v>
      </c>
      <c r="J81" s="107">
        <v>4993.06</v>
      </c>
      <c r="K81" s="109">
        <v>495800.0</v>
      </c>
      <c r="L81" s="108">
        <v>196.0</v>
      </c>
      <c r="M81" s="110" t="s">
        <v>2713</v>
      </c>
    </row>
    <row r="82">
      <c r="A82" s="104" t="s">
        <v>305</v>
      </c>
      <c r="B82" s="105">
        <v>192.0</v>
      </c>
      <c r="C82" s="217" t="s">
        <v>2621</v>
      </c>
      <c r="D82" s="105" t="s">
        <v>301</v>
      </c>
      <c r="E82" s="106">
        <v>44361.0</v>
      </c>
      <c r="F82" s="107">
        <v>1391.24</v>
      </c>
      <c r="G82" s="106">
        <v>44330.0</v>
      </c>
      <c r="H82" s="106">
        <v>44358.0</v>
      </c>
      <c r="I82" s="108">
        <v>28.0</v>
      </c>
      <c r="J82" s="107">
        <v>1391.24</v>
      </c>
      <c r="K82" s="109">
        <v>129900.0</v>
      </c>
      <c r="L82" s="108">
        <v>49.0</v>
      </c>
      <c r="M82" s="110" t="s">
        <v>2714</v>
      </c>
    </row>
    <row r="83">
      <c r="A83" s="104" t="s">
        <v>531</v>
      </c>
      <c r="B83" s="105">
        <v>193.0</v>
      </c>
      <c r="C83" s="217" t="s">
        <v>2715</v>
      </c>
      <c r="D83" s="105" t="s">
        <v>462</v>
      </c>
      <c r="E83" s="106">
        <v>44358.0</v>
      </c>
      <c r="F83" s="107">
        <v>2048.3</v>
      </c>
      <c r="G83" s="106">
        <v>44308.0</v>
      </c>
      <c r="H83" s="106">
        <v>44349.0</v>
      </c>
      <c r="I83" s="108">
        <v>41.0</v>
      </c>
      <c r="J83" s="107">
        <v>2353.2</v>
      </c>
      <c r="K83" s="109">
        <v>637000.0</v>
      </c>
      <c r="L83" s="108">
        <v>270.0</v>
      </c>
      <c r="M83" s="110" t="s">
        <v>2716</v>
      </c>
    </row>
    <row r="84">
      <c r="A84" s="104" t="s">
        <v>531</v>
      </c>
      <c r="B84" s="105">
        <v>193.0</v>
      </c>
      <c r="C84" s="217" t="s">
        <v>2396</v>
      </c>
      <c r="D84" s="105" t="s">
        <v>462</v>
      </c>
      <c r="E84" s="106">
        <v>44358.0</v>
      </c>
      <c r="F84" s="107">
        <v>1647.6</v>
      </c>
      <c r="G84" s="106">
        <v>44256.0</v>
      </c>
      <c r="H84" s="106">
        <v>44349.0</v>
      </c>
      <c r="I84" s="108">
        <v>93.0</v>
      </c>
      <c r="J84" s="107">
        <v>1647.6</v>
      </c>
      <c r="K84" s="109">
        <v>581000.0</v>
      </c>
      <c r="L84" s="108">
        <v>270.0</v>
      </c>
      <c r="M84" s="110" t="s">
        <v>2716</v>
      </c>
    </row>
    <row r="85">
      <c r="A85" s="104" t="s">
        <v>531</v>
      </c>
      <c r="B85" s="105">
        <v>193.0</v>
      </c>
      <c r="C85" s="217" t="s">
        <v>2397</v>
      </c>
      <c r="D85" s="105" t="s">
        <v>462</v>
      </c>
      <c r="E85" s="106">
        <v>44358.0</v>
      </c>
      <c r="F85" s="107">
        <v>1968.0</v>
      </c>
      <c r="G85" s="106">
        <v>44256.0</v>
      </c>
      <c r="H85" s="106">
        <v>44349.0</v>
      </c>
      <c r="I85" s="108">
        <v>93.0</v>
      </c>
      <c r="J85" s="107">
        <v>1968.0</v>
      </c>
      <c r="K85" s="109">
        <v>520000.0</v>
      </c>
      <c r="L85" s="108">
        <v>270.0</v>
      </c>
      <c r="M85" s="110" t="s">
        <v>2716</v>
      </c>
    </row>
    <row r="86">
      <c r="A86" s="104" t="s">
        <v>531</v>
      </c>
      <c r="B86" s="105">
        <v>193.0</v>
      </c>
      <c r="C86" s="217" t="s">
        <v>2398</v>
      </c>
      <c r="D86" s="105" t="s">
        <v>462</v>
      </c>
      <c r="E86" s="106">
        <v>44358.0</v>
      </c>
      <c r="F86" s="107">
        <v>1258.8</v>
      </c>
      <c r="G86" s="106">
        <v>44256.0</v>
      </c>
      <c r="H86" s="106">
        <v>44349.0</v>
      </c>
      <c r="I86" s="108">
        <v>93.0</v>
      </c>
      <c r="J86" s="107">
        <v>1258.8</v>
      </c>
      <c r="K86" s="109">
        <v>507000.0</v>
      </c>
      <c r="L86" s="108">
        <v>270.0</v>
      </c>
      <c r="M86" s="110" t="s">
        <v>2716</v>
      </c>
    </row>
    <row r="87">
      <c r="A87" s="104" t="s">
        <v>531</v>
      </c>
      <c r="B87" s="105">
        <v>193.0</v>
      </c>
      <c r="C87" s="217" t="s">
        <v>2399</v>
      </c>
      <c r="D87" s="105" t="s">
        <v>462</v>
      </c>
      <c r="E87" s="106">
        <v>44358.0</v>
      </c>
      <c r="F87" s="107">
        <v>1591.2</v>
      </c>
      <c r="G87" s="106">
        <v>44256.0</v>
      </c>
      <c r="H87" s="106">
        <v>44349.0</v>
      </c>
      <c r="I87" s="108">
        <v>93.0</v>
      </c>
      <c r="J87" s="107">
        <v>1591.2</v>
      </c>
      <c r="K87" s="109">
        <v>382000.0</v>
      </c>
      <c r="L87" s="108">
        <v>270.0</v>
      </c>
      <c r="M87" s="110" t="s">
        <v>2716</v>
      </c>
    </row>
    <row r="88">
      <c r="A88" s="104" t="s">
        <v>531</v>
      </c>
      <c r="B88" s="105">
        <v>193.0</v>
      </c>
      <c r="C88" s="217" t="s">
        <v>2400</v>
      </c>
      <c r="D88" s="105" t="s">
        <v>462</v>
      </c>
      <c r="E88" s="106">
        <v>44358.0</v>
      </c>
      <c r="F88" s="107">
        <v>1994.4</v>
      </c>
      <c r="G88" s="106">
        <v>44256.0</v>
      </c>
      <c r="H88" s="106">
        <v>44349.0</v>
      </c>
      <c r="I88" s="108">
        <v>93.0</v>
      </c>
      <c r="J88" s="107">
        <v>1994.4</v>
      </c>
      <c r="K88" s="109">
        <v>494000.0</v>
      </c>
      <c r="L88" s="108">
        <v>270.0</v>
      </c>
      <c r="M88" s="110" t="s">
        <v>2716</v>
      </c>
    </row>
  </sheetData>
  <hyperlinks>
    <hyperlink r:id="rId1" ref="M2"/>
    <hyperlink r:id="rId2" ref="M3"/>
    <hyperlink r:id="rId3" ref="M4"/>
    <hyperlink r:id="rId4" ref="M5"/>
    <hyperlink r:id="rId5" ref="M6"/>
    <hyperlink r:id="rId6" ref="M7"/>
    <hyperlink r:id="rId7" ref="M8"/>
    <hyperlink r:id="rId8" ref="M9"/>
    <hyperlink r:id="rId9" ref="M10"/>
    <hyperlink r:id="rId10" ref="M11"/>
    <hyperlink r:id="rId11" ref="M12"/>
    <hyperlink r:id="rId12" ref="M13"/>
    <hyperlink r:id="rId13" ref="M14"/>
    <hyperlink r:id="rId14" ref="M15"/>
    <hyperlink r:id="rId15" ref="M16"/>
    <hyperlink r:id="rId16" ref="M17"/>
    <hyperlink r:id="rId17" ref="M18"/>
    <hyperlink r:id="rId18" ref="M19"/>
    <hyperlink r:id="rId19" ref="M20"/>
    <hyperlink r:id="rId20" ref="M21"/>
    <hyperlink r:id="rId21" ref="M22"/>
    <hyperlink r:id="rId22" ref="M23"/>
    <hyperlink r:id="rId23" ref="M24"/>
    <hyperlink r:id="rId24" ref="M25"/>
    <hyperlink r:id="rId25" ref="M26"/>
    <hyperlink r:id="rId26" ref="M27"/>
    <hyperlink r:id="rId27" ref="M28"/>
    <hyperlink r:id="rId28" ref="M29"/>
    <hyperlink r:id="rId29" ref="M30"/>
    <hyperlink r:id="rId30" ref="M31"/>
    <hyperlink r:id="rId31" ref="M32"/>
    <hyperlink r:id="rId32" ref="M33"/>
    <hyperlink r:id="rId33" ref="M34"/>
    <hyperlink r:id="rId34" ref="M35"/>
    <hyperlink r:id="rId35" ref="M36"/>
    <hyperlink r:id="rId36" ref="M37"/>
    <hyperlink r:id="rId37" ref="M38"/>
    <hyperlink r:id="rId38" ref="M39"/>
    <hyperlink r:id="rId39" ref="M40"/>
    <hyperlink r:id="rId40" ref="M41"/>
    <hyperlink r:id="rId41" ref="M42"/>
    <hyperlink r:id="rId42" ref="M43"/>
    <hyperlink r:id="rId43" ref="M44"/>
    <hyperlink r:id="rId44" ref="M45"/>
    <hyperlink r:id="rId45" ref="M46"/>
    <hyperlink r:id="rId46" ref="M47"/>
    <hyperlink r:id="rId47" ref="M48"/>
    <hyperlink r:id="rId48" ref="M49"/>
    <hyperlink r:id="rId49" ref="M50"/>
    <hyperlink r:id="rId50" ref="M51"/>
    <hyperlink r:id="rId51" ref="M52"/>
    <hyperlink r:id="rId52" ref="M53"/>
    <hyperlink r:id="rId53" ref="M54"/>
    <hyperlink r:id="rId54" ref="M55"/>
    <hyperlink r:id="rId55" ref="M56"/>
    <hyperlink r:id="rId56" ref="M57"/>
    <hyperlink r:id="rId57" ref="M58"/>
    <hyperlink r:id="rId58" ref="M59"/>
    <hyperlink r:id="rId59" ref="M60"/>
    <hyperlink r:id="rId60" ref="M61"/>
    <hyperlink r:id="rId61" ref="M62"/>
    <hyperlink r:id="rId62" ref="M63"/>
    <hyperlink r:id="rId63" ref="M64"/>
    <hyperlink r:id="rId64" ref="M65"/>
    <hyperlink r:id="rId65" ref="M66"/>
    <hyperlink r:id="rId66" ref="M67"/>
    <hyperlink r:id="rId67" ref="M68"/>
    <hyperlink r:id="rId68" ref="M69"/>
    <hyperlink r:id="rId69" ref="M70"/>
    <hyperlink r:id="rId70" ref="M71"/>
    <hyperlink r:id="rId71" ref="M72"/>
    <hyperlink r:id="rId72" ref="M73"/>
    <hyperlink r:id="rId73" ref="M74"/>
    <hyperlink r:id="rId74" ref="M75"/>
    <hyperlink r:id="rId75" ref="M76"/>
    <hyperlink r:id="rId76" ref="M77"/>
    <hyperlink r:id="rId77" ref="M78"/>
    <hyperlink r:id="rId78" ref="M79"/>
    <hyperlink r:id="rId79" ref="M80"/>
    <hyperlink r:id="rId80" ref="M81"/>
    <hyperlink r:id="rId81" ref="M82"/>
    <hyperlink r:id="rId82" ref="M83"/>
    <hyperlink r:id="rId83" ref="M84"/>
    <hyperlink r:id="rId84" ref="M85"/>
    <hyperlink r:id="rId85" ref="M86"/>
    <hyperlink r:id="rId86" ref="M87"/>
    <hyperlink r:id="rId87" ref="M88"/>
  </hyperlinks>
  <drawing r:id="rId88"/>
</worksheet>
</file>

<file path=xl/worksheets/sheet5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30.29"/>
    <col customWidth="1" min="2" max="4" width="9.86"/>
    <col customWidth="1" min="5" max="5" width="17.29"/>
    <col customWidth="1" min="6" max="6" width="16.71"/>
    <col customWidth="1" min="7" max="7" width="22.0"/>
    <col customWidth="1" min="8" max="8" width="11.43"/>
    <col customWidth="1" min="9" max="9" width="5.14"/>
    <col customWidth="1" min="10" max="10" width="14.29"/>
    <col customWidth="1" min="11" max="11" width="11.29"/>
    <col customWidth="1" min="12" max="12" width="10.29"/>
    <col customWidth="1" min="13" max="13" width="46.0"/>
    <col customWidth="1" min="14" max="14" width="8.29"/>
    <col customWidth="1" min="15" max="15" width="1.57"/>
    <col customWidth="1" min="16" max="16" width="30.29"/>
    <col customWidth="1" min="17" max="26" width="8.0"/>
  </cols>
  <sheetData>
    <row r="1" ht="32.25" customHeight="1">
      <c r="A1" s="178" t="s">
        <v>0</v>
      </c>
      <c r="B1" s="178" t="s">
        <v>902</v>
      </c>
      <c r="C1" s="178" t="s">
        <v>903</v>
      </c>
      <c r="D1" s="178" t="s">
        <v>904</v>
      </c>
      <c r="E1" s="179" t="s">
        <v>2</v>
      </c>
      <c r="F1" s="180" t="s">
        <v>3</v>
      </c>
      <c r="G1" s="180" t="s">
        <v>905</v>
      </c>
      <c r="H1" s="188" t="s">
        <v>6</v>
      </c>
      <c r="I1" s="178" t="s">
        <v>7</v>
      </c>
      <c r="J1" s="178" t="s">
        <v>8</v>
      </c>
      <c r="K1" s="10" t="s">
        <v>9</v>
      </c>
      <c r="L1" s="178" t="s">
        <v>10</v>
      </c>
      <c r="M1" s="9" t="s">
        <v>11</v>
      </c>
      <c r="N1" s="10" t="s">
        <v>12</v>
      </c>
      <c r="P1" s="11" t="s">
        <v>13</v>
      </c>
      <c r="Q1" s="12"/>
      <c r="R1" s="12"/>
      <c r="S1" s="12"/>
      <c r="T1" s="13"/>
    </row>
    <row r="2" ht="15.0" customHeight="1">
      <c r="A2" s="218" t="s">
        <v>14</v>
      </c>
      <c r="B2" s="219">
        <v>2273.05</v>
      </c>
      <c r="C2" s="219">
        <v>450.0</v>
      </c>
      <c r="D2" s="220">
        <f t="shared" ref="D2:D3" si="1">C2-B2</f>
        <v>-1823.05</v>
      </c>
      <c r="E2" s="204" t="s">
        <v>2550</v>
      </c>
      <c r="F2" s="221">
        <v>1.8142067E7</v>
      </c>
      <c r="G2" s="221" t="s">
        <v>2717</v>
      </c>
      <c r="H2" s="222">
        <f>VLOOKUP(E2,'May Data'!C:K,9,FALSE)/'May Data'!I2</f>
        <v>3848.387097</v>
      </c>
      <c r="I2" s="223">
        <v>31.0</v>
      </c>
      <c r="J2" s="224">
        <f>H2/I2</f>
        <v>124.1415193</v>
      </c>
      <c r="K2" s="225">
        <f>125-J2</f>
        <v>0.8584807492</v>
      </c>
      <c r="L2" s="226">
        <f>(K2/125)*100</f>
        <v>0.6867845994</v>
      </c>
      <c r="M2" s="94"/>
      <c r="N2" s="33" t="s">
        <v>29</v>
      </c>
    </row>
    <row r="3" ht="15.0" customHeight="1">
      <c r="A3" s="227" t="s">
        <v>16</v>
      </c>
      <c r="B3" s="228">
        <v>15149.89</v>
      </c>
      <c r="C3" s="228">
        <v>8500.21</v>
      </c>
      <c r="D3" s="66">
        <f t="shared" si="1"/>
        <v>-6649.68</v>
      </c>
      <c r="E3" s="205"/>
      <c r="F3" s="229"/>
      <c r="G3" s="229"/>
      <c r="H3" s="230"/>
      <c r="I3" s="231"/>
      <c r="J3" s="224"/>
      <c r="K3" s="232"/>
      <c r="L3" s="233"/>
      <c r="M3" s="94"/>
      <c r="N3" s="33" t="s">
        <v>17</v>
      </c>
      <c r="P3" s="34" t="s">
        <v>18</v>
      </c>
      <c r="Q3" s="35"/>
      <c r="R3" s="35"/>
      <c r="S3" s="35"/>
    </row>
    <row r="4" ht="114.75" customHeight="1">
      <c r="A4" s="234"/>
      <c r="B4" s="65"/>
      <c r="E4" s="91" t="s">
        <v>2552</v>
      </c>
      <c r="F4" s="235" t="s">
        <v>19</v>
      </c>
      <c r="G4" s="236" t="s">
        <v>2718</v>
      </c>
      <c r="H4" s="67">
        <f>VLOOKUP(E4,'May Data'!C:K,9,FALSE)/'May Data'!I5</f>
        <v>9749.793103</v>
      </c>
      <c r="I4" s="68">
        <v>59.0</v>
      </c>
      <c r="J4" s="232">
        <f t="shared" ref="J4:J9" si="2">H4/I4</f>
        <v>165.2507306</v>
      </c>
      <c r="K4" s="232">
        <f t="shared" ref="K4:K9" si="3">125-J4</f>
        <v>-40.25073057</v>
      </c>
      <c r="L4" s="233">
        <f t="shared" ref="L4:L9" si="4">(K4/125)*100</f>
        <v>-32.20058445</v>
      </c>
      <c r="M4" s="114" t="s">
        <v>2719</v>
      </c>
      <c r="N4" s="33"/>
    </row>
    <row r="5" ht="23.25" customHeight="1">
      <c r="A5" s="234"/>
      <c r="B5" s="65"/>
      <c r="E5" s="91" t="s">
        <v>2555</v>
      </c>
      <c r="F5" s="235" t="s">
        <v>20</v>
      </c>
      <c r="G5" s="236" t="s">
        <v>2718</v>
      </c>
      <c r="H5" s="67">
        <f>VLOOKUP(E5,'May Data'!C:K,9,FALSE)/'May Data'!I6</f>
        <v>6343.04</v>
      </c>
      <c r="I5" s="68">
        <v>59.0</v>
      </c>
      <c r="J5" s="232">
        <f t="shared" si="2"/>
        <v>107.5091525</v>
      </c>
      <c r="K5" s="232">
        <f t="shared" si="3"/>
        <v>17.49084746</v>
      </c>
      <c r="L5" s="233">
        <f t="shared" si="4"/>
        <v>13.99267797</v>
      </c>
      <c r="M5" s="114"/>
      <c r="N5" s="33"/>
    </row>
    <row r="6" ht="23.25" customHeight="1">
      <c r="A6" s="234"/>
      <c r="B6" s="65"/>
      <c r="C6" s="65"/>
      <c r="D6" s="65"/>
      <c r="E6" s="91" t="s">
        <v>2557</v>
      </c>
      <c r="F6" s="235" t="s">
        <v>21</v>
      </c>
      <c r="G6" s="236" t="s">
        <v>2718</v>
      </c>
      <c r="H6" s="67">
        <f>VLOOKUP(E6,'May Data'!C:K,9,FALSE)/'May Data'!I8</f>
        <v>5316.142857</v>
      </c>
      <c r="I6" s="68">
        <v>46.0</v>
      </c>
      <c r="J6" s="232">
        <f t="shared" si="2"/>
        <v>115.568323</v>
      </c>
      <c r="K6" s="232">
        <f t="shared" si="3"/>
        <v>9.431677019</v>
      </c>
      <c r="L6" s="233">
        <f t="shared" si="4"/>
        <v>7.545341615</v>
      </c>
      <c r="M6" s="114"/>
      <c r="N6" s="33"/>
    </row>
    <row r="7" ht="23.25" customHeight="1">
      <c r="A7" s="237"/>
      <c r="B7" s="238"/>
      <c r="C7" s="238"/>
      <c r="D7" s="238"/>
      <c r="E7" s="91" t="s">
        <v>2558</v>
      </c>
      <c r="F7" s="239" t="s">
        <v>22</v>
      </c>
      <c r="G7" s="240" t="s">
        <v>2720</v>
      </c>
      <c r="H7" s="241">
        <f>VLOOKUP(E7,'May Data'!C:K,9,FALSE)/'May Data'!I7</f>
        <v>4204.275862</v>
      </c>
      <c r="I7" s="242">
        <v>46.0</v>
      </c>
      <c r="J7" s="232">
        <f t="shared" si="2"/>
        <v>91.39730135</v>
      </c>
      <c r="K7" s="243">
        <f t="shared" si="3"/>
        <v>33.60269865</v>
      </c>
      <c r="L7" s="244">
        <f t="shared" si="4"/>
        <v>26.88215892</v>
      </c>
      <c r="M7" s="114"/>
      <c r="N7" s="33"/>
    </row>
    <row r="8" ht="15.0" customHeight="1">
      <c r="A8" s="218" t="s">
        <v>23</v>
      </c>
      <c r="B8" s="219">
        <v>8021.49</v>
      </c>
      <c r="C8" s="219">
        <v>7166.0</v>
      </c>
      <c r="D8" s="220">
        <f t="shared" ref="D8:D10" si="5">C8-B8</f>
        <v>-855.49</v>
      </c>
      <c r="E8" s="206" t="s">
        <v>2560</v>
      </c>
      <c r="F8" s="236" t="s">
        <v>24</v>
      </c>
      <c r="G8" s="221" t="s">
        <v>2721</v>
      </c>
      <c r="H8" s="222">
        <f>VLOOKUP(E8,'May Data'!C:K,9,FALSE)/'May Data'!I9</f>
        <v>20468</v>
      </c>
      <c r="I8" s="223">
        <v>196.0</v>
      </c>
      <c r="J8" s="225">
        <f t="shared" si="2"/>
        <v>104.4285714</v>
      </c>
      <c r="K8" s="225">
        <f t="shared" si="3"/>
        <v>20.57142857</v>
      </c>
      <c r="L8" s="226">
        <f t="shared" si="4"/>
        <v>16.45714286</v>
      </c>
      <c r="M8" s="94"/>
      <c r="N8" s="33" t="s">
        <v>25</v>
      </c>
    </row>
    <row r="9" ht="15.0" customHeight="1">
      <c r="A9" s="218" t="s">
        <v>26</v>
      </c>
      <c r="B9" s="219">
        <v>2941.1</v>
      </c>
      <c r="C9" s="219">
        <v>1150.0</v>
      </c>
      <c r="D9" s="220">
        <f t="shared" si="5"/>
        <v>-1791.1</v>
      </c>
      <c r="E9" s="206" t="s">
        <v>2562</v>
      </c>
      <c r="F9" s="221" t="s">
        <v>27</v>
      </c>
      <c r="G9" s="221" t="s">
        <v>2722</v>
      </c>
      <c r="H9" s="222">
        <f>VLOOKUP(E9,'May Data'!C:K,9,FALSE)/'May Data'!I10</f>
        <v>4080</v>
      </c>
      <c r="I9" s="223">
        <v>43.0</v>
      </c>
      <c r="J9" s="225">
        <f t="shared" si="2"/>
        <v>94.88372093</v>
      </c>
      <c r="K9" s="225">
        <f t="shared" si="3"/>
        <v>30.11627907</v>
      </c>
      <c r="L9" s="226">
        <f t="shared" si="4"/>
        <v>24.09302326</v>
      </c>
      <c r="M9" s="94"/>
      <c r="N9" s="33" t="s">
        <v>17</v>
      </c>
    </row>
    <row r="10" ht="15.0" customHeight="1">
      <c r="A10" s="234" t="s">
        <v>28</v>
      </c>
      <c r="B10" s="65">
        <v>3000.0</v>
      </c>
      <c r="C10" s="65">
        <v>2916.67</v>
      </c>
      <c r="D10" s="66">
        <f t="shared" si="5"/>
        <v>-83.33</v>
      </c>
      <c r="E10" s="207"/>
      <c r="F10" s="245"/>
      <c r="G10" s="245"/>
      <c r="H10" s="230"/>
      <c r="I10" s="68"/>
      <c r="J10" s="232"/>
      <c r="K10" s="232"/>
      <c r="L10" s="233"/>
      <c r="M10" s="94"/>
      <c r="N10" s="33" t="s">
        <v>2066</v>
      </c>
    </row>
    <row r="11" ht="23.25" customHeight="1">
      <c r="A11" s="234"/>
      <c r="B11" s="65"/>
      <c r="C11" s="65"/>
      <c r="D11" s="65"/>
      <c r="E11" s="207" t="s">
        <v>2356</v>
      </c>
      <c r="F11" s="235" t="s">
        <v>30</v>
      </c>
      <c r="G11" s="245"/>
      <c r="H11" s="67">
        <v>0.0</v>
      </c>
      <c r="I11" s="68">
        <v>12.0</v>
      </c>
      <c r="J11" s="232">
        <f t="shared" ref="J11:J24" si="6">H11/I11</f>
        <v>0</v>
      </c>
      <c r="K11" s="232">
        <f t="shared" ref="K11:K24" si="7">125-J11</f>
        <v>125</v>
      </c>
      <c r="L11" s="233">
        <f t="shared" ref="L11:L24" si="8">(K11/125)*100</f>
        <v>100</v>
      </c>
      <c r="M11" s="195" t="s">
        <v>2357</v>
      </c>
      <c r="N11" s="33"/>
    </row>
    <row r="12" ht="23.25" customHeight="1">
      <c r="A12" s="234"/>
      <c r="B12" s="65"/>
      <c r="C12" s="65"/>
      <c r="D12" s="65"/>
      <c r="E12" s="207" t="s">
        <v>2358</v>
      </c>
      <c r="F12" s="235" t="s">
        <v>31</v>
      </c>
      <c r="G12" s="245"/>
      <c r="H12" s="67">
        <v>0.0</v>
      </c>
      <c r="I12" s="68">
        <v>12.0</v>
      </c>
      <c r="J12" s="232">
        <f t="shared" si="6"/>
        <v>0</v>
      </c>
      <c r="K12" s="232">
        <f t="shared" si="7"/>
        <v>125</v>
      </c>
      <c r="L12" s="233">
        <f t="shared" si="8"/>
        <v>100</v>
      </c>
      <c r="M12" s="195" t="s">
        <v>2357</v>
      </c>
      <c r="N12" s="33"/>
    </row>
    <row r="13" ht="23.25" customHeight="1">
      <c r="A13" s="234"/>
      <c r="B13" s="65"/>
      <c r="C13" s="65"/>
      <c r="D13" s="65"/>
      <c r="E13" s="207" t="s">
        <v>2359</v>
      </c>
      <c r="F13" s="235" t="s">
        <v>32</v>
      </c>
      <c r="G13" s="245"/>
      <c r="H13" s="67">
        <v>0.0</v>
      </c>
      <c r="I13" s="68">
        <v>24.0</v>
      </c>
      <c r="J13" s="232">
        <f t="shared" si="6"/>
        <v>0</v>
      </c>
      <c r="K13" s="232">
        <f t="shared" si="7"/>
        <v>125</v>
      </c>
      <c r="L13" s="233">
        <f t="shared" si="8"/>
        <v>100</v>
      </c>
      <c r="M13" s="195" t="s">
        <v>2357</v>
      </c>
      <c r="N13" s="33"/>
    </row>
    <row r="14" ht="23.25" customHeight="1">
      <c r="A14" s="234"/>
      <c r="B14" s="65"/>
      <c r="C14" s="65"/>
      <c r="D14" s="65"/>
      <c r="E14" s="207" t="s">
        <v>2360</v>
      </c>
      <c r="F14" s="235" t="s">
        <v>33</v>
      </c>
      <c r="G14" s="245"/>
      <c r="H14" s="67">
        <v>0.0</v>
      </c>
      <c r="I14" s="68">
        <v>24.0</v>
      </c>
      <c r="J14" s="232">
        <f t="shared" si="6"/>
        <v>0</v>
      </c>
      <c r="K14" s="232">
        <f t="shared" si="7"/>
        <v>125</v>
      </c>
      <c r="L14" s="233">
        <f t="shared" si="8"/>
        <v>100</v>
      </c>
      <c r="M14" s="195" t="s">
        <v>2357</v>
      </c>
      <c r="N14" s="33"/>
    </row>
    <row r="15" ht="23.25" customHeight="1">
      <c r="A15" s="234"/>
      <c r="B15" s="65"/>
      <c r="C15" s="65"/>
      <c r="D15" s="65"/>
      <c r="E15" s="207" t="s">
        <v>2361</v>
      </c>
      <c r="F15" s="235" t="s">
        <v>34</v>
      </c>
      <c r="G15" s="245"/>
      <c r="H15" s="67">
        <v>0.0</v>
      </c>
      <c r="I15" s="68">
        <v>12.0</v>
      </c>
      <c r="J15" s="232">
        <f t="shared" si="6"/>
        <v>0</v>
      </c>
      <c r="K15" s="232">
        <f t="shared" si="7"/>
        <v>125</v>
      </c>
      <c r="L15" s="233">
        <f t="shared" si="8"/>
        <v>100</v>
      </c>
      <c r="M15" s="195" t="s">
        <v>2357</v>
      </c>
      <c r="N15" s="33"/>
    </row>
    <row r="16" ht="23.25" customHeight="1">
      <c r="A16" s="234"/>
      <c r="B16" s="65"/>
      <c r="C16" s="65"/>
      <c r="D16" s="65"/>
      <c r="E16" s="207" t="s">
        <v>2362</v>
      </c>
      <c r="F16" s="235" t="s">
        <v>35</v>
      </c>
      <c r="G16" s="245"/>
      <c r="H16" s="67">
        <v>0.0</v>
      </c>
      <c r="I16" s="68">
        <v>12.0</v>
      </c>
      <c r="J16" s="232">
        <f t="shared" si="6"/>
        <v>0</v>
      </c>
      <c r="K16" s="232">
        <f t="shared" si="7"/>
        <v>125</v>
      </c>
      <c r="L16" s="233">
        <f t="shared" si="8"/>
        <v>100</v>
      </c>
      <c r="M16" s="195" t="s">
        <v>2357</v>
      </c>
      <c r="N16" s="33"/>
    </row>
    <row r="17" ht="23.25" customHeight="1">
      <c r="A17" s="234"/>
      <c r="B17" s="65"/>
      <c r="C17" s="65"/>
      <c r="D17" s="65"/>
      <c r="E17" s="207" t="s">
        <v>2363</v>
      </c>
      <c r="F17" s="235" t="s">
        <v>36</v>
      </c>
      <c r="G17" s="245"/>
      <c r="H17" s="67">
        <v>0.0</v>
      </c>
      <c r="I17" s="68">
        <v>24.0</v>
      </c>
      <c r="J17" s="232">
        <f t="shared" si="6"/>
        <v>0</v>
      </c>
      <c r="K17" s="232">
        <f t="shared" si="7"/>
        <v>125</v>
      </c>
      <c r="L17" s="233">
        <f t="shared" si="8"/>
        <v>100</v>
      </c>
      <c r="M17" s="195" t="s">
        <v>2357</v>
      </c>
      <c r="N17" s="33"/>
    </row>
    <row r="18" ht="23.25" customHeight="1">
      <c r="A18" s="234"/>
      <c r="B18" s="65"/>
      <c r="C18" s="65"/>
      <c r="D18" s="65"/>
      <c r="E18" s="207" t="s">
        <v>2364</v>
      </c>
      <c r="F18" s="235" t="s">
        <v>37</v>
      </c>
      <c r="G18" s="245"/>
      <c r="H18" s="67">
        <v>0.0</v>
      </c>
      <c r="I18" s="68">
        <v>12.0</v>
      </c>
      <c r="J18" s="232">
        <f t="shared" si="6"/>
        <v>0</v>
      </c>
      <c r="K18" s="232">
        <f t="shared" si="7"/>
        <v>125</v>
      </c>
      <c r="L18" s="233">
        <f t="shared" si="8"/>
        <v>100</v>
      </c>
      <c r="M18" s="195" t="s">
        <v>2357</v>
      </c>
      <c r="N18" s="33"/>
    </row>
    <row r="19" ht="23.25" customHeight="1">
      <c r="A19" s="234"/>
      <c r="B19" s="65"/>
      <c r="C19" s="65"/>
      <c r="D19" s="65"/>
      <c r="E19" s="207" t="s">
        <v>2365</v>
      </c>
      <c r="F19" s="235" t="s">
        <v>38</v>
      </c>
      <c r="G19" s="245"/>
      <c r="H19" s="67">
        <v>0.0</v>
      </c>
      <c r="I19" s="68">
        <v>24.0</v>
      </c>
      <c r="J19" s="232">
        <f t="shared" si="6"/>
        <v>0</v>
      </c>
      <c r="K19" s="232">
        <f t="shared" si="7"/>
        <v>125</v>
      </c>
      <c r="L19" s="233">
        <f t="shared" si="8"/>
        <v>100</v>
      </c>
      <c r="M19" s="195" t="s">
        <v>2357</v>
      </c>
      <c r="N19" s="33"/>
    </row>
    <row r="20" ht="23.25" customHeight="1">
      <c r="A20" s="234"/>
      <c r="B20" s="65"/>
      <c r="C20" s="65"/>
      <c r="D20" s="65"/>
      <c r="E20" s="207" t="s">
        <v>2366</v>
      </c>
      <c r="F20" s="235" t="s">
        <v>39</v>
      </c>
      <c r="G20" s="245"/>
      <c r="H20" s="67">
        <v>0.0</v>
      </c>
      <c r="I20" s="68">
        <v>13.0</v>
      </c>
      <c r="J20" s="232">
        <f t="shared" si="6"/>
        <v>0</v>
      </c>
      <c r="K20" s="232">
        <f t="shared" si="7"/>
        <v>125</v>
      </c>
      <c r="L20" s="233">
        <f t="shared" si="8"/>
        <v>100</v>
      </c>
      <c r="M20" s="195" t="s">
        <v>2357</v>
      </c>
      <c r="N20" s="33"/>
    </row>
    <row r="21" ht="23.25" customHeight="1">
      <c r="A21" s="234"/>
      <c r="B21" s="65"/>
      <c r="C21" s="65"/>
      <c r="D21" s="65"/>
      <c r="E21" s="207" t="s">
        <v>2367</v>
      </c>
      <c r="F21" s="235" t="s">
        <v>40</v>
      </c>
      <c r="G21" s="245"/>
      <c r="H21" s="67">
        <v>0.0</v>
      </c>
      <c r="I21" s="68">
        <v>24.0</v>
      </c>
      <c r="J21" s="232">
        <f t="shared" si="6"/>
        <v>0</v>
      </c>
      <c r="K21" s="232">
        <f t="shared" si="7"/>
        <v>125</v>
      </c>
      <c r="L21" s="233">
        <f t="shared" si="8"/>
        <v>100</v>
      </c>
      <c r="M21" s="195" t="s">
        <v>2357</v>
      </c>
      <c r="N21" s="33"/>
    </row>
    <row r="22" ht="23.25" customHeight="1">
      <c r="A22" s="234"/>
      <c r="B22" s="65"/>
      <c r="C22" s="65"/>
      <c r="D22" s="65"/>
      <c r="E22" s="207" t="s">
        <v>2368</v>
      </c>
      <c r="F22" s="235" t="s">
        <v>41</v>
      </c>
      <c r="G22" s="245"/>
      <c r="H22" s="67">
        <v>0.0</v>
      </c>
      <c r="I22" s="68">
        <v>12.0</v>
      </c>
      <c r="J22" s="232">
        <f t="shared" si="6"/>
        <v>0</v>
      </c>
      <c r="K22" s="232">
        <f t="shared" si="7"/>
        <v>125</v>
      </c>
      <c r="L22" s="233">
        <f t="shared" si="8"/>
        <v>100</v>
      </c>
      <c r="M22" s="195" t="s">
        <v>2357</v>
      </c>
      <c r="N22" s="33"/>
    </row>
    <row r="23" ht="23.25" customHeight="1">
      <c r="A23" s="234"/>
      <c r="B23" s="65"/>
      <c r="C23" s="65"/>
      <c r="D23" s="65"/>
      <c r="E23" s="207" t="s">
        <v>2369</v>
      </c>
      <c r="F23" s="235" t="s">
        <v>42</v>
      </c>
      <c r="G23" s="245"/>
      <c r="H23" s="67">
        <v>0.0</v>
      </c>
      <c r="I23" s="68">
        <v>12.0</v>
      </c>
      <c r="J23" s="232">
        <f t="shared" si="6"/>
        <v>0</v>
      </c>
      <c r="K23" s="232">
        <f t="shared" si="7"/>
        <v>125</v>
      </c>
      <c r="L23" s="233">
        <f t="shared" si="8"/>
        <v>100</v>
      </c>
      <c r="M23" s="195" t="s">
        <v>2357</v>
      </c>
      <c r="N23" s="33"/>
    </row>
    <row r="24" ht="23.25" customHeight="1">
      <c r="A24" s="234"/>
      <c r="B24" s="65"/>
      <c r="C24" s="65"/>
      <c r="D24" s="238"/>
      <c r="E24" s="207" t="s">
        <v>2370</v>
      </c>
      <c r="F24" s="235" t="s">
        <v>43</v>
      </c>
      <c r="G24" s="245"/>
      <c r="H24" s="241">
        <v>0.0</v>
      </c>
      <c r="I24" s="68">
        <v>12.0</v>
      </c>
      <c r="J24" s="243">
        <f t="shared" si="6"/>
        <v>0</v>
      </c>
      <c r="K24" s="243">
        <f t="shared" si="7"/>
        <v>125</v>
      </c>
      <c r="L24" s="244">
        <f t="shared" si="8"/>
        <v>100</v>
      </c>
      <c r="M24" s="195" t="s">
        <v>2357</v>
      </c>
      <c r="N24" s="33"/>
    </row>
    <row r="25" ht="15.0" customHeight="1">
      <c r="A25" s="227" t="s">
        <v>44</v>
      </c>
      <c r="B25" s="228">
        <v>3734.93</v>
      </c>
      <c r="C25" s="228">
        <v>2291.67</v>
      </c>
      <c r="D25" s="66">
        <f>C25-B25</f>
        <v>-1443.26</v>
      </c>
      <c r="E25" s="205"/>
      <c r="F25" s="229"/>
      <c r="G25" s="229"/>
      <c r="H25" s="230"/>
      <c r="I25" s="231"/>
      <c r="J25" s="232"/>
      <c r="K25" s="232"/>
      <c r="L25" s="233"/>
      <c r="M25" s="94"/>
      <c r="N25" s="33" t="s">
        <v>45</v>
      </c>
    </row>
    <row r="26" ht="23.25" customHeight="1">
      <c r="A26" s="234"/>
      <c r="B26" s="65"/>
      <c r="C26" s="65"/>
      <c r="D26" s="65"/>
      <c r="E26" s="207" t="s">
        <v>2564</v>
      </c>
      <c r="F26" s="235" t="s">
        <v>46</v>
      </c>
      <c r="G26" s="236" t="s">
        <v>2723</v>
      </c>
      <c r="H26" s="67">
        <f>VLOOKUP(E26,'May Data'!C:K,9,FALSE)/'May Data'!I11</f>
        <v>2901.333333</v>
      </c>
      <c r="I26" s="68">
        <v>22.0</v>
      </c>
      <c r="J26" s="232">
        <f t="shared" ref="J26:J28" si="9">H26/I26</f>
        <v>131.8787879</v>
      </c>
      <c r="K26" s="232">
        <f t="shared" ref="K26:K28" si="10">125-J26</f>
        <v>-6.878787879</v>
      </c>
      <c r="L26" s="233">
        <f t="shared" ref="L26:L28" si="11">(K26/125)*100</f>
        <v>-5.503030303</v>
      </c>
      <c r="M26" s="94"/>
      <c r="N26" s="33"/>
    </row>
    <row r="27" ht="23.25" customHeight="1">
      <c r="A27" s="234"/>
      <c r="B27" s="65"/>
      <c r="C27" s="65"/>
      <c r="D27" s="65"/>
      <c r="E27" s="207" t="s">
        <v>2565</v>
      </c>
      <c r="F27" s="235" t="s">
        <v>47</v>
      </c>
      <c r="G27" s="236" t="s">
        <v>2723</v>
      </c>
      <c r="H27" s="67">
        <f>VLOOKUP(E27,'May Data'!C:K,9,FALSE)/'May Data'!I12</f>
        <v>3241.333333</v>
      </c>
      <c r="I27" s="68">
        <v>22.0</v>
      </c>
      <c r="J27" s="232">
        <f t="shared" si="9"/>
        <v>147.3333333</v>
      </c>
      <c r="K27" s="232">
        <f t="shared" si="10"/>
        <v>-22.33333333</v>
      </c>
      <c r="L27" s="233">
        <f t="shared" si="11"/>
        <v>-17.86666667</v>
      </c>
      <c r="M27" s="94"/>
      <c r="N27" s="33"/>
    </row>
    <row r="28" ht="23.25" customHeight="1">
      <c r="A28" s="237"/>
      <c r="B28" s="238"/>
      <c r="C28" s="238"/>
      <c r="D28" s="238"/>
      <c r="E28" s="208" t="s">
        <v>2566</v>
      </c>
      <c r="F28" s="239" t="s">
        <v>48</v>
      </c>
      <c r="G28" s="240" t="s">
        <v>2723</v>
      </c>
      <c r="H28" s="241">
        <f>VLOOKUP(E28,'May Data'!C:K,9,FALSE)/'May Data'!I13</f>
        <v>2630.896552</v>
      </c>
      <c r="I28" s="242">
        <v>22.0</v>
      </c>
      <c r="J28" s="243">
        <f t="shared" si="9"/>
        <v>119.5862069</v>
      </c>
      <c r="K28" s="243">
        <f t="shared" si="10"/>
        <v>5.413793103</v>
      </c>
      <c r="L28" s="244">
        <f t="shared" si="11"/>
        <v>4.331034483</v>
      </c>
      <c r="M28" s="94"/>
      <c r="N28" s="33"/>
    </row>
    <row r="29" ht="15.0" customHeight="1">
      <c r="A29" s="227" t="s">
        <v>49</v>
      </c>
      <c r="B29" s="228">
        <v>3271.08</v>
      </c>
      <c r="C29" s="228">
        <v>1150.0</v>
      </c>
      <c r="D29" s="66">
        <f>C29-B29</f>
        <v>-2121.08</v>
      </c>
      <c r="E29" s="205"/>
      <c r="F29" s="229"/>
      <c r="G29" s="229"/>
      <c r="H29" s="67"/>
      <c r="I29" s="231"/>
      <c r="J29" s="224"/>
      <c r="K29" s="232"/>
      <c r="L29" s="233"/>
      <c r="M29" s="94"/>
      <c r="N29" s="33" t="s">
        <v>45</v>
      </c>
    </row>
    <row r="30" ht="23.25" customHeight="1">
      <c r="A30" s="234"/>
      <c r="B30" s="65"/>
      <c r="C30" s="65"/>
      <c r="D30" s="65"/>
      <c r="E30" s="207" t="s">
        <v>2567</v>
      </c>
      <c r="F30" s="235" t="s">
        <v>50</v>
      </c>
      <c r="G30" s="236" t="s">
        <v>2724</v>
      </c>
      <c r="H30" s="67">
        <f>VLOOKUP(E30,'May Data'!C:K,9,FALSE)/'May Data'!I14</f>
        <v>1986.068966</v>
      </c>
      <c r="I30" s="68">
        <v>38.0</v>
      </c>
      <c r="J30" s="232">
        <f t="shared" ref="J30:J32" si="12">H30/I30</f>
        <v>52.26497278</v>
      </c>
      <c r="K30" s="232">
        <f t="shared" ref="K30:K32" si="13">125-J30</f>
        <v>72.73502722</v>
      </c>
      <c r="L30" s="233">
        <f t="shared" ref="L30:L32" si="14">(K30/125)*100</f>
        <v>58.18802178</v>
      </c>
      <c r="M30" s="94"/>
      <c r="N30" s="33"/>
    </row>
    <row r="31" ht="23.25" customHeight="1">
      <c r="A31" s="237"/>
      <c r="B31" s="238"/>
      <c r="C31" s="238"/>
      <c r="D31" s="238"/>
      <c r="E31" s="208" t="s">
        <v>2569</v>
      </c>
      <c r="F31" s="239" t="s">
        <v>51</v>
      </c>
      <c r="G31" s="240" t="s">
        <v>2724</v>
      </c>
      <c r="H31" s="241">
        <f>VLOOKUP(E31,'May Data'!C:K,9,FALSE)/'May Data'!I15</f>
        <v>3430.482759</v>
      </c>
      <c r="I31" s="242">
        <v>30.0</v>
      </c>
      <c r="J31" s="243">
        <f t="shared" si="12"/>
        <v>114.3494253</v>
      </c>
      <c r="K31" s="243">
        <f t="shared" si="13"/>
        <v>10.65057471</v>
      </c>
      <c r="L31" s="244">
        <f t="shared" si="14"/>
        <v>8.52045977</v>
      </c>
      <c r="M31" s="94"/>
      <c r="N31" s="33"/>
    </row>
    <row r="32" ht="15.0" customHeight="1">
      <c r="A32" s="234" t="s">
        <v>53</v>
      </c>
      <c r="B32" s="65">
        <v>1731.2</v>
      </c>
      <c r="C32" s="65">
        <v>1100.0</v>
      </c>
      <c r="D32" s="246">
        <f t="shared" ref="D32:D33" si="15">C32-B32</f>
        <v>-631.2</v>
      </c>
      <c r="E32" s="207" t="s">
        <v>2570</v>
      </c>
      <c r="F32" s="236" t="s">
        <v>54</v>
      </c>
      <c r="G32" s="236" t="s">
        <v>2725</v>
      </c>
      <c r="H32" s="222">
        <f>VLOOKUP(E32,'May Data'!C:K,9,FALSE)/'May Data'!I16</f>
        <v>5054.666667</v>
      </c>
      <c r="I32" s="68">
        <v>61.0</v>
      </c>
      <c r="J32" s="232">
        <f t="shared" si="12"/>
        <v>82.86338798</v>
      </c>
      <c r="K32" s="225">
        <f t="shared" si="13"/>
        <v>42.13661202</v>
      </c>
      <c r="L32" s="226">
        <f t="shared" si="14"/>
        <v>33.70928962</v>
      </c>
      <c r="M32" s="94"/>
      <c r="N32" s="33" t="s">
        <v>45</v>
      </c>
    </row>
    <row r="33" ht="15.0" customHeight="1">
      <c r="A33" s="227" t="s">
        <v>55</v>
      </c>
      <c r="B33" s="228">
        <v>11481.49</v>
      </c>
      <c r="C33" s="228">
        <v>5200.0</v>
      </c>
      <c r="D33" s="66">
        <f t="shared" si="15"/>
        <v>-6281.49</v>
      </c>
      <c r="E33" s="205"/>
      <c r="F33" s="229"/>
      <c r="G33" s="229"/>
      <c r="H33" s="67"/>
      <c r="I33" s="231"/>
      <c r="J33" s="224"/>
      <c r="K33" s="232"/>
      <c r="L33" s="233"/>
      <c r="M33" s="94"/>
      <c r="N33" s="33" t="s">
        <v>56</v>
      </c>
    </row>
    <row r="34" ht="23.25" customHeight="1">
      <c r="A34" s="234"/>
      <c r="B34" s="65"/>
      <c r="C34" s="65"/>
      <c r="D34" s="65"/>
      <c r="E34" s="207" t="s">
        <v>2572</v>
      </c>
      <c r="F34" s="235" t="s">
        <v>57</v>
      </c>
      <c r="G34" s="236" t="s">
        <v>2726</v>
      </c>
      <c r="H34" s="67">
        <f>VLOOKUP(E34,'May Data'!C:K,9,FALSE)/'May Data'!I17</f>
        <v>168.9032258</v>
      </c>
      <c r="I34" s="68">
        <v>48.0</v>
      </c>
      <c r="J34" s="232">
        <f t="shared" ref="J34:J36" si="16">H34/I34</f>
        <v>3.518817204</v>
      </c>
      <c r="K34" s="232">
        <f t="shared" ref="K34:K36" si="17">125-J34</f>
        <v>121.4811828</v>
      </c>
      <c r="L34" s="233">
        <f t="shared" ref="L34:L36" si="18">(K34/125)*100</f>
        <v>97.18494624</v>
      </c>
      <c r="M34" s="114"/>
      <c r="N34" s="33"/>
    </row>
    <row r="35" ht="23.25" customHeight="1">
      <c r="A35" s="237"/>
      <c r="B35" s="238"/>
      <c r="C35" s="238"/>
      <c r="D35" s="238"/>
      <c r="E35" s="207" t="s">
        <v>2574</v>
      </c>
      <c r="F35" s="239" t="s">
        <v>58</v>
      </c>
      <c r="G35" s="240" t="s">
        <v>2726</v>
      </c>
      <c r="H35" s="241">
        <f>VLOOKUP(E35,'May Data'!C:K,9,FALSE)/'May Data'!I18</f>
        <v>17831.35484</v>
      </c>
      <c r="I35" s="242">
        <v>168.0</v>
      </c>
      <c r="J35" s="243">
        <f t="shared" si="16"/>
        <v>106.1390169</v>
      </c>
      <c r="K35" s="243">
        <f t="shared" si="17"/>
        <v>18.8609831</v>
      </c>
      <c r="L35" s="244">
        <f t="shared" si="18"/>
        <v>15.08878648</v>
      </c>
      <c r="M35" s="114"/>
      <c r="N35" s="33"/>
    </row>
    <row r="36" ht="15.0" customHeight="1">
      <c r="A36" s="234" t="s">
        <v>59</v>
      </c>
      <c r="B36" s="65">
        <v>5884.79</v>
      </c>
      <c r="C36" s="65">
        <v>5500.0</v>
      </c>
      <c r="D36" s="246">
        <f t="shared" ref="D36:D37" si="19">C36-B36</f>
        <v>-384.79</v>
      </c>
      <c r="E36" s="209" t="s">
        <v>2575</v>
      </c>
      <c r="F36" s="245" t="s">
        <v>60</v>
      </c>
      <c r="G36" s="236" t="s">
        <v>2727</v>
      </c>
      <c r="H36" s="222">
        <f>VLOOKUP(E36,'May Data'!C:K,9,FALSE)/'May Data'!I19</f>
        <v>23437.33333</v>
      </c>
      <c r="I36" s="68">
        <v>158.0</v>
      </c>
      <c r="J36" s="232">
        <f t="shared" si="16"/>
        <v>148.3375527</v>
      </c>
      <c r="K36" s="225">
        <f t="shared" si="17"/>
        <v>-23.33755274</v>
      </c>
      <c r="L36" s="226">
        <f t="shared" si="18"/>
        <v>-18.67004219</v>
      </c>
      <c r="M36" s="94"/>
      <c r="N36" s="33" t="s">
        <v>73</v>
      </c>
    </row>
    <row r="37" ht="15.0" customHeight="1">
      <c r="A37" s="227" t="s">
        <v>62</v>
      </c>
      <c r="B37" s="228">
        <v>5077.6</v>
      </c>
      <c r="C37" s="228">
        <v>6500.0</v>
      </c>
      <c r="D37" s="66">
        <f t="shared" si="19"/>
        <v>1422.4</v>
      </c>
      <c r="E37" s="205"/>
      <c r="F37" s="229"/>
      <c r="G37" s="229"/>
      <c r="H37" s="67"/>
      <c r="I37" s="231"/>
      <c r="J37" s="224"/>
      <c r="K37" s="232"/>
      <c r="L37" s="233"/>
      <c r="M37" s="94"/>
      <c r="N37" s="33" t="s">
        <v>63</v>
      </c>
    </row>
    <row r="38" ht="23.25" customHeight="1">
      <c r="A38" s="234"/>
      <c r="B38" s="65"/>
      <c r="C38" s="65"/>
      <c r="D38" s="65"/>
      <c r="E38" s="207" t="s">
        <v>2576</v>
      </c>
      <c r="F38" s="235" t="s">
        <v>64</v>
      </c>
      <c r="G38" s="236" t="s">
        <v>2728</v>
      </c>
      <c r="H38" s="67">
        <f>VLOOKUP(E38,'May Data'!C:K,9,FALSE)/'May Data'!I20</f>
        <v>4333.241379</v>
      </c>
      <c r="I38" s="68">
        <v>37.0</v>
      </c>
      <c r="J38" s="232">
        <f t="shared" ref="J38:J40" si="20">H38/I38</f>
        <v>117.1146319</v>
      </c>
      <c r="K38" s="232">
        <f t="shared" ref="K38:K40" si="21">125-J38</f>
        <v>7.885368127</v>
      </c>
      <c r="L38" s="233">
        <f t="shared" ref="L38:L40" si="22">(K38/125)*100</f>
        <v>6.308294501</v>
      </c>
      <c r="M38" s="94"/>
      <c r="N38" s="33"/>
    </row>
    <row r="39" ht="23.25" customHeight="1">
      <c r="A39" s="234"/>
      <c r="B39" s="65"/>
      <c r="C39" s="65"/>
      <c r="D39" s="65"/>
      <c r="E39" s="207" t="s">
        <v>2578</v>
      </c>
      <c r="F39" s="235" t="s">
        <v>65</v>
      </c>
      <c r="G39" s="236" t="s">
        <v>2729</v>
      </c>
      <c r="H39" s="67">
        <f>VLOOKUP(E39,'May Data'!C:K,9,FALSE)/'May Data'!I22</f>
        <v>4363.333333</v>
      </c>
      <c r="I39" s="68">
        <v>41.0</v>
      </c>
      <c r="J39" s="232">
        <f t="shared" si="20"/>
        <v>106.4227642</v>
      </c>
      <c r="K39" s="232">
        <f t="shared" si="21"/>
        <v>18.57723577</v>
      </c>
      <c r="L39" s="233">
        <f t="shared" si="22"/>
        <v>14.86178862</v>
      </c>
      <c r="M39" s="94"/>
      <c r="N39" s="33"/>
    </row>
    <row r="40" ht="23.25" customHeight="1">
      <c r="A40" s="237"/>
      <c r="B40" s="238"/>
      <c r="C40" s="65"/>
      <c r="D40" s="238"/>
      <c r="E40" s="207" t="s">
        <v>2580</v>
      </c>
      <c r="F40" s="235" t="s">
        <v>66</v>
      </c>
      <c r="G40" s="236" t="s">
        <v>2728</v>
      </c>
      <c r="H40" s="241">
        <f>VLOOKUP(E40,'May Data'!C:K,9,FALSE)/'May Data'!I21</f>
        <v>7815.310345</v>
      </c>
      <c r="I40" s="68">
        <v>41.0</v>
      </c>
      <c r="J40" s="243">
        <f t="shared" si="20"/>
        <v>190.6173255</v>
      </c>
      <c r="K40" s="243">
        <f t="shared" si="21"/>
        <v>-65.61732548</v>
      </c>
      <c r="L40" s="244">
        <f t="shared" si="22"/>
        <v>-52.49386039</v>
      </c>
      <c r="M40" s="94"/>
      <c r="N40" s="33"/>
      <c r="Q40" s="65"/>
      <c r="R40" s="66"/>
      <c r="S40" s="67"/>
      <c r="T40" s="68"/>
    </row>
    <row r="41" ht="15.0" customHeight="1">
      <c r="A41" s="227" t="s">
        <v>67</v>
      </c>
      <c r="B41" s="228">
        <v>22325.19</v>
      </c>
      <c r="C41" s="228">
        <v>10412.0</v>
      </c>
      <c r="D41" s="66">
        <f>C41-B41</f>
        <v>-11913.19</v>
      </c>
      <c r="E41" s="205"/>
      <c r="F41" s="229"/>
      <c r="G41" s="229"/>
      <c r="H41" s="67"/>
      <c r="I41" s="231"/>
      <c r="J41" s="224"/>
      <c r="K41" s="232"/>
      <c r="L41" s="233"/>
      <c r="M41" s="94"/>
      <c r="N41" s="33" t="s">
        <v>56</v>
      </c>
      <c r="Q41" s="65"/>
      <c r="R41" s="66"/>
      <c r="S41" s="67"/>
      <c r="T41" s="68"/>
    </row>
    <row r="42" ht="23.25" customHeight="1">
      <c r="A42" s="234"/>
      <c r="B42" s="65"/>
      <c r="C42" s="65"/>
      <c r="D42" s="65"/>
      <c r="E42" s="207" t="s">
        <v>1508</v>
      </c>
      <c r="F42" s="235" t="s">
        <v>68</v>
      </c>
      <c r="G42" s="236" t="s">
        <v>2726</v>
      </c>
      <c r="H42" s="67">
        <f>VLOOKUP(E42,'May Data'!C:K,9,FALSE)/'May Data'!I23</f>
        <v>12040.3871</v>
      </c>
      <c r="I42" s="68">
        <v>150.0</v>
      </c>
      <c r="J42" s="232">
        <f t="shared" ref="J42:J58" si="23">H42/I42</f>
        <v>80.26924731</v>
      </c>
      <c r="K42" s="232">
        <f t="shared" ref="K42:K58" si="24">125-J42</f>
        <v>44.73075269</v>
      </c>
      <c r="L42" s="233">
        <f t="shared" ref="L42:L58" si="25">(K42/125)*100</f>
        <v>35.78460215</v>
      </c>
      <c r="M42" s="94"/>
      <c r="N42" s="33"/>
      <c r="Q42" s="65"/>
      <c r="R42" s="66"/>
      <c r="S42" s="67"/>
      <c r="T42" s="68"/>
    </row>
    <row r="43" ht="23.25" customHeight="1">
      <c r="A43" s="234"/>
      <c r="B43" s="65"/>
      <c r="C43" s="65"/>
      <c r="D43" s="65"/>
      <c r="E43" s="207" t="s">
        <v>2581</v>
      </c>
      <c r="F43" s="235" t="s">
        <v>69</v>
      </c>
      <c r="G43" s="236" t="s">
        <v>2726</v>
      </c>
      <c r="H43" s="67">
        <f>VLOOKUP(E43,'May Data'!C:K,9,FALSE)/'May Data'!I24</f>
        <v>15008.25806</v>
      </c>
      <c r="I43" s="68">
        <v>147.0</v>
      </c>
      <c r="J43" s="232">
        <f t="shared" si="23"/>
        <v>102.0969936</v>
      </c>
      <c r="K43" s="232">
        <f t="shared" si="24"/>
        <v>22.90300636</v>
      </c>
      <c r="L43" s="233">
        <f t="shared" si="25"/>
        <v>18.32240509</v>
      </c>
      <c r="M43" s="94"/>
      <c r="N43" s="33"/>
    </row>
    <row r="44" ht="23.25" customHeight="1">
      <c r="A44" s="237"/>
      <c r="B44" s="238"/>
      <c r="C44" s="238"/>
      <c r="D44" s="238"/>
      <c r="E44" s="208" t="s">
        <v>2582</v>
      </c>
      <c r="F44" s="239" t="s">
        <v>70</v>
      </c>
      <c r="G44" s="240" t="s">
        <v>2726</v>
      </c>
      <c r="H44" s="241">
        <f>VLOOKUP(E44,'May Data'!C:K,9,FALSE)/'May Data'!I25</f>
        <v>12426.45161</v>
      </c>
      <c r="I44" s="242">
        <v>100.0</v>
      </c>
      <c r="J44" s="243">
        <f t="shared" si="23"/>
        <v>124.2645161</v>
      </c>
      <c r="K44" s="243">
        <f t="shared" si="24"/>
        <v>0.735483871</v>
      </c>
      <c r="L44" s="244">
        <f t="shared" si="25"/>
        <v>0.5883870968</v>
      </c>
      <c r="M44" s="94"/>
      <c r="N44" s="33"/>
    </row>
    <row r="45" ht="114.75" customHeight="1">
      <c r="A45" s="218" t="s">
        <v>71</v>
      </c>
      <c r="B45" s="219">
        <v>16960.08</v>
      </c>
      <c r="C45" s="219">
        <v>7333.33</v>
      </c>
      <c r="D45" s="220">
        <f t="shared" ref="D45:D52" si="26">C45-B45</f>
        <v>-9626.75</v>
      </c>
      <c r="E45" s="206" t="s">
        <v>2583</v>
      </c>
      <c r="F45" s="247" t="s">
        <v>72</v>
      </c>
      <c r="G45" s="221" t="s">
        <v>2730</v>
      </c>
      <c r="H45" s="222">
        <f>VLOOKUP(E45,'May Data'!C:K,9,FALSE)/'May Data'!I26</f>
        <v>33713.42857</v>
      </c>
      <c r="I45" s="223">
        <v>224.0</v>
      </c>
      <c r="J45" s="225">
        <f t="shared" si="23"/>
        <v>150.5063776</v>
      </c>
      <c r="K45" s="225">
        <f t="shared" si="24"/>
        <v>-25.50637755</v>
      </c>
      <c r="L45" s="226">
        <f t="shared" si="25"/>
        <v>-20.40510204</v>
      </c>
      <c r="M45" s="114" t="s">
        <v>2731</v>
      </c>
      <c r="N45" s="33" t="s">
        <v>61</v>
      </c>
    </row>
    <row r="46" ht="15.0" customHeight="1">
      <c r="A46" s="218" t="s">
        <v>74</v>
      </c>
      <c r="B46" s="219">
        <v>17459.32</v>
      </c>
      <c r="C46" s="219">
        <v>8583.33</v>
      </c>
      <c r="D46" s="220">
        <f t="shared" si="26"/>
        <v>-8875.99</v>
      </c>
      <c r="E46" s="206" t="s">
        <v>2585</v>
      </c>
      <c r="F46" s="247" t="s">
        <v>75</v>
      </c>
      <c r="G46" s="236" t="s">
        <v>2730</v>
      </c>
      <c r="H46" s="222">
        <f>VLOOKUP(E46,'May Data'!C:K,9,FALSE)/'May Data'!I28</f>
        <v>33927.14286</v>
      </c>
      <c r="I46" s="223">
        <v>210.0</v>
      </c>
      <c r="J46" s="225">
        <f t="shared" si="23"/>
        <v>161.5578231</v>
      </c>
      <c r="K46" s="225">
        <f t="shared" si="24"/>
        <v>-36.55782313</v>
      </c>
      <c r="L46" s="226">
        <f t="shared" si="25"/>
        <v>-29.2462585</v>
      </c>
      <c r="N46" s="33" t="s">
        <v>76</v>
      </c>
    </row>
    <row r="47" ht="15.0" customHeight="1">
      <c r="A47" s="218" t="s">
        <v>77</v>
      </c>
      <c r="B47" s="219">
        <v>18000.0</v>
      </c>
      <c r="C47" s="219">
        <v>11083.33</v>
      </c>
      <c r="D47" s="220">
        <f t="shared" si="26"/>
        <v>-6916.67</v>
      </c>
      <c r="E47" s="206" t="s">
        <v>2587</v>
      </c>
      <c r="F47" s="247" t="s">
        <v>78</v>
      </c>
      <c r="G47" s="247"/>
      <c r="H47" s="222">
        <v>0.0</v>
      </c>
      <c r="I47" s="223">
        <v>312.0</v>
      </c>
      <c r="J47" s="225">
        <f t="shared" si="23"/>
        <v>0</v>
      </c>
      <c r="K47" s="225">
        <f t="shared" si="24"/>
        <v>125</v>
      </c>
      <c r="L47" s="226">
        <f t="shared" si="25"/>
        <v>100</v>
      </c>
      <c r="M47" s="94"/>
      <c r="N47" s="33" t="s">
        <v>25</v>
      </c>
    </row>
    <row r="48" ht="15.0" customHeight="1">
      <c r="A48" s="218" t="s">
        <v>79</v>
      </c>
      <c r="B48" s="219">
        <v>5000.0</v>
      </c>
      <c r="C48" s="219">
        <v>3000.0</v>
      </c>
      <c r="D48" s="220">
        <f t="shared" si="26"/>
        <v>-2000</v>
      </c>
      <c r="E48" s="206" t="s">
        <v>2590</v>
      </c>
      <c r="F48" s="247" t="s">
        <v>80</v>
      </c>
      <c r="G48" s="247"/>
      <c r="H48" s="222">
        <v>0.0</v>
      </c>
      <c r="I48" s="223">
        <v>115.0</v>
      </c>
      <c r="J48" s="225">
        <f t="shared" si="23"/>
        <v>0</v>
      </c>
      <c r="K48" s="225">
        <f t="shared" si="24"/>
        <v>125</v>
      </c>
      <c r="L48" s="226">
        <f t="shared" si="25"/>
        <v>100</v>
      </c>
      <c r="M48" s="94"/>
      <c r="N48" s="33" t="s">
        <v>25</v>
      </c>
    </row>
    <row r="49" ht="15.0" customHeight="1">
      <c r="A49" s="218" t="s">
        <v>81</v>
      </c>
      <c r="B49" s="219">
        <v>2846.27</v>
      </c>
      <c r="C49" s="219">
        <v>3000.0</v>
      </c>
      <c r="D49" s="220">
        <f t="shared" si="26"/>
        <v>153.73</v>
      </c>
      <c r="E49" s="206" t="s">
        <v>2592</v>
      </c>
      <c r="F49" s="247" t="s">
        <v>82</v>
      </c>
      <c r="G49" s="221" t="s">
        <v>2732</v>
      </c>
      <c r="H49" s="222">
        <f>VLOOKUP(E49,'May Data'!C:K,9,FALSE)/'May Data'!I29</f>
        <v>4539.586207</v>
      </c>
      <c r="I49" s="223">
        <v>112.0</v>
      </c>
      <c r="J49" s="225">
        <f t="shared" si="23"/>
        <v>40.5320197</v>
      </c>
      <c r="K49" s="225">
        <f t="shared" si="24"/>
        <v>84.4679803</v>
      </c>
      <c r="L49" s="226">
        <f t="shared" si="25"/>
        <v>67.57438424</v>
      </c>
      <c r="M49" s="94"/>
      <c r="N49" s="33" t="s">
        <v>61</v>
      </c>
    </row>
    <row r="50" ht="15.0" customHeight="1">
      <c r="A50" s="234" t="s">
        <v>83</v>
      </c>
      <c r="B50" s="65">
        <v>3874.08</v>
      </c>
      <c r="C50" s="65">
        <v>2683.3</v>
      </c>
      <c r="D50" s="66">
        <f t="shared" si="26"/>
        <v>-1190.78</v>
      </c>
      <c r="E50" s="91" t="s">
        <v>2594</v>
      </c>
      <c r="F50" s="245" t="s">
        <v>84</v>
      </c>
      <c r="G50" s="236" t="s">
        <v>2733</v>
      </c>
      <c r="H50" s="67">
        <f>VLOOKUP(E50,'May Data'!C:K,9,FALSE)/'May Data'!I30</f>
        <v>9264.705882</v>
      </c>
      <c r="I50" s="68">
        <v>77.0</v>
      </c>
      <c r="J50" s="232">
        <f t="shared" si="23"/>
        <v>120.3208556</v>
      </c>
      <c r="K50" s="224">
        <f t="shared" si="24"/>
        <v>4.679144385</v>
      </c>
      <c r="L50" s="233">
        <f t="shared" si="25"/>
        <v>3.743315508</v>
      </c>
      <c r="N50" s="33" t="s">
        <v>29</v>
      </c>
    </row>
    <row r="51" ht="39.0" customHeight="1">
      <c r="A51" s="234" t="s">
        <v>83</v>
      </c>
      <c r="B51" s="65">
        <v>3874.08</v>
      </c>
      <c r="C51" s="65">
        <v>2683.33</v>
      </c>
      <c r="D51" s="246">
        <f t="shared" si="26"/>
        <v>-1190.75</v>
      </c>
      <c r="E51" s="91" t="s">
        <v>2594</v>
      </c>
      <c r="F51" s="245" t="s">
        <v>84</v>
      </c>
      <c r="G51" s="236" t="s">
        <v>2734</v>
      </c>
      <c r="H51" s="241">
        <f>VLOOKUP(E51,'May Data'!C:K,9,FALSE)/'May Data'!I31</f>
        <v>10862.06897</v>
      </c>
      <c r="I51" s="242">
        <v>77.0</v>
      </c>
      <c r="J51" s="232">
        <f t="shared" si="23"/>
        <v>141.0658307</v>
      </c>
      <c r="K51" s="243">
        <f t="shared" si="24"/>
        <v>-16.06583072</v>
      </c>
      <c r="L51" s="244">
        <f t="shared" si="25"/>
        <v>-12.85266458</v>
      </c>
      <c r="M51" s="114" t="s">
        <v>2735</v>
      </c>
      <c r="N51" s="33"/>
    </row>
    <row r="52" ht="12.75" customHeight="1">
      <c r="A52" s="227" t="s">
        <v>85</v>
      </c>
      <c r="B52" s="228">
        <v>39820.08</v>
      </c>
      <c r="C52" s="228">
        <v>21250.0</v>
      </c>
      <c r="D52" s="66">
        <f t="shared" si="26"/>
        <v>-18570.08</v>
      </c>
      <c r="E52" s="205"/>
      <c r="F52" s="229"/>
      <c r="G52" s="229"/>
      <c r="H52" s="67"/>
      <c r="I52" s="68">
        <v>534.0</v>
      </c>
      <c r="J52" s="224">
        <f t="shared" si="23"/>
        <v>0</v>
      </c>
      <c r="K52" s="232">
        <f t="shared" si="24"/>
        <v>125</v>
      </c>
      <c r="L52" s="233">
        <f t="shared" si="25"/>
        <v>100</v>
      </c>
      <c r="M52" s="191" t="s">
        <v>930</v>
      </c>
      <c r="N52" s="33" t="s">
        <v>450</v>
      </c>
    </row>
    <row r="53" ht="15.0" customHeight="1">
      <c r="A53" s="234" t="s">
        <v>87</v>
      </c>
      <c r="B53" s="65"/>
      <c r="C53" s="65"/>
      <c r="D53" s="65"/>
      <c r="E53" s="207" t="s">
        <v>2596</v>
      </c>
      <c r="F53" s="245" t="s">
        <v>88</v>
      </c>
      <c r="G53" s="245"/>
      <c r="H53" s="67">
        <f>VLOOKUP(E53,'May Data'!C:K,9,FALSE)/'May Data'!I35</f>
        <v>18112.90323</v>
      </c>
      <c r="I53" s="68"/>
      <c r="J53" s="232" t="str">
        <f t="shared" si="23"/>
        <v>#DIV/0!</v>
      </c>
      <c r="K53" s="232" t="str">
        <f t="shared" si="24"/>
        <v>#DIV/0!</v>
      </c>
      <c r="L53" s="233" t="str">
        <f t="shared" si="25"/>
        <v>#DIV/0!</v>
      </c>
      <c r="N53" s="33"/>
      <c r="O53" s="74" t="s">
        <v>89</v>
      </c>
    </row>
    <row r="54" ht="15.0" customHeight="1">
      <c r="A54" s="234"/>
      <c r="B54" s="65"/>
      <c r="C54" s="65"/>
      <c r="D54" s="65"/>
      <c r="E54" s="207" t="s">
        <v>2597</v>
      </c>
      <c r="F54" s="245" t="s">
        <v>90</v>
      </c>
      <c r="G54" s="245"/>
      <c r="H54" s="67">
        <f>VLOOKUP(E54,'May Data'!C:K,9,FALSE)/'May Data'!I36</f>
        <v>6383.870968</v>
      </c>
      <c r="I54" s="68"/>
      <c r="J54" s="232" t="str">
        <f t="shared" si="23"/>
        <v>#DIV/0!</v>
      </c>
      <c r="K54" s="232" t="str">
        <f t="shared" si="24"/>
        <v>#DIV/0!</v>
      </c>
      <c r="L54" s="233" t="str">
        <f t="shared" si="25"/>
        <v>#DIV/0!</v>
      </c>
      <c r="N54" s="33"/>
    </row>
    <row r="55" ht="15.0" customHeight="1">
      <c r="A55" s="234"/>
      <c r="B55" s="65"/>
      <c r="C55" s="65"/>
      <c r="D55" s="65"/>
      <c r="E55" s="207" t="s">
        <v>2598</v>
      </c>
      <c r="F55" s="245" t="s">
        <v>91</v>
      </c>
      <c r="G55" s="245"/>
      <c r="H55" s="67">
        <f>VLOOKUP(E55,'May Data'!C:K,9,FALSE)/'May Data'!I38</f>
        <v>7529.032258</v>
      </c>
      <c r="I55" s="68"/>
      <c r="J55" s="232" t="str">
        <f t="shared" si="23"/>
        <v>#DIV/0!</v>
      </c>
      <c r="K55" s="232" t="str">
        <f t="shared" si="24"/>
        <v>#DIV/0!</v>
      </c>
      <c r="L55" s="233" t="str">
        <f t="shared" si="25"/>
        <v>#DIV/0!</v>
      </c>
      <c r="N55" s="33"/>
    </row>
    <row r="56" ht="15.0" customHeight="1">
      <c r="A56" s="234"/>
      <c r="B56" s="65"/>
      <c r="C56" s="65"/>
      <c r="D56" s="65"/>
      <c r="E56" s="207" t="s">
        <v>2599</v>
      </c>
      <c r="F56" s="245" t="s">
        <v>92</v>
      </c>
      <c r="G56" s="245"/>
      <c r="H56" s="67">
        <f>VLOOKUP(E56,'May Data'!C:K,9,FALSE)/'May Data'!I37</f>
        <v>27735.48387</v>
      </c>
      <c r="I56" s="68"/>
      <c r="J56" s="232" t="str">
        <f t="shared" si="23"/>
        <v>#DIV/0!</v>
      </c>
      <c r="K56" s="232" t="str">
        <f t="shared" si="24"/>
        <v>#DIV/0!</v>
      </c>
      <c r="L56" s="233" t="str">
        <f t="shared" si="25"/>
        <v>#DIV/0!</v>
      </c>
      <c r="N56" s="33"/>
    </row>
    <row r="57" ht="16.5" customHeight="1">
      <c r="A57" s="237"/>
      <c r="B57" s="238"/>
      <c r="C57" s="238"/>
      <c r="D57" s="238"/>
      <c r="E57" s="208" t="s">
        <v>2600</v>
      </c>
      <c r="F57" s="248" t="s">
        <v>93</v>
      </c>
      <c r="G57" s="248"/>
      <c r="H57" s="241">
        <f>VLOOKUP(E57,'May Data'!C:K,9,FALSE)/'May Data'!I34</f>
        <v>20087.09677</v>
      </c>
      <c r="I57" s="242"/>
      <c r="J57" s="243" t="str">
        <f t="shared" si="23"/>
        <v>#DIV/0!</v>
      </c>
      <c r="K57" s="243" t="str">
        <f t="shared" si="24"/>
        <v>#DIV/0!</v>
      </c>
      <c r="L57" s="244" t="str">
        <f t="shared" si="25"/>
        <v>#DIV/0!</v>
      </c>
      <c r="N57" s="33"/>
    </row>
    <row r="58" ht="12.75" customHeight="1">
      <c r="A58" s="234" t="s">
        <v>94</v>
      </c>
      <c r="B58" s="65">
        <v>3176.97</v>
      </c>
      <c r="C58" s="65">
        <v>3466.67</v>
      </c>
      <c r="D58" s="246">
        <f t="shared" ref="D58:D59" si="27">C58-B58</f>
        <v>289.7</v>
      </c>
      <c r="E58" s="207" t="s">
        <v>2601</v>
      </c>
      <c r="F58" s="245" t="s">
        <v>95</v>
      </c>
      <c r="G58" s="236" t="s">
        <v>2725</v>
      </c>
      <c r="H58" s="222">
        <f>VLOOKUP(E58,'May Data'!C:K,9,FALSE)/'May Data'!I39</f>
        <v>9814.666667</v>
      </c>
      <c r="I58" s="68">
        <v>100.0</v>
      </c>
      <c r="J58" s="232">
        <f t="shared" si="23"/>
        <v>98.14666667</v>
      </c>
      <c r="K58" s="225">
        <f t="shared" si="24"/>
        <v>26.85333333</v>
      </c>
      <c r="L58" s="226">
        <f t="shared" si="25"/>
        <v>21.48266667</v>
      </c>
      <c r="M58" s="114"/>
      <c r="N58" s="33" t="s">
        <v>45</v>
      </c>
    </row>
    <row r="59" ht="15.0" customHeight="1">
      <c r="A59" s="227" t="s">
        <v>96</v>
      </c>
      <c r="B59" s="228">
        <v>1432.49</v>
      </c>
      <c r="C59" s="228">
        <v>1350.0</v>
      </c>
      <c r="D59" s="66">
        <f t="shared" si="27"/>
        <v>-82.49</v>
      </c>
      <c r="E59" s="205"/>
      <c r="F59" s="229"/>
      <c r="G59" s="229"/>
      <c r="H59" s="67"/>
      <c r="I59" s="231"/>
      <c r="J59" s="224"/>
      <c r="K59" s="232"/>
      <c r="L59" s="233"/>
      <c r="N59" s="33" t="s">
        <v>29</v>
      </c>
    </row>
    <row r="60" ht="23.25" customHeight="1">
      <c r="A60" s="234"/>
      <c r="B60" s="65"/>
      <c r="C60" s="65"/>
      <c r="D60" s="65"/>
      <c r="E60" s="207" t="s">
        <v>2603</v>
      </c>
      <c r="F60" s="235" t="s">
        <v>97</v>
      </c>
      <c r="G60" s="236" t="s">
        <v>2736</v>
      </c>
      <c r="H60" s="67">
        <f>VLOOKUP(E60,'May Data'!C:K,9,FALSE)/'May Data'!I45</f>
        <v>1979.411765</v>
      </c>
      <c r="I60" s="68">
        <v>20.0</v>
      </c>
      <c r="J60" s="232">
        <f t="shared" ref="J60:J66" si="28">H60/I60</f>
        <v>98.97058824</v>
      </c>
      <c r="K60" s="232">
        <f t="shared" ref="K60:K66" si="29">125-J60</f>
        <v>26.02941176</v>
      </c>
      <c r="L60" s="233">
        <f t="shared" ref="L60:L66" si="30">(K60/125)*100</f>
        <v>20.82352941</v>
      </c>
      <c r="M60" s="94"/>
      <c r="N60" s="33"/>
    </row>
    <row r="61" ht="23.25" customHeight="1">
      <c r="A61" s="234"/>
      <c r="B61" s="65"/>
      <c r="C61" s="65"/>
      <c r="D61" s="65"/>
      <c r="E61" s="207" t="s">
        <v>2603</v>
      </c>
      <c r="F61" s="235" t="s">
        <v>97</v>
      </c>
      <c r="G61" s="236" t="s">
        <v>2737</v>
      </c>
      <c r="H61" s="67">
        <f>VLOOKUP(E61,'May Data'!C:K,9,FALSE)/'May Data'!I46</f>
        <v>2320.689655</v>
      </c>
      <c r="I61" s="68">
        <v>20.0</v>
      </c>
      <c r="J61" s="232">
        <f t="shared" si="28"/>
        <v>116.0344828</v>
      </c>
      <c r="K61" s="232">
        <f t="shared" si="29"/>
        <v>8.965517241</v>
      </c>
      <c r="L61" s="233">
        <f t="shared" si="30"/>
        <v>7.172413793</v>
      </c>
      <c r="M61" s="94"/>
      <c r="N61" s="33"/>
    </row>
    <row r="62" ht="25.5" customHeight="1">
      <c r="A62" s="234"/>
      <c r="B62" s="65"/>
      <c r="C62" s="65"/>
      <c r="D62" s="65"/>
      <c r="E62" s="207" t="s">
        <v>2605</v>
      </c>
      <c r="F62" s="235" t="s">
        <v>98</v>
      </c>
      <c r="G62" s="236" t="s">
        <v>2736</v>
      </c>
      <c r="H62" s="67">
        <f>VLOOKUP(E62,'May Data'!C:K,9,FALSE)/'May Data'!I42</f>
        <v>885.2941176</v>
      </c>
      <c r="I62" s="68">
        <v>6.0</v>
      </c>
      <c r="J62" s="232">
        <f t="shared" si="28"/>
        <v>147.5490196</v>
      </c>
      <c r="K62" s="232">
        <f t="shared" si="29"/>
        <v>-22.54901961</v>
      </c>
      <c r="L62" s="233">
        <f t="shared" si="30"/>
        <v>-18.03921569</v>
      </c>
      <c r="M62" s="114" t="s">
        <v>2735</v>
      </c>
      <c r="N62" s="33"/>
    </row>
    <row r="63" ht="23.25" customHeight="1">
      <c r="A63" s="234"/>
      <c r="B63" s="65"/>
      <c r="C63" s="65"/>
      <c r="D63" s="65"/>
      <c r="E63" s="207" t="s">
        <v>2607</v>
      </c>
      <c r="F63" s="235" t="s">
        <v>99</v>
      </c>
      <c r="G63" s="236" t="s">
        <v>2736</v>
      </c>
      <c r="H63" s="67">
        <f>VLOOKUP(E63,'May Data'!C:K,9,FALSE)/'May Data'!I43</f>
        <v>452.9411765</v>
      </c>
      <c r="I63" s="68">
        <v>6.0</v>
      </c>
      <c r="J63" s="232">
        <f t="shared" si="28"/>
        <v>75.49019608</v>
      </c>
      <c r="K63" s="232">
        <f t="shared" si="29"/>
        <v>49.50980392</v>
      </c>
      <c r="L63" s="233">
        <f t="shared" si="30"/>
        <v>39.60784314</v>
      </c>
      <c r="M63" s="94"/>
      <c r="N63" s="33"/>
    </row>
    <row r="64" ht="23.25" customHeight="1">
      <c r="A64" s="234"/>
      <c r="B64" s="65"/>
      <c r="C64" s="65"/>
      <c r="D64" s="65"/>
      <c r="E64" s="207" t="s">
        <v>2607</v>
      </c>
      <c r="F64" s="235" t="s">
        <v>99</v>
      </c>
      <c r="G64" s="236" t="s">
        <v>2738</v>
      </c>
      <c r="H64" s="67">
        <f>VLOOKUP(E64,'May Data'!C:K,9,FALSE)/'May Data'!I44</f>
        <v>531.0344828</v>
      </c>
      <c r="I64" s="68">
        <v>6.0</v>
      </c>
      <c r="J64" s="232">
        <f t="shared" si="28"/>
        <v>88.50574713</v>
      </c>
      <c r="K64" s="232">
        <f t="shared" si="29"/>
        <v>36.49425287</v>
      </c>
      <c r="L64" s="233">
        <f t="shared" si="30"/>
        <v>29.1954023</v>
      </c>
      <c r="M64" s="94"/>
      <c r="N64" s="33"/>
    </row>
    <row r="65" ht="25.5" customHeight="1">
      <c r="A65" s="234"/>
      <c r="B65" s="65"/>
      <c r="C65" s="65"/>
      <c r="D65" s="65"/>
      <c r="E65" s="207" t="s">
        <v>2608</v>
      </c>
      <c r="F65" s="235" t="s">
        <v>100</v>
      </c>
      <c r="G65" s="236" t="s">
        <v>2736</v>
      </c>
      <c r="H65" s="67">
        <f>VLOOKUP(E65,'May Data'!C:K,9,FALSE)/'May Data'!I40</f>
        <v>826.4705882</v>
      </c>
      <c r="I65" s="68">
        <v>6.0</v>
      </c>
      <c r="J65" s="232">
        <f t="shared" si="28"/>
        <v>137.745098</v>
      </c>
      <c r="K65" s="232">
        <f t="shared" si="29"/>
        <v>-12.74509804</v>
      </c>
      <c r="L65" s="233">
        <f t="shared" si="30"/>
        <v>-10.19607843</v>
      </c>
      <c r="M65" s="114" t="s">
        <v>2735</v>
      </c>
      <c r="N65" s="33"/>
    </row>
    <row r="66" ht="25.5" customHeight="1">
      <c r="A66" s="234"/>
      <c r="B66" s="65"/>
      <c r="C66" s="65"/>
      <c r="D66" s="238"/>
      <c r="E66" s="208" t="s">
        <v>2608</v>
      </c>
      <c r="F66" s="239" t="s">
        <v>100</v>
      </c>
      <c r="G66" s="239" t="s">
        <v>2738</v>
      </c>
      <c r="H66" s="241">
        <f>VLOOKUP(E66,'May Data'!C:K,9,FALSE)/'May Data'!I41</f>
        <v>968.9655172</v>
      </c>
      <c r="I66" s="242">
        <v>6.0</v>
      </c>
      <c r="J66" s="243">
        <f t="shared" si="28"/>
        <v>161.4942529</v>
      </c>
      <c r="K66" s="243">
        <f t="shared" si="29"/>
        <v>-36.49425287</v>
      </c>
      <c r="L66" s="244">
        <f t="shared" si="30"/>
        <v>-29.1954023</v>
      </c>
      <c r="M66" s="114" t="s">
        <v>2735</v>
      </c>
      <c r="N66" s="33"/>
    </row>
    <row r="67" ht="15.0" customHeight="1">
      <c r="A67" s="227" t="s">
        <v>101</v>
      </c>
      <c r="B67" s="228">
        <v>42648.28</v>
      </c>
      <c r="C67" s="228">
        <v>32083.33</v>
      </c>
      <c r="D67" s="66">
        <f>C67-B67</f>
        <v>-10564.95</v>
      </c>
      <c r="E67" s="207"/>
      <c r="F67" s="245"/>
      <c r="G67" s="245"/>
      <c r="H67" s="67"/>
      <c r="I67" s="68"/>
      <c r="J67" s="232"/>
      <c r="K67" s="232"/>
      <c r="L67" s="233"/>
      <c r="M67" s="94"/>
      <c r="N67" s="33" t="s">
        <v>102</v>
      </c>
    </row>
    <row r="68" ht="23.25" customHeight="1">
      <c r="A68" s="234"/>
      <c r="B68" s="65"/>
      <c r="C68" s="249"/>
      <c r="D68" s="249"/>
      <c r="E68" s="213" t="s">
        <v>2609</v>
      </c>
      <c r="F68" s="235" t="s">
        <v>103</v>
      </c>
      <c r="G68" s="235" t="s">
        <v>2588</v>
      </c>
      <c r="H68" s="67">
        <f>VLOOKUP(E68,'May Data'!C:K,9,FALSE)/'May Data'!I52</f>
        <v>33782.75862</v>
      </c>
      <c r="I68" s="68">
        <v>422.0</v>
      </c>
      <c r="J68" s="232">
        <f t="shared" ref="J68:J72" si="31">H68/I68</f>
        <v>80.05393038</v>
      </c>
      <c r="K68" s="232">
        <f t="shared" ref="K68:K72" si="32">125-J68</f>
        <v>44.94606962</v>
      </c>
      <c r="L68" s="233">
        <f t="shared" ref="L68:L72" si="33">(K68/125)*100</f>
        <v>35.9568557</v>
      </c>
      <c r="N68" s="33"/>
    </row>
    <row r="69" ht="23.25" customHeight="1">
      <c r="A69" s="234"/>
      <c r="B69" s="65"/>
      <c r="C69" s="65"/>
      <c r="D69" s="65"/>
      <c r="E69" s="207" t="s">
        <v>2611</v>
      </c>
      <c r="F69" s="235" t="s">
        <v>104</v>
      </c>
      <c r="G69" s="235" t="s">
        <v>2588</v>
      </c>
      <c r="H69" s="67">
        <f>VLOOKUP(E69,'May Data'!C:K,9,FALSE)/'May Data'!I53</f>
        <v>36931.03448</v>
      </c>
      <c r="I69" s="68">
        <v>325.0</v>
      </c>
      <c r="J69" s="232">
        <f t="shared" si="31"/>
        <v>113.6339523</v>
      </c>
      <c r="K69" s="232">
        <f t="shared" si="32"/>
        <v>11.36604775</v>
      </c>
      <c r="L69" s="233">
        <f t="shared" si="33"/>
        <v>9.092838196</v>
      </c>
      <c r="N69" s="33"/>
    </row>
    <row r="70" ht="23.25" customHeight="1">
      <c r="A70" s="237"/>
      <c r="B70" s="238"/>
      <c r="C70" s="250"/>
      <c r="D70" s="250"/>
      <c r="E70" s="214" t="s">
        <v>2612</v>
      </c>
      <c r="F70" s="239" t="s">
        <v>105</v>
      </c>
      <c r="G70" s="235" t="s">
        <v>2588</v>
      </c>
      <c r="H70" s="241">
        <f>VLOOKUP(E70,'May Data'!C:K,9,FALSE)/'May Data'!I51</f>
        <v>31755.17241</v>
      </c>
      <c r="I70" s="242">
        <v>321.0</v>
      </c>
      <c r="J70" s="243">
        <f t="shared" si="31"/>
        <v>98.92577076</v>
      </c>
      <c r="K70" s="243">
        <f t="shared" si="32"/>
        <v>26.07422924</v>
      </c>
      <c r="L70" s="244">
        <f t="shared" si="33"/>
        <v>20.85938339</v>
      </c>
      <c r="N70" s="33"/>
    </row>
    <row r="71" ht="15.0" customHeight="1">
      <c r="A71" s="218" t="s">
        <v>2164</v>
      </c>
      <c r="B71" s="219">
        <v>4249.44</v>
      </c>
      <c r="C71" s="219">
        <v>2166.67</v>
      </c>
      <c r="D71" s="220">
        <f t="shared" ref="D71:D73" si="34">C71-B71</f>
        <v>-2082.77</v>
      </c>
      <c r="E71" s="209" t="s">
        <v>2613</v>
      </c>
      <c r="F71" s="247" t="s">
        <v>2165</v>
      </c>
      <c r="G71" s="247" t="s">
        <v>2739</v>
      </c>
      <c r="H71" s="222">
        <f>VLOOKUP(E71,'May Data'!C:K,9,FALSE)/'May Data'!I56</f>
        <v>8228</v>
      </c>
      <c r="I71" s="223">
        <v>60.0</v>
      </c>
      <c r="J71" s="225">
        <f t="shared" si="31"/>
        <v>137.1333333</v>
      </c>
      <c r="K71" s="225">
        <f t="shared" si="32"/>
        <v>-12.13333333</v>
      </c>
      <c r="L71" s="226">
        <f t="shared" si="33"/>
        <v>-9.706666667</v>
      </c>
      <c r="M71" s="94"/>
      <c r="N71" s="33" t="s">
        <v>61</v>
      </c>
    </row>
    <row r="72" ht="15.0" customHeight="1">
      <c r="A72" s="234" t="s">
        <v>112</v>
      </c>
      <c r="B72" s="65">
        <v>9000.0</v>
      </c>
      <c r="C72" s="65">
        <v>2600.0</v>
      </c>
      <c r="D72" s="246">
        <f t="shared" si="34"/>
        <v>-6400</v>
      </c>
      <c r="E72" s="207" t="s">
        <v>2491</v>
      </c>
      <c r="F72" s="236">
        <v>6.1064633E7</v>
      </c>
      <c r="G72" s="236"/>
      <c r="H72" s="222">
        <v>0.0</v>
      </c>
      <c r="I72" s="68">
        <v>149.0</v>
      </c>
      <c r="J72" s="74">
        <f t="shared" si="31"/>
        <v>0</v>
      </c>
      <c r="K72" s="243">
        <f t="shared" si="32"/>
        <v>125</v>
      </c>
      <c r="L72" s="244">
        <f t="shared" si="33"/>
        <v>100</v>
      </c>
      <c r="M72" s="94"/>
      <c r="N72" s="33" t="s">
        <v>113</v>
      </c>
    </row>
    <row r="73" ht="15.0" customHeight="1">
      <c r="A73" s="227" t="s">
        <v>114</v>
      </c>
      <c r="B73" s="228"/>
      <c r="C73" s="228"/>
      <c r="D73" s="66">
        <f t="shared" si="34"/>
        <v>0</v>
      </c>
      <c r="E73" s="205"/>
      <c r="F73" s="229"/>
      <c r="G73" s="229"/>
      <c r="H73" s="67"/>
      <c r="I73" s="231"/>
      <c r="J73" s="224"/>
      <c r="K73" s="232"/>
      <c r="L73" s="233"/>
      <c r="M73" s="94"/>
      <c r="N73" s="33" t="s">
        <v>17</v>
      </c>
    </row>
    <row r="74" ht="23.25" customHeight="1">
      <c r="A74" s="234"/>
      <c r="B74" s="65"/>
      <c r="C74" s="65"/>
      <c r="D74" s="65"/>
      <c r="E74" s="207" t="s">
        <v>2617</v>
      </c>
      <c r="F74" s="235" t="s">
        <v>115</v>
      </c>
      <c r="G74" s="235" t="s">
        <v>2740</v>
      </c>
      <c r="H74" s="67">
        <f>VLOOKUP(E74,'May Data'!C:K,9,FALSE)/'May Data'!I57</f>
        <v>7841.935484</v>
      </c>
      <c r="I74" s="68">
        <v>76.0</v>
      </c>
      <c r="J74" s="232">
        <f t="shared" ref="J74:J75" si="35">H74/I74</f>
        <v>103.1833616</v>
      </c>
      <c r="K74" s="232">
        <f t="shared" ref="K74:K75" si="36">125-J74</f>
        <v>21.81663837</v>
      </c>
      <c r="L74" s="233">
        <f t="shared" ref="L74:L75" si="37">(K74/125)*100</f>
        <v>17.4533107</v>
      </c>
      <c r="M74" s="94"/>
      <c r="N74" s="33"/>
    </row>
    <row r="75" ht="23.25" customHeight="1">
      <c r="A75" s="237"/>
      <c r="B75" s="238"/>
      <c r="C75" s="238"/>
      <c r="D75" s="238"/>
      <c r="E75" s="207" t="s">
        <v>2618</v>
      </c>
      <c r="F75" s="239" t="s">
        <v>116</v>
      </c>
      <c r="G75" s="239" t="s">
        <v>2741</v>
      </c>
      <c r="H75" s="241">
        <f>VLOOKUP(E75,'May Data'!C:K,9,FALSE)/'May Data'!I58</f>
        <v>1776.5</v>
      </c>
      <c r="I75" s="242">
        <v>17.0</v>
      </c>
      <c r="J75" s="243">
        <f t="shared" si="35"/>
        <v>104.5</v>
      </c>
      <c r="K75" s="243">
        <f t="shared" si="36"/>
        <v>20.5</v>
      </c>
      <c r="L75" s="244">
        <f t="shared" si="37"/>
        <v>16.4</v>
      </c>
      <c r="M75" s="94"/>
      <c r="N75" s="33"/>
    </row>
    <row r="76" ht="15.0" customHeight="1">
      <c r="A76" s="227" t="s">
        <v>117</v>
      </c>
      <c r="B76" s="228">
        <v>15912.83</v>
      </c>
      <c r="C76" s="228">
        <v>8416.67</v>
      </c>
      <c r="D76" s="66">
        <f>C76-B76</f>
        <v>-7496.16</v>
      </c>
      <c r="E76" s="205"/>
      <c r="F76" s="229"/>
      <c r="G76" s="229"/>
      <c r="H76" s="67"/>
      <c r="I76" s="231"/>
      <c r="J76" s="224"/>
      <c r="K76" s="232"/>
      <c r="L76" s="233"/>
      <c r="M76" s="94"/>
      <c r="N76" s="33" t="s">
        <v>1518</v>
      </c>
    </row>
    <row r="77" ht="45.75" customHeight="1">
      <c r="A77" s="234"/>
      <c r="B77" s="65"/>
      <c r="C77" s="65"/>
      <c r="D77" s="65"/>
      <c r="E77" s="207" t="s">
        <v>303</v>
      </c>
      <c r="F77" s="235" t="s">
        <v>119</v>
      </c>
      <c r="G77" s="235" t="s">
        <v>2742</v>
      </c>
      <c r="H77" s="67">
        <f>VLOOKUP(E77,'May Data'!C:K,9,FALSE)/'May Data'!I60</f>
        <v>13260</v>
      </c>
      <c r="I77" s="68">
        <v>182.0</v>
      </c>
      <c r="J77" s="232">
        <f t="shared" ref="J77:J79" si="38">H77/I77</f>
        <v>72.85714286</v>
      </c>
      <c r="K77" s="232">
        <f t="shared" ref="K77:K79" si="39">125-J77</f>
        <v>52.14285714</v>
      </c>
      <c r="L77" s="233">
        <f t="shared" ref="L77:L79" si="40">(K77/125)*100</f>
        <v>41.71428571</v>
      </c>
      <c r="M77" s="94"/>
      <c r="N77" s="33"/>
    </row>
    <row r="78" ht="140.25" customHeight="1">
      <c r="A78" s="237"/>
      <c r="B78" s="238"/>
      <c r="C78" s="238"/>
      <c r="D78" s="238"/>
      <c r="E78" s="208" t="s">
        <v>2620</v>
      </c>
      <c r="F78" s="239" t="s">
        <v>120</v>
      </c>
      <c r="G78" s="235" t="s">
        <v>2742</v>
      </c>
      <c r="H78" s="241">
        <f>VLOOKUP(E78,'May Data'!C:K,9,FALSE)/'May Data'!I59</f>
        <v>18963.33333</v>
      </c>
      <c r="I78" s="242">
        <v>123.0</v>
      </c>
      <c r="J78" s="243">
        <f t="shared" si="38"/>
        <v>154.1734417</v>
      </c>
      <c r="K78" s="243">
        <f t="shared" si="39"/>
        <v>-29.17344173</v>
      </c>
      <c r="L78" s="244">
        <f t="shared" si="40"/>
        <v>-23.33875339</v>
      </c>
      <c r="M78" s="114" t="s">
        <v>2743</v>
      </c>
      <c r="N78" s="33" t="s">
        <v>2394</v>
      </c>
    </row>
    <row r="79" ht="15.0" customHeight="1">
      <c r="A79" s="234" t="s">
        <v>121</v>
      </c>
      <c r="B79" s="65">
        <v>2088.56</v>
      </c>
      <c r="C79" s="65">
        <v>1708.33</v>
      </c>
      <c r="D79" s="66">
        <f t="shared" ref="D79:D80" si="41">C79-B79</f>
        <v>-380.23</v>
      </c>
      <c r="E79" s="207" t="s">
        <v>2621</v>
      </c>
      <c r="F79" s="245" t="s">
        <v>122</v>
      </c>
      <c r="G79" s="247" t="s">
        <v>2744</v>
      </c>
      <c r="H79" s="222">
        <f>VLOOKUP(E79,'May Data'!C:K,9,FALSE)/'May Data'!I61</f>
        <v>4932.142857</v>
      </c>
      <c r="I79" s="68">
        <v>49.0</v>
      </c>
      <c r="J79" s="224">
        <f t="shared" si="38"/>
        <v>100.6559767</v>
      </c>
      <c r="K79" s="232">
        <f t="shared" si="39"/>
        <v>24.34402332</v>
      </c>
      <c r="L79" s="233">
        <f t="shared" si="40"/>
        <v>19.47521866</v>
      </c>
      <c r="M79" s="94"/>
      <c r="N79" s="33" t="s">
        <v>1518</v>
      </c>
    </row>
    <row r="80" ht="15.0" customHeight="1">
      <c r="A80" s="227" t="s">
        <v>123</v>
      </c>
      <c r="B80" s="228">
        <v>6604.9</v>
      </c>
      <c r="C80" s="228">
        <v>6940.42</v>
      </c>
      <c r="D80" s="251">
        <f t="shared" si="41"/>
        <v>335.52</v>
      </c>
      <c r="E80" s="205"/>
      <c r="F80" s="229"/>
      <c r="G80" s="245"/>
      <c r="H80" s="67"/>
      <c r="I80" s="231"/>
      <c r="J80" s="224"/>
      <c r="K80" s="224"/>
      <c r="L80" s="252"/>
      <c r="M80" s="94"/>
      <c r="N80" s="33" t="s">
        <v>2066</v>
      </c>
    </row>
    <row r="81" ht="15.0" customHeight="1">
      <c r="A81" s="234"/>
      <c r="B81" s="65"/>
      <c r="C81" s="65"/>
      <c r="D81" s="65"/>
      <c r="E81" s="207" t="s">
        <v>2396</v>
      </c>
      <c r="F81" s="245" t="s">
        <v>124</v>
      </c>
      <c r="G81" s="245"/>
      <c r="H81" s="67">
        <f>VLOOKUP(E81,'May Data'!C:K,9,FALSE)/'May Data'!I62</f>
        <v>0</v>
      </c>
      <c r="I81" s="68">
        <v>54.0</v>
      </c>
      <c r="J81" s="93">
        <f t="shared" ref="J81:J85" si="42">H81/I81</f>
        <v>0</v>
      </c>
      <c r="K81" s="232">
        <f t="shared" ref="K81:K85" si="43">125-J81</f>
        <v>125</v>
      </c>
      <c r="L81" s="233">
        <f t="shared" ref="L81:L85" si="44">(K81/125)*100</f>
        <v>100</v>
      </c>
      <c r="M81" s="195" t="s">
        <v>2357</v>
      </c>
      <c r="N81" s="33"/>
    </row>
    <row r="82" ht="15.0" customHeight="1">
      <c r="A82" s="234"/>
      <c r="B82" s="65"/>
      <c r="C82" s="65"/>
      <c r="D82" s="65"/>
      <c r="E82" s="207" t="s">
        <v>2397</v>
      </c>
      <c r="F82" s="245" t="s">
        <v>125</v>
      </c>
      <c r="G82" s="245"/>
      <c r="H82" s="67">
        <f>VLOOKUP(E82,'May Data'!C:K,9,FALSE)/'May Data'!I63</f>
        <v>0</v>
      </c>
      <c r="I82" s="68">
        <v>54.0</v>
      </c>
      <c r="J82" s="93">
        <f t="shared" si="42"/>
        <v>0</v>
      </c>
      <c r="K82" s="232">
        <f t="shared" si="43"/>
        <v>125</v>
      </c>
      <c r="L82" s="233">
        <f t="shared" si="44"/>
        <v>100</v>
      </c>
      <c r="M82" s="195" t="s">
        <v>2357</v>
      </c>
      <c r="N82" s="33"/>
    </row>
    <row r="83" ht="15.0" customHeight="1">
      <c r="A83" s="234"/>
      <c r="B83" s="65"/>
      <c r="C83" s="65"/>
      <c r="D83" s="65"/>
      <c r="E83" s="207" t="s">
        <v>2398</v>
      </c>
      <c r="F83" s="245" t="s">
        <v>126</v>
      </c>
      <c r="G83" s="245"/>
      <c r="H83" s="67">
        <f>VLOOKUP(E83,'May Data'!C:K,9,FALSE)/'May Data'!I64</f>
        <v>0</v>
      </c>
      <c r="I83" s="68">
        <v>54.0</v>
      </c>
      <c r="J83" s="93">
        <f t="shared" si="42"/>
        <v>0</v>
      </c>
      <c r="K83" s="232">
        <f t="shared" si="43"/>
        <v>125</v>
      </c>
      <c r="L83" s="233">
        <f t="shared" si="44"/>
        <v>100</v>
      </c>
      <c r="M83" s="195" t="s">
        <v>2357</v>
      </c>
      <c r="N83" s="33"/>
    </row>
    <row r="84" ht="15.0" customHeight="1">
      <c r="A84" s="234"/>
      <c r="B84" s="65"/>
      <c r="C84" s="65"/>
      <c r="D84" s="65"/>
      <c r="E84" s="207" t="s">
        <v>2399</v>
      </c>
      <c r="F84" s="245" t="s">
        <v>127</v>
      </c>
      <c r="G84" s="245"/>
      <c r="H84" s="67">
        <f>VLOOKUP(E84,'May Data'!C:K,9,FALSE)/'May Data'!I65</f>
        <v>0</v>
      </c>
      <c r="I84" s="68">
        <v>54.0</v>
      </c>
      <c r="J84" s="93">
        <f t="shared" si="42"/>
        <v>0</v>
      </c>
      <c r="K84" s="232">
        <f t="shared" si="43"/>
        <v>125</v>
      </c>
      <c r="L84" s="233">
        <f t="shared" si="44"/>
        <v>100</v>
      </c>
      <c r="M84" s="195" t="s">
        <v>2357</v>
      </c>
      <c r="N84" s="33"/>
    </row>
    <row r="85" ht="15.0" customHeight="1">
      <c r="A85" s="237"/>
      <c r="B85" s="238"/>
      <c r="C85" s="238"/>
      <c r="D85" s="238"/>
      <c r="E85" s="208" t="s">
        <v>2400</v>
      </c>
      <c r="F85" s="248" t="s">
        <v>128</v>
      </c>
      <c r="G85" s="248"/>
      <c r="H85" s="241">
        <f>VLOOKUP(E85,'May Data'!C:K,9,FALSE)/'May Data'!I66</f>
        <v>0</v>
      </c>
      <c r="I85" s="242">
        <v>54.0</v>
      </c>
      <c r="J85" s="253">
        <f t="shared" si="42"/>
        <v>0</v>
      </c>
      <c r="K85" s="243">
        <f t="shared" si="43"/>
        <v>125</v>
      </c>
      <c r="L85" s="244">
        <f t="shared" si="44"/>
        <v>100</v>
      </c>
      <c r="M85" s="195" t="s">
        <v>2357</v>
      </c>
      <c r="N85" s="33"/>
    </row>
    <row r="86" ht="13.5" customHeight="1">
      <c r="B86" s="254">
        <f t="shared" ref="B86:C86" si="45">SUM(B2:B80)</f>
        <v>277839.19</v>
      </c>
      <c r="C86" s="254">
        <f t="shared" si="45"/>
        <v>170685.26</v>
      </c>
      <c r="D86" s="254">
        <f>B86-C86</f>
        <v>107153.93</v>
      </c>
      <c r="E86" s="88"/>
      <c r="F86" s="255"/>
      <c r="G86" s="255"/>
      <c r="H86" s="67"/>
      <c r="I86" s="68"/>
      <c r="N86" s="33"/>
    </row>
    <row r="87" ht="15.0" customHeight="1">
      <c r="A87" s="90"/>
      <c r="E87" s="91"/>
      <c r="F87" s="92"/>
      <c r="G87" s="92"/>
      <c r="H87" s="93"/>
      <c r="I87" s="68"/>
      <c r="N87" s="33"/>
    </row>
    <row r="88" ht="12.75" customHeight="1">
      <c r="E88" s="91"/>
      <c r="F88" s="92"/>
      <c r="G88" s="92"/>
      <c r="H88" s="93"/>
      <c r="I88" s="68"/>
      <c r="N88" s="33"/>
    </row>
    <row r="89" ht="12.75" customHeight="1">
      <c r="E89" s="91"/>
      <c r="F89" s="92"/>
      <c r="G89" s="92"/>
      <c r="H89" s="93"/>
      <c r="I89" s="68"/>
      <c r="N89" s="33"/>
    </row>
    <row r="90" ht="12.75" customHeight="1">
      <c r="A90" s="94"/>
      <c r="E90" s="91"/>
      <c r="F90" s="92"/>
      <c r="G90" s="92"/>
      <c r="H90" s="93"/>
      <c r="I90" s="68"/>
      <c r="N90" s="33"/>
    </row>
    <row r="91" ht="12.75" customHeight="1">
      <c r="E91" s="91"/>
      <c r="F91" s="92"/>
      <c r="G91" s="92"/>
      <c r="H91" s="93"/>
      <c r="I91" s="68"/>
      <c r="N91" s="33"/>
    </row>
    <row r="92" ht="12.75" customHeight="1">
      <c r="E92" s="91"/>
      <c r="F92" s="92"/>
      <c r="G92" s="92"/>
      <c r="H92" s="93"/>
      <c r="I92" s="68"/>
      <c r="N92" s="33"/>
    </row>
    <row r="93" ht="12.75" customHeight="1">
      <c r="E93" s="91"/>
      <c r="F93" s="92"/>
      <c r="G93" s="92"/>
      <c r="H93" s="93"/>
      <c r="I93" s="68"/>
      <c r="N93" s="33"/>
    </row>
    <row r="94" ht="12.75" customHeight="1">
      <c r="E94" s="91"/>
      <c r="F94" s="92"/>
      <c r="G94" s="92"/>
      <c r="H94" s="93"/>
      <c r="I94" s="68"/>
      <c r="N94" s="33"/>
    </row>
    <row r="95" ht="12.75" customHeight="1">
      <c r="E95" s="91"/>
      <c r="F95" s="92"/>
      <c r="G95" s="92"/>
      <c r="H95" s="93"/>
      <c r="I95" s="68"/>
      <c r="N95" s="33"/>
    </row>
    <row r="96" ht="12.75" customHeight="1">
      <c r="E96" s="91"/>
      <c r="F96" s="92"/>
      <c r="G96" s="92"/>
      <c r="H96" s="93"/>
      <c r="I96" s="68"/>
      <c r="N96" s="33"/>
    </row>
    <row r="97" ht="12.75" customHeight="1">
      <c r="E97" s="91"/>
      <c r="F97" s="92"/>
      <c r="G97" s="92"/>
      <c r="H97" s="93"/>
      <c r="I97" s="68"/>
      <c r="N97" s="33"/>
    </row>
    <row r="98" ht="12.75" customHeight="1">
      <c r="E98" s="91"/>
      <c r="F98" s="92"/>
      <c r="G98" s="92"/>
      <c r="H98" s="93"/>
      <c r="I98" s="68"/>
      <c r="N98" s="33"/>
    </row>
    <row r="99" ht="12.75" customHeight="1">
      <c r="E99" s="91"/>
      <c r="F99" s="92"/>
      <c r="G99" s="92"/>
      <c r="H99" s="93"/>
      <c r="I99" s="68"/>
      <c r="N99" s="33"/>
    </row>
    <row r="100" ht="12.75" customHeight="1">
      <c r="E100" s="91"/>
      <c r="F100" s="92"/>
      <c r="G100" s="92"/>
      <c r="H100" s="93"/>
      <c r="I100" s="68"/>
      <c r="N100" s="33"/>
    </row>
    <row r="101" ht="12.75" customHeight="1">
      <c r="E101" s="91"/>
      <c r="F101" s="92"/>
      <c r="G101" s="92"/>
      <c r="H101" s="93"/>
      <c r="I101" s="68"/>
      <c r="N101" s="33"/>
    </row>
    <row r="102" ht="12.75" customHeight="1">
      <c r="E102" s="91"/>
      <c r="F102" s="92"/>
      <c r="G102" s="92"/>
      <c r="H102" s="93"/>
      <c r="I102" s="68"/>
      <c r="N102" s="33"/>
    </row>
    <row r="103" ht="12.75" customHeight="1">
      <c r="E103" s="91"/>
      <c r="F103" s="92"/>
      <c r="G103" s="92"/>
      <c r="H103" s="93"/>
      <c r="I103" s="68"/>
      <c r="N103" s="33"/>
    </row>
    <row r="104" ht="12.75" customHeight="1">
      <c r="E104" s="91"/>
      <c r="F104" s="92"/>
      <c r="G104" s="92"/>
      <c r="H104" s="93"/>
      <c r="I104" s="68"/>
      <c r="N104" s="33"/>
    </row>
    <row r="105" ht="12.75" customHeight="1">
      <c r="E105" s="91"/>
      <c r="F105" s="92"/>
      <c r="G105" s="92"/>
      <c r="H105" s="93"/>
      <c r="I105" s="68"/>
      <c r="N105" s="33"/>
    </row>
    <row r="106" ht="12.75" customHeight="1">
      <c r="E106" s="91"/>
      <c r="F106" s="92"/>
      <c r="G106" s="92"/>
      <c r="H106" s="93"/>
      <c r="I106" s="68"/>
      <c r="N106" s="33"/>
    </row>
    <row r="107" ht="12.75" customHeight="1">
      <c r="E107" s="91"/>
      <c r="F107" s="92"/>
      <c r="G107" s="92"/>
      <c r="H107" s="93"/>
      <c r="I107" s="68"/>
      <c r="N107" s="33"/>
    </row>
    <row r="108" ht="12.75" customHeight="1">
      <c r="E108" s="91"/>
      <c r="F108" s="92"/>
      <c r="G108" s="92"/>
      <c r="H108" s="93"/>
      <c r="I108" s="68"/>
      <c r="N108" s="33"/>
    </row>
    <row r="109" ht="12.75" customHeight="1">
      <c r="E109" s="91"/>
      <c r="F109" s="92"/>
      <c r="G109" s="92"/>
      <c r="H109" s="93"/>
      <c r="I109" s="68"/>
      <c r="N109" s="33"/>
    </row>
    <row r="110" ht="12.75" customHeight="1">
      <c r="E110" s="91"/>
      <c r="F110" s="92"/>
      <c r="G110" s="92"/>
      <c r="H110" s="93"/>
      <c r="I110" s="68"/>
      <c r="N110" s="33"/>
    </row>
    <row r="111" ht="12.75" customHeight="1">
      <c r="E111" s="91"/>
      <c r="F111" s="92"/>
      <c r="G111" s="92"/>
      <c r="H111" s="93"/>
      <c r="I111" s="68"/>
      <c r="N111" s="33"/>
    </row>
    <row r="112" ht="12.75" customHeight="1">
      <c r="E112" s="91"/>
      <c r="F112" s="92"/>
      <c r="G112" s="92"/>
      <c r="H112" s="93"/>
      <c r="I112" s="68"/>
      <c r="N112" s="33"/>
    </row>
    <row r="113" ht="12.75" customHeight="1">
      <c r="E113" s="91"/>
      <c r="F113" s="92"/>
      <c r="G113" s="92"/>
      <c r="H113" s="93"/>
      <c r="I113" s="68"/>
      <c r="N113" s="33"/>
    </row>
    <row r="114" ht="12.75" customHeight="1">
      <c r="E114" s="91"/>
      <c r="F114" s="92"/>
      <c r="G114" s="92"/>
      <c r="H114" s="93"/>
      <c r="I114" s="68"/>
      <c r="N114" s="33"/>
    </row>
    <row r="115" ht="12.75" customHeight="1">
      <c r="E115" s="91"/>
      <c r="F115" s="92"/>
      <c r="G115" s="92"/>
      <c r="H115" s="93"/>
      <c r="I115" s="68"/>
      <c r="N115" s="33"/>
    </row>
    <row r="116" ht="12.75" customHeight="1">
      <c r="E116" s="91"/>
      <c r="F116" s="92"/>
      <c r="G116" s="92"/>
      <c r="H116" s="93"/>
      <c r="I116" s="68"/>
      <c r="N116" s="33"/>
    </row>
    <row r="117" ht="12.75" customHeight="1">
      <c r="E117" s="91"/>
      <c r="F117" s="92"/>
      <c r="G117" s="92"/>
      <c r="H117" s="93"/>
      <c r="I117" s="68"/>
      <c r="N117" s="33"/>
    </row>
    <row r="118" ht="12.75" customHeight="1">
      <c r="E118" s="91"/>
      <c r="F118" s="92"/>
      <c r="G118" s="92"/>
      <c r="H118" s="93"/>
      <c r="I118" s="68"/>
      <c r="N118" s="33"/>
    </row>
    <row r="119" ht="12.75" customHeight="1">
      <c r="E119" s="91"/>
      <c r="F119" s="92"/>
      <c r="G119" s="92"/>
      <c r="H119" s="93"/>
      <c r="I119" s="68"/>
      <c r="N119" s="33"/>
    </row>
    <row r="120" ht="12.75" customHeight="1">
      <c r="E120" s="91"/>
      <c r="F120" s="92"/>
      <c r="G120" s="92"/>
      <c r="H120" s="93"/>
      <c r="I120" s="68"/>
      <c r="N120" s="33"/>
    </row>
    <row r="121" ht="12.75" customHeight="1">
      <c r="E121" s="91"/>
      <c r="F121" s="92"/>
      <c r="G121" s="92"/>
      <c r="H121" s="93"/>
      <c r="I121" s="68"/>
      <c r="N121" s="33"/>
    </row>
    <row r="122" ht="12.75" customHeight="1">
      <c r="E122" s="91"/>
      <c r="F122" s="92"/>
      <c r="G122" s="92"/>
      <c r="H122" s="93"/>
      <c r="I122" s="68"/>
      <c r="N122" s="33"/>
    </row>
    <row r="123" ht="12.75" customHeight="1">
      <c r="E123" s="91"/>
      <c r="F123" s="92"/>
      <c r="G123" s="92"/>
      <c r="H123" s="93"/>
      <c r="I123" s="68"/>
      <c r="N123" s="33"/>
    </row>
    <row r="124" ht="12.75" customHeight="1">
      <c r="E124" s="91"/>
      <c r="F124" s="92"/>
      <c r="G124" s="92"/>
      <c r="H124" s="93"/>
      <c r="I124" s="68"/>
      <c r="N124" s="33"/>
    </row>
    <row r="125" ht="12.75" customHeight="1">
      <c r="E125" s="91"/>
      <c r="F125" s="92"/>
      <c r="G125" s="92"/>
      <c r="H125" s="93"/>
      <c r="I125" s="68"/>
      <c r="N125" s="33"/>
    </row>
    <row r="126" ht="12.75" customHeight="1">
      <c r="E126" s="91"/>
      <c r="F126" s="92"/>
      <c r="G126" s="92"/>
      <c r="H126" s="93"/>
      <c r="I126" s="68"/>
      <c r="N126" s="33"/>
    </row>
    <row r="127" ht="12.75" customHeight="1">
      <c r="E127" s="91"/>
      <c r="F127" s="92"/>
      <c r="G127" s="92"/>
      <c r="H127" s="93"/>
      <c r="I127" s="68"/>
      <c r="N127" s="33"/>
    </row>
    <row r="128" ht="12.75" customHeight="1">
      <c r="E128" s="91"/>
      <c r="F128" s="92"/>
      <c r="G128" s="92"/>
      <c r="H128" s="93"/>
      <c r="I128" s="68"/>
      <c r="N128" s="33"/>
    </row>
    <row r="129" ht="12.75" customHeight="1">
      <c r="E129" s="91"/>
      <c r="F129" s="92"/>
      <c r="G129" s="92"/>
      <c r="H129" s="93"/>
      <c r="I129" s="68"/>
      <c r="N129" s="33"/>
    </row>
    <row r="130" ht="12.75" customHeight="1">
      <c r="E130" s="91"/>
      <c r="F130" s="92"/>
      <c r="G130" s="92"/>
      <c r="H130" s="93"/>
      <c r="I130" s="68"/>
      <c r="N130" s="33"/>
    </row>
    <row r="131" ht="12.75" customHeight="1">
      <c r="E131" s="91"/>
      <c r="F131" s="92"/>
      <c r="G131" s="92"/>
      <c r="H131" s="93"/>
      <c r="I131" s="68"/>
      <c r="N131" s="33"/>
    </row>
    <row r="132" ht="12.75" customHeight="1">
      <c r="E132" s="91"/>
      <c r="F132" s="92"/>
      <c r="G132" s="92"/>
      <c r="H132" s="93"/>
      <c r="I132" s="68"/>
      <c r="N132" s="33"/>
    </row>
    <row r="133" ht="12.75" customHeight="1">
      <c r="E133" s="91"/>
      <c r="F133" s="92"/>
      <c r="G133" s="92"/>
      <c r="H133" s="93"/>
      <c r="I133" s="68"/>
      <c r="N133" s="33"/>
    </row>
    <row r="134" ht="12.75" customHeight="1">
      <c r="E134" s="91"/>
      <c r="F134" s="92"/>
      <c r="G134" s="92"/>
      <c r="H134" s="93"/>
      <c r="I134" s="68"/>
      <c r="N134" s="33"/>
    </row>
    <row r="135" ht="12.75" customHeight="1">
      <c r="E135" s="91"/>
      <c r="F135" s="92"/>
      <c r="G135" s="92"/>
      <c r="H135" s="93"/>
      <c r="I135" s="68"/>
      <c r="N135" s="33"/>
    </row>
    <row r="136" ht="12.75" customHeight="1">
      <c r="E136" s="91"/>
      <c r="F136" s="92"/>
      <c r="G136" s="92"/>
      <c r="H136" s="93"/>
      <c r="I136" s="68"/>
      <c r="N136" s="33"/>
    </row>
    <row r="137" ht="12.75" customHeight="1">
      <c r="E137" s="91"/>
      <c r="F137" s="92"/>
      <c r="G137" s="92"/>
      <c r="H137" s="93"/>
      <c r="I137" s="68"/>
      <c r="N137" s="33"/>
    </row>
    <row r="138" ht="12.75" customHeight="1">
      <c r="E138" s="91"/>
      <c r="F138" s="92"/>
      <c r="G138" s="92"/>
      <c r="H138" s="93"/>
      <c r="I138" s="68"/>
      <c r="N138" s="33"/>
    </row>
    <row r="139" ht="12.75" customHeight="1">
      <c r="E139" s="91"/>
      <c r="F139" s="92"/>
      <c r="G139" s="92"/>
      <c r="H139" s="93"/>
      <c r="I139" s="68"/>
      <c r="N139" s="33"/>
    </row>
    <row r="140" ht="12.75" customHeight="1">
      <c r="E140" s="91"/>
      <c r="F140" s="92"/>
      <c r="G140" s="92"/>
      <c r="H140" s="93"/>
      <c r="I140" s="68"/>
      <c r="N140" s="33"/>
    </row>
    <row r="141" ht="12.75" customHeight="1">
      <c r="E141" s="91"/>
      <c r="F141" s="92"/>
      <c r="G141" s="92"/>
      <c r="H141" s="93"/>
      <c r="I141" s="68"/>
      <c r="N141" s="33"/>
    </row>
    <row r="142" ht="12.75" customHeight="1">
      <c r="E142" s="91"/>
      <c r="F142" s="92"/>
      <c r="G142" s="92"/>
      <c r="H142" s="93"/>
      <c r="I142" s="68"/>
      <c r="N142" s="33"/>
    </row>
    <row r="143" ht="12.75" customHeight="1">
      <c r="E143" s="91"/>
      <c r="F143" s="92"/>
      <c r="G143" s="92"/>
      <c r="H143" s="93"/>
      <c r="I143" s="68"/>
      <c r="N143" s="33"/>
    </row>
    <row r="144" ht="12.75" customHeight="1">
      <c r="E144" s="91"/>
      <c r="F144" s="92"/>
      <c r="G144" s="92"/>
      <c r="H144" s="93"/>
      <c r="I144" s="68"/>
      <c r="N144" s="33"/>
    </row>
    <row r="145" ht="12.75" customHeight="1">
      <c r="E145" s="91"/>
      <c r="F145" s="92"/>
      <c r="G145" s="92"/>
      <c r="H145" s="93"/>
      <c r="I145" s="68"/>
      <c r="N145" s="33"/>
    </row>
    <row r="146" ht="12.75" customHeight="1">
      <c r="E146" s="91"/>
      <c r="F146" s="92"/>
      <c r="G146" s="92"/>
      <c r="H146" s="93"/>
      <c r="I146" s="68"/>
      <c r="N146" s="33"/>
    </row>
    <row r="147" ht="12.75" customHeight="1">
      <c r="E147" s="91"/>
      <c r="F147" s="92"/>
      <c r="G147" s="92"/>
      <c r="H147" s="93"/>
      <c r="I147" s="68"/>
      <c r="N147" s="33"/>
    </row>
    <row r="148" ht="12.75" customHeight="1">
      <c r="E148" s="91"/>
      <c r="F148" s="92"/>
      <c r="G148" s="92"/>
      <c r="H148" s="93"/>
      <c r="I148" s="68"/>
      <c r="N148" s="33"/>
    </row>
    <row r="149" ht="12.75" customHeight="1">
      <c r="E149" s="91"/>
      <c r="F149" s="92"/>
      <c r="G149" s="92"/>
      <c r="H149" s="93"/>
      <c r="I149" s="68"/>
      <c r="N149" s="33"/>
    </row>
    <row r="150" ht="12.75" customHeight="1">
      <c r="E150" s="91"/>
      <c r="F150" s="92"/>
      <c r="G150" s="92"/>
      <c r="H150" s="93"/>
      <c r="I150" s="68"/>
      <c r="N150" s="33"/>
    </row>
    <row r="151" ht="12.75" customHeight="1">
      <c r="E151" s="91"/>
      <c r="F151" s="92"/>
      <c r="G151" s="92"/>
      <c r="H151" s="93"/>
      <c r="I151" s="68"/>
      <c r="N151" s="33"/>
    </row>
    <row r="152" ht="12.75" customHeight="1">
      <c r="E152" s="91"/>
      <c r="F152" s="92"/>
      <c r="G152" s="92"/>
      <c r="H152" s="93"/>
      <c r="I152" s="68"/>
      <c r="N152" s="33"/>
    </row>
    <row r="153" ht="12.75" customHeight="1">
      <c r="E153" s="91"/>
      <c r="F153" s="92"/>
      <c r="G153" s="92"/>
      <c r="H153" s="93"/>
      <c r="I153" s="68"/>
      <c r="N153" s="33"/>
    </row>
    <row r="154" ht="12.75" customHeight="1">
      <c r="E154" s="91"/>
      <c r="F154" s="92"/>
      <c r="G154" s="92"/>
      <c r="H154" s="93"/>
      <c r="I154" s="68"/>
      <c r="N154" s="33"/>
    </row>
    <row r="155" ht="12.75" customHeight="1">
      <c r="E155" s="91"/>
      <c r="F155" s="92"/>
      <c r="G155" s="92"/>
      <c r="H155" s="93"/>
      <c r="I155" s="68"/>
      <c r="N155" s="33"/>
    </row>
    <row r="156" ht="12.75" customHeight="1">
      <c r="E156" s="91"/>
      <c r="F156" s="92"/>
      <c r="G156" s="92"/>
      <c r="H156" s="93"/>
      <c r="I156" s="68"/>
      <c r="N156" s="33"/>
    </row>
    <row r="157" ht="12.75" customHeight="1">
      <c r="E157" s="91"/>
      <c r="F157" s="92"/>
      <c r="G157" s="92"/>
      <c r="H157" s="93"/>
      <c r="I157" s="68"/>
      <c r="N157" s="33"/>
    </row>
    <row r="158" ht="12.75" customHeight="1">
      <c r="E158" s="91"/>
      <c r="F158" s="92"/>
      <c r="G158" s="92"/>
      <c r="H158" s="93"/>
      <c r="I158" s="68"/>
      <c r="N158" s="33"/>
    </row>
    <row r="159" ht="12.75" customHeight="1">
      <c r="E159" s="91"/>
      <c r="F159" s="92"/>
      <c r="G159" s="92"/>
      <c r="H159" s="93"/>
      <c r="I159" s="68"/>
      <c r="N159" s="33"/>
    </row>
    <row r="160" ht="12.75" customHeight="1">
      <c r="E160" s="91"/>
      <c r="F160" s="92"/>
      <c r="G160" s="92"/>
      <c r="H160" s="93"/>
      <c r="I160" s="68"/>
      <c r="N160" s="33"/>
    </row>
    <row r="161" ht="12.75" customHeight="1">
      <c r="E161" s="91"/>
      <c r="F161" s="92"/>
      <c r="G161" s="92"/>
      <c r="H161" s="93"/>
      <c r="I161" s="68"/>
      <c r="N161" s="33"/>
    </row>
    <row r="162" ht="12.75" customHeight="1">
      <c r="E162" s="91"/>
      <c r="F162" s="92"/>
      <c r="G162" s="92"/>
      <c r="H162" s="93"/>
      <c r="I162" s="68"/>
      <c r="N162" s="33"/>
    </row>
    <row r="163" ht="12.75" customHeight="1">
      <c r="E163" s="91"/>
      <c r="F163" s="92"/>
      <c r="G163" s="92"/>
      <c r="H163" s="93"/>
      <c r="I163" s="68"/>
      <c r="N163" s="33"/>
    </row>
    <row r="164" ht="12.75" customHeight="1">
      <c r="E164" s="91"/>
      <c r="F164" s="92"/>
      <c r="G164" s="92"/>
      <c r="H164" s="93"/>
      <c r="I164" s="68"/>
      <c r="N164" s="33"/>
    </row>
    <row r="165" ht="12.75" customHeight="1">
      <c r="E165" s="91"/>
      <c r="F165" s="92"/>
      <c r="G165" s="92"/>
      <c r="H165" s="93"/>
      <c r="I165" s="68"/>
      <c r="N165" s="33"/>
    </row>
    <row r="166" ht="12.75" customHeight="1">
      <c r="E166" s="91"/>
      <c r="F166" s="92"/>
      <c r="G166" s="92"/>
      <c r="H166" s="93"/>
      <c r="I166" s="68"/>
      <c r="N166" s="33"/>
    </row>
    <row r="167" ht="12.75" customHeight="1">
      <c r="E167" s="91"/>
      <c r="F167" s="92"/>
      <c r="G167" s="92"/>
      <c r="H167" s="93"/>
      <c r="I167" s="68"/>
      <c r="N167" s="33"/>
    </row>
    <row r="168" ht="12.75" customHeight="1">
      <c r="E168" s="91"/>
      <c r="F168" s="92"/>
      <c r="G168" s="92"/>
      <c r="H168" s="93"/>
      <c r="I168" s="68"/>
      <c r="N168" s="33"/>
    </row>
    <row r="169" ht="12.75" customHeight="1">
      <c r="E169" s="91"/>
      <c r="F169" s="92"/>
      <c r="G169" s="92"/>
      <c r="H169" s="93"/>
      <c r="I169" s="68"/>
      <c r="N169" s="33"/>
    </row>
    <row r="170" ht="12.75" customHeight="1">
      <c r="E170" s="91"/>
      <c r="F170" s="92"/>
      <c r="G170" s="92"/>
      <c r="H170" s="93"/>
      <c r="I170" s="68"/>
      <c r="N170" s="33"/>
    </row>
    <row r="171" ht="12.75" customHeight="1">
      <c r="E171" s="91"/>
      <c r="F171" s="92"/>
      <c r="G171" s="92"/>
      <c r="H171" s="93"/>
      <c r="I171" s="68"/>
      <c r="N171" s="33"/>
    </row>
    <row r="172" ht="12.75" customHeight="1">
      <c r="E172" s="91"/>
      <c r="F172" s="92"/>
      <c r="G172" s="92"/>
      <c r="H172" s="93"/>
      <c r="I172" s="68"/>
      <c r="N172" s="33"/>
    </row>
    <row r="173" ht="12.75" customHeight="1">
      <c r="E173" s="91"/>
      <c r="F173" s="92"/>
      <c r="G173" s="92"/>
      <c r="H173" s="93"/>
      <c r="I173" s="68"/>
      <c r="N173" s="33"/>
    </row>
    <row r="174" ht="12.75" customHeight="1">
      <c r="E174" s="91"/>
      <c r="F174" s="92"/>
      <c r="G174" s="92"/>
      <c r="H174" s="93"/>
      <c r="I174" s="68"/>
      <c r="N174" s="33"/>
    </row>
    <row r="175" ht="12.75" customHeight="1">
      <c r="E175" s="91"/>
      <c r="F175" s="92"/>
      <c r="G175" s="92"/>
      <c r="H175" s="93"/>
      <c r="I175" s="68"/>
      <c r="N175" s="33"/>
    </row>
    <row r="176" ht="12.75" customHeight="1">
      <c r="E176" s="91"/>
      <c r="F176" s="92"/>
      <c r="G176" s="92"/>
      <c r="H176" s="93"/>
      <c r="I176" s="68"/>
      <c r="N176" s="33"/>
    </row>
    <row r="177" ht="12.75" customHeight="1">
      <c r="E177" s="91"/>
      <c r="F177" s="92"/>
      <c r="G177" s="92"/>
      <c r="H177" s="93"/>
      <c r="I177" s="68"/>
      <c r="N177" s="33"/>
    </row>
    <row r="178" ht="12.75" customHeight="1">
      <c r="E178" s="91"/>
      <c r="F178" s="92"/>
      <c r="G178" s="92"/>
      <c r="H178" s="93"/>
      <c r="I178" s="68"/>
      <c r="N178" s="33"/>
    </row>
    <row r="179" ht="12.75" customHeight="1">
      <c r="E179" s="91"/>
      <c r="F179" s="92"/>
      <c r="G179" s="92"/>
      <c r="H179" s="93"/>
      <c r="I179" s="68"/>
      <c r="N179" s="33"/>
    </row>
    <row r="180" ht="12.75" customHeight="1">
      <c r="E180" s="91"/>
      <c r="F180" s="92"/>
      <c r="G180" s="92"/>
      <c r="H180" s="93"/>
      <c r="I180" s="68"/>
      <c r="N180" s="33"/>
    </row>
    <row r="181" ht="12.75" customHeight="1">
      <c r="E181" s="91"/>
      <c r="F181" s="92"/>
      <c r="G181" s="92"/>
      <c r="H181" s="93"/>
      <c r="I181" s="68"/>
      <c r="N181" s="33"/>
    </row>
    <row r="182" ht="12.75" customHeight="1">
      <c r="E182" s="91"/>
      <c r="F182" s="92"/>
      <c r="G182" s="92"/>
      <c r="H182" s="93"/>
      <c r="I182" s="68"/>
      <c r="N182" s="33"/>
    </row>
    <row r="183" ht="12.75" customHeight="1">
      <c r="E183" s="91"/>
      <c r="F183" s="92"/>
      <c r="G183" s="92"/>
      <c r="H183" s="93"/>
      <c r="I183" s="68"/>
      <c r="N183" s="33"/>
    </row>
    <row r="184" ht="12.75" customHeight="1">
      <c r="E184" s="91"/>
      <c r="F184" s="92"/>
      <c r="G184" s="92"/>
      <c r="H184" s="93"/>
      <c r="I184" s="68"/>
      <c r="N184" s="33"/>
    </row>
    <row r="185" ht="12.75" customHeight="1">
      <c r="E185" s="91"/>
      <c r="F185" s="92"/>
      <c r="G185" s="92"/>
      <c r="H185" s="93"/>
      <c r="I185" s="68"/>
      <c r="N185" s="33"/>
    </row>
    <row r="186" ht="12.75" customHeight="1">
      <c r="E186" s="91"/>
      <c r="F186" s="92"/>
      <c r="G186" s="92"/>
      <c r="H186" s="93"/>
      <c r="I186" s="68"/>
      <c r="N186" s="33"/>
    </row>
    <row r="187" ht="12.75" customHeight="1">
      <c r="E187" s="91"/>
      <c r="F187" s="92"/>
      <c r="G187" s="92"/>
      <c r="H187" s="93"/>
      <c r="I187" s="68"/>
      <c r="N187" s="33"/>
    </row>
    <row r="188" ht="12.75" customHeight="1">
      <c r="E188" s="91"/>
      <c r="F188" s="92"/>
      <c r="G188" s="92"/>
      <c r="H188" s="93"/>
      <c r="I188" s="68"/>
      <c r="N188" s="33"/>
    </row>
    <row r="189" ht="12.75" customHeight="1">
      <c r="E189" s="91"/>
      <c r="F189" s="92"/>
      <c r="G189" s="92"/>
      <c r="H189" s="93"/>
      <c r="I189" s="68"/>
      <c r="N189" s="33"/>
    </row>
    <row r="190" ht="12.75" customHeight="1">
      <c r="E190" s="91"/>
      <c r="F190" s="92"/>
      <c r="G190" s="92"/>
      <c r="H190" s="93"/>
      <c r="I190" s="68"/>
      <c r="N190" s="33"/>
    </row>
    <row r="191" ht="12.75" customHeight="1">
      <c r="E191" s="91"/>
      <c r="F191" s="92"/>
      <c r="G191" s="92"/>
      <c r="H191" s="93"/>
      <c r="I191" s="68"/>
      <c r="N191" s="33"/>
    </row>
    <row r="192" ht="12.75" customHeight="1">
      <c r="E192" s="91"/>
      <c r="F192" s="92"/>
      <c r="G192" s="92"/>
      <c r="H192" s="93"/>
      <c r="I192" s="68"/>
      <c r="N192" s="33"/>
    </row>
    <row r="193" ht="12.75" customHeight="1">
      <c r="E193" s="91"/>
      <c r="F193" s="92"/>
      <c r="G193" s="92"/>
      <c r="H193" s="93"/>
      <c r="I193" s="68"/>
      <c r="N193" s="33"/>
    </row>
    <row r="194" ht="12.75" customHeight="1">
      <c r="E194" s="91"/>
      <c r="F194" s="92"/>
      <c r="G194" s="92"/>
      <c r="H194" s="93"/>
      <c r="I194" s="68"/>
      <c r="N194" s="33"/>
    </row>
    <row r="195" ht="12.75" customHeight="1">
      <c r="E195" s="91"/>
      <c r="F195" s="92"/>
      <c r="G195" s="92"/>
      <c r="H195" s="93"/>
      <c r="I195" s="68"/>
      <c r="N195" s="33"/>
    </row>
    <row r="196" ht="12.75" customHeight="1">
      <c r="E196" s="91"/>
      <c r="F196" s="92"/>
      <c r="G196" s="92"/>
      <c r="H196" s="93"/>
      <c r="I196" s="68"/>
      <c r="N196" s="33"/>
    </row>
    <row r="197" ht="12.75" customHeight="1">
      <c r="E197" s="91"/>
      <c r="F197" s="92"/>
      <c r="G197" s="92"/>
      <c r="H197" s="93"/>
      <c r="I197" s="68"/>
      <c r="N197" s="33"/>
    </row>
    <row r="198" ht="12.75" customHeight="1">
      <c r="E198" s="91"/>
      <c r="F198" s="92"/>
      <c r="G198" s="92"/>
      <c r="H198" s="93"/>
      <c r="I198" s="68"/>
      <c r="N198" s="33"/>
    </row>
    <row r="199" ht="12.75" customHeight="1">
      <c r="E199" s="91"/>
      <c r="F199" s="92"/>
      <c r="G199" s="92"/>
      <c r="H199" s="93"/>
      <c r="I199" s="68"/>
      <c r="N199" s="33"/>
    </row>
    <row r="200" ht="12.75" customHeight="1">
      <c r="E200" s="91"/>
      <c r="F200" s="92"/>
      <c r="G200" s="92"/>
      <c r="H200" s="93"/>
      <c r="I200" s="68"/>
      <c r="N200" s="33"/>
    </row>
    <row r="201" ht="12.75" customHeight="1">
      <c r="E201" s="91"/>
      <c r="F201" s="92"/>
      <c r="G201" s="92"/>
      <c r="H201" s="93"/>
      <c r="I201" s="68"/>
      <c r="N201" s="33"/>
    </row>
    <row r="202" ht="12.75" customHeight="1">
      <c r="E202" s="91"/>
      <c r="F202" s="92"/>
      <c r="G202" s="92"/>
      <c r="H202" s="93"/>
      <c r="I202" s="68"/>
      <c r="N202" s="33"/>
    </row>
    <row r="203" ht="12.75" customHeight="1">
      <c r="E203" s="91"/>
      <c r="F203" s="92"/>
      <c r="G203" s="92"/>
      <c r="H203" s="93"/>
      <c r="I203" s="68"/>
      <c r="N203" s="33"/>
    </row>
    <row r="204" ht="12.75" customHeight="1">
      <c r="E204" s="91"/>
      <c r="F204" s="92"/>
      <c r="G204" s="92"/>
      <c r="H204" s="93"/>
      <c r="I204" s="68"/>
      <c r="N204" s="33"/>
    </row>
    <row r="205" ht="12.75" customHeight="1">
      <c r="E205" s="91"/>
      <c r="F205" s="92"/>
      <c r="G205" s="92"/>
      <c r="H205" s="93"/>
      <c r="I205" s="68"/>
      <c r="N205" s="33"/>
    </row>
    <row r="206" ht="12.75" customHeight="1">
      <c r="E206" s="91"/>
      <c r="F206" s="92"/>
      <c r="G206" s="92"/>
      <c r="H206" s="93"/>
      <c r="I206" s="68"/>
      <c r="N206" s="33"/>
    </row>
    <row r="207" ht="12.75" customHeight="1">
      <c r="E207" s="91"/>
      <c r="F207" s="92"/>
      <c r="G207" s="92"/>
      <c r="H207" s="93"/>
      <c r="I207" s="68"/>
      <c r="N207" s="33"/>
    </row>
    <row r="208" ht="12.75" customHeight="1">
      <c r="E208" s="91"/>
      <c r="F208" s="92"/>
      <c r="G208" s="92"/>
      <c r="H208" s="93"/>
      <c r="I208" s="68"/>
      <c r="N208" s="33"/>
    </row>
    <row r="209" ht="12.75" customHeight="1">
      <c r="E209" s="91"/>
      <c r="F209" s="92"/>
      <c r="G209" s="92"/>
      <c r="H209" s="93"/>
      <c r="I209" s="68"/>
      <c r="N209" s="33"/>
    </row>
    <row r="210" ht="12.75" customHeight="1">
      <c r="E210" s="91"/>
      <c r="F210" s="92"/>
      <c r="G210" s="92"/>
      <c r="H210" s="93"/>
      <c r="I210" s="68"/>
      <c r="N210" s="33"/>
    </row>
    <row r="211" ht="12.75" customHeight="1">
      <c r="E211" s="91"/>
      <c r="F211" s="92"/>
      <c r="G211" s="92"/>
      <c r="H211" s="93"/>
      <c r="I211" s="68"/>
      <c r="N211" s="33"/>
    </row>
    <row r="212" ht="12.75" customHeight="1">
      <c r="E212" s="91"/>
      <c r="F212" s="92"/>
      <c r="G212" s="92"/>
      <c r="H212" s="93"/>
      <c r="I212" s="68"/>
      <c r="N212" s="33"/>
    </row>
    <row r="213" ht="12.75" customHeight="1">
      <c r="E213" s="91"/>
      <c r="F213" s="92"/>
      <c r="G213" s="92"/>
      <c r="H213" s="93"/>
      <c r="I213" s="68"/>
      <c r="N213" s="33"/>
    </row>
    <row r="214" ht="12.75" customHeight="1">
      <c r="E214" s="91"/>
      <c r="F214" s="92"/>
      <c r="G214" s="92"/>
      <c r="H214" s="93"/>
      <c r="I214" s="68"/>
      <c r="N214" s="33"/>
    </row>
    <row r="215" ht="12.75" customHeight="1">
      <c r="E215" s="91"/>
      <c r="F215" s="92"/>
      <c r="G215" s="92"/>
      <c r="H215" s="93"/>
      <c r="I215" s="68"/>
      <c r="N215" s="33"/>
    </row>
    <row r="216" ht="12.75" customHeight="1">
      <c r="E216" s="91"/>
      <c r="F216" s="92"/>
      <c r="G216" s="92"/>
      <c r="H216" s="93"/>
      <c r="I216" s="68"/>
      <c r="N216" s="33"/>
    </row>
    <row r="217" ht="12.75" customHeight="1">
      <c r="E217" s="91"/>
      <c r="F217" s="92"/>
      <c r="G217" s="92"/>
      <c r="H217" s="93"/>
      <c r="I217" s="68"/>
      <c r="N217" s="33"/>
    </row>
    <row r="218" ht="12.75" customHeight="1">
      <c r="E218" s="91"/>
      <c r="F218" s="92"/>
      <c r="G218" s="92"/>
      <c r="H218" s="93"/>
      <c r="I218" s="68"/>
      <c r="N218" s="33"/>
    </row>
    <row r="219" ht="12.75" customHeight="1">
      <c r="E219" s="91"/>
      <c r="F219" s="92"/>
      <c r="G219" s="92"/>
      <c r="H219" s="93"/>
      <c r="I219" s="68"/>
      <c r="N219" s="33"/>
    </row>
    <row r="220" ht="12.75" customHeight="1">
      <c r="E220" s="91"/>
      <c r="F220" s="92"/>
      <c r="G220" s="92"/>
      <c r="H220" s="93"/>
      <c r="I220" s="68"/>
      <c r="N220" s="33"/>
    </row>
    <row r="221" ht="12.75" customHeight="1">
      <c r="E221" s="91"/>
      <c r="F221" s="92"/>
      <c r="G221" s="92"/>
      <c r="H221" s="93"/>
      <c r="I221" s="68"/>
      <c r="N221" s="33"/>
    </row>
    <row r="222" ht="12.75" customHeight="1">
      <c r="E222" s="91"/>
      <c r="F222" s="92"/>
      <c r="G222" s="92"/>
      <c r="H222" s="93"/>
      <c r="I222" s="68"/>
      <c r="N222" s="33"/>
    </row>
    <row r="223" ht="12.75" customHeight="1">
      <c r="E223" s="91"/>
      <c r="F223" s="92"/>
      <c r="G223" s="92"/>
      <c r="H223" s="93"/>
      <c r="I223" s="68"/>
      <c r="N223" s="33"/>
    </row>
    <row r="224" ht="12.75" customHeight="1">
      <c r="E224" s="91"/>
      <c r="F224" s="92"/>
      <c r="G224" s="92"/>
      <c r="H224" s="93"/>
      <c r="I224" s="68"/>
      <c r="N224" s="33"/>
    </row>
    <row r="225" ht="12.75" customHeight="1">
      <c r="E225" s="91"/>
      <c r="F225" s="92"/>
      <c r="G225" s="92"/>
      <c r="H225" s="93"/>
      <c r="I225" s="68"/>
      <c r="N225" s="33"/>
    </row>
    <row r="226" ht="12.75" customHeight="1">
      <c r="E226" s="91"/>
      <c r="F226" s="92"/>
      <c r="G226" s="92"/>
      <c r="H226" s="93"/>
      <c r="I226" s="68"/>
      <c r="N226" s="33"/>
    </row>
    <row r="227" ht="12.75" customHeight="1">
      <c r="E227" s="91"/>
      <c r="F227" s="92"/>
      <c r="G227" s="92"/>
      <c r="H227" s="93"/>
      <c r="I227" s="68"/>
      <c r="N227" s="33"/>
    </row>
    <row r="228" ht="12.75" customHeight="1">
      <c r="E228" s="91"/>
      <c r="F228" s="92"/>
      <c r="G228" s="92"/>
      <c r="H228" s="93"/>
      <c r="I228" s="68"/>
      <c r="N228" s="33"/>
    </row>
    <row r="229" ht="12.75" customHeight="1">
      <c r="E229" s="91"/>
      <c r="F229" s="92"/>
      <c r="G229" s="92"/>
      <c r="H229" s="93"/>
      <c r="I229" s="68"/>
      <c r="N229" s="33"/>
    </row>
    <row r="230" ht="12.75" customHeight="1">
      <c r="E230" s="91"/>
      <c r="F230" s="92"/>
      <c r="G230" s="92"/>
      <c r="H230" s="93"/>
      <c r="I230" s="68"/>
      <c r="N230" s="33"/>
    </row>
    <row r="231" ht="12.75" customHeight="1">
      <c r="E231" s="91"/>
      <c r="F231" s="92"/>
      <c r="G231" s="92"/>
      <c r="H231" s="93"/>
      <c r="I231" s="68"/>
      <c r="N231" s="33"/>
    </row>
    <row r="232" ht="12.75" customHeight="1">
      <c r="E232" s="91"/>
      <c r="F232" s="92"/>
      <c r="G232" s="92"/>
      <c r="H232" s="93"/>
      <c r="I232" s="68"/>
      <c r="N232" s="33"/>
    </row>
    <row r="233" ht="12.75" customHeight="1">
      <c r="E233" s="91"/>
      <c r="F233" s="92"/>
      <c r="G233" s="92"/>
      <c r="H233" s="93"/>
      <c r="I233" s="68"/>
      <c r="N233" s="33"/>
    </row>
    <row r="234" ht="12.75" customHeight="1">
      <c r="E234" s="91"/>
      <c r="F234" s="92"/>
      <c r="G234" s="92"/>
      <c r="H234" s="93"/>
      <c r="I234" s="68"/>
      <c r="N234" s="33"/>
    </row>
    <row r="235" ht="12.75" customHeight="1">
      <c r="E235" s="91"/>
      <c r="F235" s="92"/>
      <c r="G235" s="92"/>
      <c r="H235" s="93"/>
      <c r="I235" s="68"/>
      <c r="N235" s="33"/>
    </row>
    <row r="236" ht="12.75" customHeight="1">
      <c r="E236" s="91"/>
      <c r="F236" s="92"/>
      <c r="G236" s="92"/>
      <c r="H236" s="93"/>
      <c r="I236" s="68"/>
      <c r="N236" s="33"/>
    </row>
    <row r="237" ht="12.75" customHeight="1">
      <c r="E237" s="91"/>
      <c r="F237" s="92"/>
      <c r="G237" s="92"/>
      <c r="H237" s="93"/>
      <c r="I237" s="68"/>
      <c r="N237" s="33"/>
    </row>
    <row r="238" ht="12.75" customHeight="1">
      <c r="E238" s="91"/>
      <c r="F238" s="92"/>
      <c r="G238" s="92"/>
      <c r="H238" s="93"/>
      <c r="I238" s="68"/>
      <c r="N238" s="33"/>
    </row>
    <row r="239" ht="12.75" customHeight="1">
      <c r="E239" s="91"/>
      <c r="F239" s="92"/>
      <c r="G239" s="92"/>
      <c r="H239" s="93"/>
      <c r="I239" s="68"/>
      <c r="N239" s="33"/>
    </row>
    <row r="240" ht="12.75" customHeight="1">
      <c r="E240" s="91"/>
      <c r="F240" s="92"/>
      <c r="G240" s="92"/>
      <c r="H240" s="93"/>
      <c r="I240" s="68"/>
      <c r="N240" s="33"/>
    </row>
    <row r="241" ht="12.75" customHeight="1">
      <c r="E241" s="91"/>
      <c r="F241" s="92"/>
      <c r="G241" s="92"/>
      <c r="H241" s="93"/>
      <c r="I241" s="68"/>
      <c r="N241" s="33"/>
    </row>
    <row r="242" ht="12.75" customHeight="1">
      <c r="E242" s="91"/>
      <c r="F242" s="92"/>
      <c r="G242" s="92"/>
      <c r="H242" s="93"/>
      <c r="I242" s="68"/>
      <c r="N242" s="33"/>
    </row>
    <row r="243" ht="12.75" customHeight="1">
      <c r="E243" s="91"/>
      <c r="F243" s="92"/>
      <c r="G243" s="92"/>
      <c r="H243" s="93"/>
      <c r="I243" s="68"/>
      <c r="N243" s="33"/>
    </row>
    <row r="244" ht="12.75" customHeight="1">
      <c r="E244" s="91"/>
      <c r="F244" s="92"/>
      <c r="G244" s="92"/>
      <c r="H244" s="93"/>
      <c r="I244" s="68"/>
      <c r="N244" s="33"/>
    </row>
    <row r="245" ht="12.75" customHeight="1">
      <c r="E245" s="91"/>
      <c r="F245" s="92"/>
      <c r="G245" s="92"/>
      <c r="H245" s="93"/>
      <c r="I245" s="68"/>
      <c r="N245" s="33"/>
    </row>
    <row r="246" ht="12.75" customHeight="1">
      <c r="E246" s="91"/>
      <c r="F246" s="92"/>
      <c r="G246" s="92"/>
      <c r="H246" s="93"/>
      <c r="I246" s="68"/>
      <c r="N246" s="33"/>
    </row>
    <row r="247" ht="12.75" customHeight="1">
      <c r="E247" s="91"/>
      <c r="F247" s="92"/>
      <c r="G247" s="92"/>
      <c r="H247" s="93"/>
      <c r="I247" s="68"/>
      <c r="N247" s="33"/>
    </row>
    <row r="248" ht="12.75" customHeight="1">
      <c r="E248" s="91"/>
      <c r="F248" s="92"/>
      <c r="G248" s="92"/>
      <c r="H248" s="93"/>
      <c r="I248" s="68"/>
      <c r="N248" s="33"/>
    </row>
    <row r="249" ht="12.75" customHeight="1">
      <c r="E249" s="91"/>
      <c r="F249" s="92"/>
      <c r="G249" s="92"/>
      <c r="H249" s="93"/>
      <c r="I249" s="68"/>
      <c r="N249" s="33"/>
    </row>
    <row r="250" ht="12.75" customHeight="1">
      <c r="E250" s="91"/>
      <c r="F250" s="92"/>
      <c r="G250" s="92"/>
      <c r="H250" s="93"/>
      <c r="I250" s="68"/>
      <c r="N250" s="33"/>
    </row>
    <row r="251" ht="12.75" customHeight="1">
      <c r="E251" s="91"/>
      <c r="F251" s="92"/>
      <c r="G251" s="92"/>
      <c r="H251" s="93"/>
      <c r="I251" s="68"/>
      <c r="N251" s="33"/>
    </row>
    <row r="252" ht="12.75" customHeight="1">
      <c r="E252" s="91"/>
      <c r="F252" s="92"/>
      <c r="G252" s="92"/>
      <c r="H252" s="93"/>
      <c r="I252" s="68"/>
      <c r="N252" s="33"/>
    </row>
    <row r="253" ht="12.75" customHeight="1">
      <c r="E253" s="91"/>
      <c r="F253" s="92"/>
      <c r="G253" s="92"/>
      <c r="H253" s="93"/>
      <c r="I253" s="68"/>
      <c r="N253" s="33"/>
    </row>
    <row r="254" ht="12.75" customHeight="1">
      <c r="E254" s="91"/>
      <c r="F254" s="92"/>
      <c r="G254" s="92"/>
      <c r="H254" s="93"/>
      <c r="I254" s="68"/>
      <c r="N254" s="33"/>
    </row>
    <row r="255" ht="12.75" customHeight="1">
      <c r="E255" s="91"/>
      <c r="F255" s="92"/>
      <c r="G255" s="92"/>
      <c r="H255" s="93"/>
      <c r="I255" s="68"/>
      <c r="N255" s="33"/>
    </row>
    <row r="256" ht="12.75" customHeight="1">
      <c r="E256" s="91"/>
      <c r="F256" s="92"/>
      <c r="G256" s="92"/>
      <c r="H256" s="93"/>
      <c r="I256" s="68"/>
      <c r="N256" s="33"/>
    </row>
    <row r="257" ht="12.75" customHeight="1">
      <c r="E257" s="91"/>
      <c r="F257" s="92"/>
      <c r="G257" s="92"/>
      <c r="H257" s="93"/>
      <c r="I257" s="68"/>
      <c r="N257" s="33"/>
    </row>
    <row r="258" ht="12.75" customHeight="1">
      <c r="E258" s="91"/>
      <c r="F258" s="92"/>
      <c r="G258" s="92"/>
      <c r="H258" s="93"/>
      <c r="I258" s="68"/>
      <c r="N258" s="33"/>
    </row>
    <row r="259" ht="12.75" customHeight="1">
      <c r="E259" s="91"/>
      <c r="F259" s="92"/>
      <c r="G259" s="92"/>
      <c r="H259" s="93"/>
      <c r="I259" s="68"/>
      <c r="N259" s="33"/>
    </row>
    <row r="260" ht="12.75" customHeight="1">
      <c r="E260" s="91"/>
      <c r="F260" s="92"/>
      <c r="G260" s="92"/>
      <c r="H260" s="93"/>
      <c r="I260" s="68"/>
      <c r="N260" s="33"/>
    </row>
    <row r="261" ht="12.75" customHeight="1">
      <c r="E261" s="91"/>
      <c r="F261" s="92"/>
      <c r="G261" s="92"/>
      <c r="H261" s="93"/>
      <c r="I261" s="68"/>
      <c r="N261" s="33"/>
    </row>
    <row r="262" ht="12.75" customHeight="1">
      <c r="E262" s="91"/>
      <c r="F262" s="92"/>
      <c r="G262" s="92"/>
      <c r="H262" s="93"/>
      <c r="I262" s="68"/>
      <c r="N262" s="33"/>
    </row>
    <row r="263" ht="12.75" customHeight="1">
      <c r="E263" s="91"/>
      <c r="F263" s="92"/>
      <c r="G263" s="92"/>
      <c r="H263" s="93"/>
      <c r="I263" s="68"/>
      <c r="N263" s="33"/>
    </row>
    <row r="264" ht="12.75" customHeight="1">
      <c r="E264" s="91"/>
      <c r="F264" s="92"/>
      <c r="G264" s="92"/>
      <c r="H264" s="93"/>
      <c r="I264" s="68"/>
      <c r="N264" s="33"/>
    </row>
    <row r="265" ht="12.75" customHeight="1">
      <c r="E265" s="91"/>
      <c r="F265" s="92"/>
      <c r="G265" s="92"/>
      <c r="H265" s="93"/>
      <c r="I265" s="68"/>
      <c r="N265" s="33"/>
    </row>
    <row r="266" ht="12.75" customHeight="1">
      <c r="E266" s="91"/>
      <c r="F266" s="92"/>
      <c r="G266" s="92"/>
      <c r="H266" s="93"/>
      <c r="I266" s="68"/>
      <c r="N266" s="33"/>
    </row>
    <row r="267" ht="12.75" customHeight="1">
      <c r="E267" s="91"/>
      <c r="F267" s="92"/>
      <c r="G267" s="92"/>
      <c r="H267" s="93"/>
      <c r="I267" s="68"/>
      <c r="N267" s="33"/>
    </row>
    <row r="268" ht="12.75" customHeight="1">
      <c r="E268" s="91"/>
      <c r="F268" s="92"/>
      <c r="G268" s="92"/>
      <c r="H268" s="93"/>
      <c r="I268" s="68"/>
      <c r="N268" s="33"/>
    </row>
    <row r="269" ht="12.75" customHeight="1">
      <c r="E269" s="91"/>
      <c r="F269" s="92"/>
      <c r="G269" s="92"/>
      <c r="H269" s="93"/>
      <c r="I269" s="68"/>
      <c r="N269" s="33"/>
    </row>
    <row r="270" ht="12.75" customHeight="1">
      <c r="E270" s="91"/>
      <c r="F270" s="92"/>
      <c r="G270" s="92"/>
      <c r="H270" s="93"/>
      <c r="I270" s="68"/>
      <c r="N270" s="33"/>
    </row>
    <row r="271" ht="12.75" customHeight="1">
      <c r="E271" s="91"/>
      <c r="F271" s="92"/>
      <c r="G271" s="92"/>
      <c r="H271" s="93"/>
      <c r="I271" s="68"/>
      <c r="N271" s="33"/>
    </row>
    <row r="272" ht="12.75" customHeight="1">
      <c r="E272" s="91"/>
      <c r="F272" s="92"/>
      <c r="G272" s="92"/>
      <c r="H272" s="93"/>
      <c r="I272" s="68"/>
      <c r="N272" s="33"/>
    </row>
    <row r="273" ht="12.75" customHeight="1">
      <c r="E273" s="91"/>
      <c r="F273" s="92"/>
      <c r="G273" s="92"/>
      <c r="H273" s="93"/>
      <c r="I273" s="68"/>
      <c r="N273" s="33"/>
    </row>
    <row r="274" ht="12.75" customHeight="1">
      <c r="E274" s="91"/>
      <c r="F274" s="92"/>
      <c r="G274" s="92"/>
      <c r="H274" s="93"/>
      <c r="I274" s="68"/>
      <c r="N274" s="33"/>
    </row>
    <row r="275" ht="12.75" customHeight="1">
      <c r="E275" s="91"/>
      <c r="F275" s="92"/>
      <c r="G275" s="92"/>
      <c r="H275" s="93"/>
      <c r="I275" s="68"/>
      <c r="N275" s="33"/>
    </row>
    <row r="276" ht="12.75" customHeight="1">
      <c r="E276" s="91"/>
      <c r="F276" s="92"/>
      <c r="G276" s="92"/>
      <c r="H276" s="93"/>
      <c r="I276" s="68"/>
      <c r="N276" s="33"/>
    </row>
    <row r="277" ht="12.75" customHeight="1">
      <c r="E277" s="91"/>
      <c r="F277" s="92"/>
      <c r="G277" s="92"/>
      <c r="H277" s="93"/>
      <c r="I277" s="68"/>
      <c r="N277" s="33"/>
    </row>
    <row r="278" ht="12.75" customHeight="1">
      <c r="E278" s="91"/>
      <c r="F278" s="92"/>
      <c r="G278" s="92"/>
      <c r="H278" s="93"/>
      <c r="I278" s="68"/>
      <c r="N278" s="33"/>
    </row>
    <row r="279" ht="12.75" customHeight="1">
      <c r="E279" s="91"/>
      <c r="F279" s="92"/>
      <c r="G279" s="92"/>
      <c r="H279" s="93"/>
      <c r="I279" s="68"/>
      <c r="N279" s="33"/>
    </row>
    <row r="280" ht="12.75" customHeight="1">
      <c r="E280" s="91"/>
      <c r="F280" s="92"/>
      <c r="G280" s="92"/>
      <c r="H280" s="93"/>
      <c r="I280" s="68"/>
      <c r="N280" s="33"/>
    </row>
    <row r="281" ht="12.75" customHeight="1">
      <c r="E281" s="91"/>
      <c r="F281" s="92"/>
      <c r="G281" s="92"/>
      <c r="H281" s="93"/>
      <c r="I281" s="68"/>
      <c r="N281" s="33"/>
    </row>
    <row r="282" ht="12.75" customHeight="1">
      <c r="E282" s="91"/>
      <c r="F282" s="92"/>
      <c r="G282" s="92"/>
      <c r="H282" s="93"/>
      <c r="I282" s="68"/>
      <c r="N282" s="33"/>
    </row>
    <row r="283" ht="12.75" customHeight="1">
      <c r="E283" s="91"/>
      <c r="F283" s="92"/>
      <c r="G283" s="92"/>
      <c r="H283" s="93"/>
      <c r="I283" s="68"/>
      <c r="N283" s="33"/>
    </row>
    <row r="284" ht="12.75" customHeight="1">
      <c r="E284" s="91"/>
      <c r="F284" s="92"/>
      <c r="G284" s="92"/>
      <c r="H284" s="93"/>
      <c r="I284" s="68"/>
      <c r="N284" s="33"/>
    </row>
    <row r="285" ht="12.75" customHeight="1">
      <c r="E285" s="91"/>
      <c r="F285" s="92"/>
      <c r="G285" s="92"/>
      <c r="H285" s="93"/>
      <c r="I285" s="68"/>
      <c r="N285" s="33"/>
    </row>
    <row r="286" ht="12.75" customHeight="1">
      <c r="E286" s="91"/>
      <c r="F286" s="92"/>
      <c r="G286" s="92"/>
      <c r="H286" s="93"/>
      <c r="I286" s="68"/>
      <c r="N286" s="33"/>
    </row>
    <row r="287" ht="12.75" customHeight="1">
      <c r="E287" s="91"/>
      <c r="F287" s="92"/>
      <c r="G287" s="92"/>
      <c r="H287" s="93"/>
      <c r="I287" s="68"/>
      <c r="N287" s="33"/>
    </row>
    <row r="288" ht="12.75" customHeight="1">
      <c r="E288" s="91"/>
      <c r="F288" s="92"/>
      <c r="G288" s="92"/>
      <c r="H288" s="93"/>
      <c r="I288" s="68"/>
      <c r="N288" s="33"/>
    </row>
    <row r="289" ht="12.75" customHeight="1">
      <c r="E289" s="91"/>
      <c r="F289" s="92"/>
      <c r="G289" s="92"/>
      <c r="H289" s="93"/>
      <c r="I289" s="68"/>
      <c r="N289" s="33"/>
    </row>
    <row r="290" ht="12.75" customHeight="1">
      <c r="E290" s="91"/>
      <c r="F290" s="92"/>
      <c r="G290" s="92"/>
      <c r="H290" s="93"/>
      <c r="I290" s="68"/>
      <c r="N290" s="33"/>
    </row>
    <row r="291" ht="12.75" customHeight="1">
      <c r="E291" s="91"/>
      <c r="F291" s="92"/>
      <c r="G291" s="92"/>
      <c r="H291" s="93"/>
      <c r="I291" s="68"/>
      <c r="N291" s="33"/>
    </row>
    <row r="292" ht="12.75" customHeight="1">
      <c r="E292" s="91"/>
      <c r="F292" s="92"/>
      <c r="G292" s="92"/>
      <c r="H292" s="93"/>
      <c r="I292" s="68"/>
      <c r="N292" s="33"/>
    </row>
    <row r="293" ht="12.75" customHeight="1">
      <c r="E293" s="91"/>
      <c r="F293" s="92"/>
      <c r="G293" s="92"/>
      <c r="H293" s="93"/>
      <c r="I293" s="68"/>
      <c r="N293" s="33"/>
    </row>
    <row r="294" ht="12.75" customHeight="1">
      <c r="E294" s="91"/>
      <c r="F294" s="92"/>
      <c r="G294" s="92"/>
      <c r="H294" s="93"/>
      <c r="I294" s="68"/>
      <c r="N294" s="33"/>
    </row>
    <row r="295" ht="12.75" customHeight="1">
      <c r="E295" s="91"/>
      <c r="F295" s="92"/>
      <c r="G295" s="92"/>
      <c r="H295" s="93"/>
      <c r="I295" s="68"/>
      <c r="N295" s="33"/>
    </row>
    <row r="296" ht="12.75" customHeight="1">
      <c r="E296" s="91"/>
      <c r="F296" s="92"/>
      <c r="G296" s="92"/>
      <c r="H296" s="93"/>
      <c r="I296" s="68"/>
      <c r="N296" s="33"/>
    </row>
    <row r="297" ht="12.75" customHeight="1">
      <c r="E297" s="91"/>
      <c r="F297" s="92"/>
      <c r="G297" s="92"/>
      <c r="H297" s="93"/>
      <c r="I297" s="68"/>
      <c r="N297" s="33"/>
    </row>
    <row r="298" ht="12.75" customHeight="1">
      <c r="E298" s="91"/>
      <c r="F298" s="92"/>
      <c r="G298" s="92"/>
      <c r="H298" s="93"/>
      <c r="I298" s="68"/>
      <c r="N298" s="33"/>
    </row>
    <row r="299" ht="12.75" customHeight="1">
      <c r="E299" s="91"/>
      <c r="F299" s="92"/>
      <c r="G299" s="92"/>
      <c r="H299" s="93"/>
      <c r="I299" s="68"/>
      <c r="N299" s="33"/>
    </row>
    <row r="300" ht="12.75" customHeight="1">
      <c r="E300" s="91"/>
      <c r="F300" s="92"/>
      <c r="G300" s="92"/>
      <c r="H300" s="93"/>
      <c r="I300" s="68"/>
      <c r="N300" s="33"/>
    </row>
    <row r="301" ht="12.75" customHeight="1">
      <c r="E301" s="91"/>
      <c r="F301" s="92"/>
      <c r="G301" s="92"/>
      <c r="H301" s="93"/>
      <c r="I301" s="68"/>
      <c r="N301" s="33"/>
    </row>
    <row r="302" ht="12.75" customHeight="1">
      <c r="E302" s="91"/>
      <c r="F302" s="92"/>
      <c r="G302" s="92"/>
      <c r="H302" s="93"/>
      <c r="I302" s="68"/>
      <c r="N302" s="33"/>
    </row>
    <row r="303" ht="12.75" customHeight="1">
      <c r="E303" s="91"/>
      <c r="F303" s="92"/>
      <c r="G303" s="92"/>
      <c r="H303" s="93"/>
      <c r="I303" s="68"/>
      <c r="N303" s="33"/>
    </row>
    <row r="304" ht="12.75" customHeight="1">
      <c r="E304" s="91"/>
      <c r="F304" s="92"/>
      <c r="G304" s="92"/>
      <c r="H304" s="93"/>
      <c r="I304" s="68"/>
      <c r="N304" s="33"/>
    </row>
    <row r="305" ht="12.75" customHeight="1">
      <c r="E305" s="91"/>
      <c r="F305" s="92"/>
      <c r="G305" s="92"/>
      <c r="H305" s="93"/>
      <c r="I305" s="68"/>
      <c r="N305" s="33"/>
    </row>
    <row r="306" ht="12.75" customHeight="1">
      <c r="E306" s="91"/>
      <c r="F306" s="92"/>
      <c r="G306" s="92"/>
      <c r="H306" s="93"/>
      <c r="I306" s="68"/>
      <c r="N306" s="33"/>
    </row>
    <row r="307" ht="12.75" customHeight="1">
      <c r="E307" s="91"/>
      <c r="F307" s="92"/>
      <c r="G307" s="92"/>
      <c r="H307" s="93"/>
      <c r="I307" s="68"/>
      <c r="N307" s="33"/>
    </row>
    <row r="308" ht="12.75" customHeight="1">
      <c r="E308" s="91"/>
      <c r="F308" s="92"/>
      <c r="G308" s="92"/>
      <c r="H308" s="93"/>
      <c r="I308" s="68"/>
      <c r="N308" s="33"/>
    </row>
    <row r="309" ht="12.75" customHeight="1">
      <c r="E309" s="91"/>
      <c r="F309" s="92"/>
      <c r="G309" s="92"/>
      <c r="H309" s="93"/>
      <c r="I309" s="68"/>
      <c r="N309" s="33"/>
    </row>
    <row r="310" ht="12.75" customHeight="1">
      <c r="E310" s="91"/>
      <c r="F310" s="92"/>
      <c r="G310" s="92"/>
      <c r="H310" s="93"/>
      <c r="I310" s="68"/>
      <c r="N310" s="33"/>
    </row>
    <row r="311" ht="12.75" customHeight="1">
      <c r="E311" s="91"/>
      <c r="F311" s="92"/>
      <c r="G311" s="92"/>
      <c r="H311" s="93"/>
      <c r="I311" s="68"/>
      <c r="N311" s="33"/>
    </row>
    <row r="312" ht="12.75" customHeight="1">
      <c r="E312" s="91"/>
      <c r="F312" s="92"/>
      <c r="G312" s="92"/>
      <c r="H312" s="93"/>
      <c r="I312" s="68"/>
      <c r="N312" s="33"/>
    </row>
    <row r="313" ht="12.75" customHeight="1">
      <c r="E313" s="91"/>
      <c r="F313" s="92"/>
      <c r="G313" s="92"/>
      <c r="H313" s="93"/>
      <c r="I313" s="68"/>
      <c r="N313" s="33"/>
    </row>
    <row r="314" ht="12.75" customHeight="1">
      <c r="E314" s="91"/>
      <c r="F314" s="92"/>
      <c r="G314" s="92"/>
      <c r="H314" s="93"/>
      <c r="I314" s="68"/>
      <c r="N314" s="33"/>
    </row>
    <row r="315" ht="12.75" customHeight="1">
      <c r="E315" s="91"/>
      <c r="F315" s="92"/>
      <c r="G315" s="92"/>
      <c r="H315" s="93"/>
      <c r="I315" s="68"/>
      <c r="N315" s="33"/>
    </row>
    <row r="316" ht="12.75" customHeight="1">
      <c r="E316" s="91"/>
      <c r="F316" s="92"/>
      <c r="G316" s="92"/>
      <c r="H316" s="93"/>
      <c r="I316" s="68"/>
      <c r="N316" s="33"/>
    </row>
    <row r="317" ht="12.75" customHeight="1">
      <c r="E317" s="91"/>
      <c r="F317" s="92"/>
      <c r="G317" s="92"/>
      <c r="H317" s="93"/>
      <c r="I317" s="68"/>
      <c r="N317" s="33"/>
    </row>
    <row r="318" ht="12.75" customHeight="1">
      <c r="E318" s="91"/>
      <c r="F318" s="92"/>
      <c r="G318" s="92"/>
      <c r="H318" s="93"/>
      <c r="I318" s="68"/>
      <c r="N318" s="33"/>
    </row>
    <row r="319" ht="12.75" customHeight="1">
      <c r="E319" s="91"/>
      <c r="F319" s="92"/>
      <c r="G319" s="92"/>
      <c r="H319" s="93"/>
      <c r="I319" s="68"/>
      <c r="N319" s="33"/>
    </row>
    <row r="320" ht="12.75" customHeight="1">
      <c r="E320" s="91"/>
      <c r="F320" s="92"/>
      <c r="G320" s="92"/>
      <c r="H320" s="93"/>
      <c r="I320" s="68"/>
      <c r="N320" s="33"/>
    </row>
    <row r="321" ht="12.75" customHeight="1">
      <c r="E321" s="91"/>
      <c r="F321" s="92"/>
      <c r="G321" s="92"/>
      <c r="H321" s="93"/>
      <c r="I321" s="68"/>
      <c r="N321" s="33"/>
    </row>
    <row r="322" ht="12.75" customHeight="1">
      <c r="E322" s="91"/>
      <c r="F322" s="92"/>
      <c r="G322" s="92"/>
      <c r="H322" s="93"/>
      <c r="I322" s="68"/>
      <c r="N322" s="33"/>
    </row>
    <row r="323" ht="12.75" customHeight="1">
      <c r="E323" s="91"/>
      <c r="F323" s="92"/>
      <c r="G323" s="92"/>
      <c r="H323" s="93"/>
      <c r="I323" s="68"/>
      <c r="N323" s="33"/>
    </row>
    <row r="324" ht="12.75" customHeight="1">
      <c r="E324" s="91"/>
      <c r="F324" s="92"/>
      <c r="G324" s="92"/>
      <c r="H324" s="93"/>
      <c r="I324" s="68"/>
      <c r="N324" s="33"/>
    </row>
    <row r="325" ht="12.75" customHeight="1">
      <c r="E325" s="91"/>
      <c r="F325" s="92"/>
      <c r="G325" s="92"/>
      <c r="H325" s="93"/>
      <c r="I325" s="68"/>
      <c r="N325" s="33"/>
    </row>
    <row r="326" ht="12.75" customHeight="1">
      <c r="E326" s="91"/>
      <c r="F326" s="92"/>
      <c r="G326" s="92"/>
      <c r="H326" s="93"/>
      <c r="I326" s="68"/>
      <c r="N326" s="33"/>
    </row>
    <row r="327" ht="12.75" customHeight="1">
      <c r="E327" s="91"/>
      <c r="F327" s="92"/>
      <c r="G327" s="92"/>
      <c r="H327" s="93"/>
      <c r="I327" s="68"/>
      <c r="N327" s="33"/>
    </row>
    <row r="328" ht="12.75" customHeight="1">
      <c r="E328" s="91"/>
      <c r="F328" s="92"/>
      <c r="G328" s="92"/>
      <c r="H328" s="93"/>
      <c r="I328" s="68"/>
      <c r="N328" s="33"/>
    </row>
    <row r="329" ht="12.75" customHeight="1">
      <c r="E329" s="91"/>
      <c r="F329" s="92"/>
      <c r="G329" s="92"/>
      <c r="H329" s="93"/>
      <c r="I329" s="68"/>
      <c r="N329" s="33"/>
    </row>
    <row r="330" ht="12.75" customHeight="1">
      <c r="E330" s="91"/>
      <c r="F330" s="92"/>
      <c r="G330" s="92"/>
      <c r="H330" s="93"/>
      <c r="I330" s="68"/>
      <c r="N330" s="33"/>
    </row>
    <row r="331" ht="12.75" customHeight="1">
      <c r="E331" s="91"/>
      <c r="F331" s="92"/>
      <c r="G331" s="92"/>
      <c r="H331" s="93"/>
      <c r="I331" s="68"/>
      <c r="N331" s="33"/>
    </row>
    <row r="332" ht="12.75" customHeight="1">
      <c r="E332" s="91"/>
      <c r="F332" s="92"/>
      <c r="G332" s="92"/>
      <c r="H332" s="93"/>
      <c r="I332" s="68"/>
      <c r="N332" s="33"/>
    </row>
    <row r="333" ht="12.75" customHeight="1">
      <c r="E333" s="91"/>
      <c r="F333" s="92"/>
      <c r="G333" s="92"/>
      <c r="H333" s="93"/>
      <c r="I333" s="68"/>
      <c r="N333" s="33"/>
    </row>
    <row r="334" ht="12.75" customHeight="1">
      <c r="E334" s="91"/>
      <c r="F334" s="92"/>
      <c r="G334" s="92"/>
      <c r="H334" s="93"/>
      <c r="I334" s="68"/>
      <c r="N334" s="33"/>
    </row>
    <row r="335" ht="12.75" customHeight="1">
      <c r="E335" s="91"/>
      <c r="F335" s="92"/>
      <c r="G335" s="92"/>
      <c r="H335" s="93"/>
      <c r="I335" s="68"/>
      <c r="N335" s="33"/>
    </row>
    <row r="336" ht="12.75" customHeight="1">
      <c r="E336" s="91"/>
      <c r="F336" s="92"/>
      <c r="G336" s="92"/>
      <c r="H336" s="93"/>
      <c r="I336" s="68"/>
      <c r="N336" s="33"/>
    </row>
    <row r="337" ht="12.75" customHeight="1">
      <c r="E337" s="91"/>
      <c r="F337" s="92"/>
      <c r="G337" s="92"/>
      <c r="H337" s="93"/>
      <c r="I337" s="68"/>
      <c r="N337" s="33"/>
    </row>
    <row r="338" ht="12.75" customHeight="1">
      <c r="E338" s="91"/>
      <c r="F338" s="92"/>
      <c r="G338" s="92"/>
      <c r="H338" s="93"/>
      <c r="I338" s="68"/>
      <c r="N338" s="33"/>
    </row>
    <row r="339" ht="12.75" customHeight="1">
      <c r="E339" s="91"/>
      <c r="F339" s="92"/>
      <c r="G339" s="92"/>
      <c r="H339" s="93"/>
      <c r="I339" s="68"/>
      <c r="N339" s="33"/>
    </row>
    <row r="340" ht="12.75" customHeight="1">
      <c r="E340" s="91"/>
      <c r="F340" s="92"/>
      <c r="G340" s="92"/>
      <c r="H340" s="93"/>
      <c r="I340" s="68"/>
      <c r="N340" s="33"/>
    </row>
    <row r="341" ht="12.75" customHeight="1">
      <c r="E341" s="91"/>
      <c r="F341" s="92"/>
      <c r="G341" s="92"/>
      <c r="H341" s="93"/>
      <c r="I341" s="68"/>
      <c r="N341" s="33"/>
    </row>
    <row r="342" ht="12.75" customHeight="1">
      <c r="E342" s="91"/>
      <c r="F342" s="92"/>
      <c r="G342" s="92"/>
      <c r="H342" s="93"/>
      <c r="I342" s="68"/>
      <c r="N342" s="33"/>
    </row>
    <row r="343" ht="12.75" customHeight="1">
      <c r="E343" s="91"/>
      <c r="F343" s="92"/>
      <c r="G343" s="92"/>
      <c r="H343" s="93"/>
      <c r="I343" s="68"/>
      <c r="N343" s="33"/>
    </row>
    <row r="344" ht="12.75" customHeight="1">
      <c r="E344" s="91"/>
      <c r="F344" s="92"/>
      <c r="G344" s="92"/>
      <c r="H344" s="93"/>
      <c r="I344" s="68"/>
      <c r="N344" s="33"/>
    </row>
    <row r="345" ht="12.75" customHeight="1">
      <c r="E345" s="91"/>
      <c r="F345" s="92"/>
      <c r="G345" s="92"/>
      <c r="H345" s="93"/>
      <c r="I345" s="68"/>
      <c r="N345" s="33"/>
    </row>
    <row r="346" ht="12.75" customHeight="1">
      <c r="E346" s="91"/>
      <c r="F346" s="92"/>
      <c r="G346" s="92"/>
      <c r="H346" s="93"/>
      <c r="I346" s="68"/>
      <c r="N346" s="33"/>
    </row>
    <row r="347" ht="12.75" customHeight="1">
      <c r="E347" s="91"/>
      <c r="F347" s="92"/>
      <c r="G347" s="92"/>
      <c r="H347" s="93"/>
      <c r="I347" s="68"/>
      <c r="N347" s="33"/>
    </row>
    <row r="348" ht="12.75" customHeight="1">
      <c r="E348" s="91"/>
      <c r="F348" s="92"/>
      <c r="G348" s="92"/>
      <c r="H348" s="93"/>
      <c r="I348" s="68"/>
      <c r="N348" s="33"/>
    </row>
    <row r="349" ht="12.75" customHeight="1">
      <c r="E349" s="91"/>
      <c r="F349" s="92"/>
      <c r="G349" s="92"/>
      <c r="H349" s="93"/>
      <c r="I349" s="68"/>
      <c r="N349" s="33"/>
    </row>
    <row r="350" ht="12.75" customHeight="1">
      <c r="E350" s="91"/>
      <c r="F350" s="92"/>
      <c r="G350" s="92"/>
      <c r="H350" s="93"/>
      <c r="I350" s="68"/>
      <c r="N350" s="33"/>
    </row>
    <row r="351" ht="12.75" customHeight="1">
      <c r="E351" s="91"/>
      <c r="F351" s="92"/>
      <c r="G351" s="92"/>
      <c r="H351" s="93"/>
      <c r="I351" s="68"/>
      <c r="N351" s="33"/>
    </row>
    <row r="352" ht="12.75" customHeight="1">
      <c r="E352" s="91"/>
      <c r="F352" s="92"/>
      <c r="G352" s="92"/>
      <c r="H352" s="93"/>
      <c r="I352" s="68"/>
      <c r="N352" s="33"/>
    </row>
    <row r="353" ht="12.75" customHeight="1">
      <c r="E353" s="91"/>
      <c r="F353" s="92"/>
      <c r="G353" s="92"/>
      <c r="H353" s="93"/>
      <c r="I353" s="68"/>
      <c r="N353" s="33"/>
    </row>
    <row r="354" ht="12.75" customHeight="1">
      <c r="E354" s="91"/>
      <c r="F354" s="92"/>
      <c r="G354" s="92"/>
      <c r="H354" s="93"/>
      <c r="I354" s="68"/>
      <c r="N354" s="33"/>
    </row>
    <row r="355" ht="12.75" customHeight="1">
      <c r="E355" s="91"/>
      <c r="F355" s="92"/>
      <c r="G355" s="92"/>
      <c r="H355" s="93"/>
      <c r="I355" s="68"/>
      <c r="N355" s="33"/>
    </row>
    <row r="356" ht="12.75" customHeight="1">
      <c r="E356" s="91"/>
      <c r="F356" s="92"/>
      <c r="G356" s="92"/>
      <c r="H356" s="93"/>
      <c r="I356" s="68"/>
      <c r="N356" s="33"/>
    </row>
    <row r="357" ht="12.75" customHeight="1">
      <c r="E357" s="91"/>
      <c r="F357" s="92"/>
      <c r="G357" s="92"/>
      <c r="H357" s="93"/>
      <c r="I357" s="68"/>
      <c r="N357" s="33"/>
    </row>
    <row r="358" ht="12.75" customHeight="1">
      <c r="E358" s="91"/>
      <c r="F358" s="92"/>
      <c r="G358" s="92"/>
      <c r="H358" s="93"/>
      <c r="I358" s="68"/>
      <c r="N358" s="33"/>
    </row>
    <row r="359" ht="12.75" customHeight="1">
      <c r="E359" s="91"/>
      <c r="F359" s="92"/>
      <c r="G359" s="92"/>
      <c r="H359" s="93"/>
      <c r="I359" s="68"/>
      <c r="N359" s="33"/>
    </row>
    <row r="360" ht="12.75" customHeight="1">
      <c r="E360" s="91"/>
      <c r="F360" s="92"/>
      <c r="G360" s="92"/>
      <c r="H360" s="93"/>
      <c r="I360" s="68"/>
      <c r="N360" s="33"/>
    </row>
    <row r="361" ht="12.75" customHeight="1">
      <c r="E361" s="91"/>
      <c r="F361" s="92"/>
      <c r="G361" s="92"/>
      <c r="H361" s="93"/>
      <c r="I361" s="68"/>
      <c r="N361" s="33"/>
    </row>
    <row r="362" ht="12.75" customHeight="1">
      <c r="E362" s="91"/>
      <c r="F362" s="92"/>
      <c r="G362" s="92"/>
      <c r="H362" s="93"/>
      <c r="I362" s="68"/>
      <c r="N362" s="33"/>
    </row>
    <row r="363" ht="12.75" customHeight="1">
      <c r="E363" s="91"/>
      <c r="F363" s="92"/>
      <c r="G363" s="92"/>
      <c r="H363" s="93"/>
      <c r="I363" s="68"/>
      <c r="N363" s="33"/>
    </row>
    <row r="364" ht="12.75" customHeight="1">
      <c r="E364" s="91"/>
      <c r="F364" s="92"/>
      <c r="G364" s="92"/>
      <c r="H364" s="93"/>
      <c r="I364" s="68"/>
      <c r="N364" s="33"/>
    </row>
    <row r="365" ht="12.75" customHeight="1">
      <c r="E365" s="91"/>
      <c r="F365" s="92"/>
      <c r="G365" s="92"/>
      <c r="H365" s="93"/>
      <c r="I365" s="68"/>
      <c r="N365" s="33"/>
    </row>
    <row r="366" ht="12.75" customHeight="1">
      <c r="E366" s="91"/>
      <c r="F366" s="92"/>
      <c r="G366" s="92"/>
      <c r="H366" s="93"/>
      <c r="I366" s="68"/>
      <c r="N366" s="33"/>
    </row>
    <row r="367" ht="12.75" customHeight="1">
      <c r="E367" s="91"/>
      <c r="F367" s="92"/>
      <c r="G367" s="92"/>
      <c r="H367" s="93"/>
      <c r="I367" s="68"/>
      <c r="N367" s="33"/>
    </row>
    <row r="368" ht="12.75" customHeight="1">
      <c r="E368" s="91"/>
      <c r="F368" s="92"/>
      <c r="G368" s="92"/>
      <c r="H368" s="93"/>
      <c r="I368" s="68"/>
      <c r="N368" s="33"/>
    </row>
    <row r="369" ht="12.75" customHeight="1">
      <c r="E369" s="91"/>
      <c r="F369" s="92"/>
      <c r="G369" s="92"/>
      <c r="H369" s="93"/>
      <c r="I369" s="68"/>
      <c r="N369" s="33"/>
    </row>
    <row r="370" ht="12.75" customHeight="1">
      <c r="E370" s="91"/>
      <c r="F370" s="92"/>
      <c r="G370" s="92"/>
      <c r="H370" s="93"/>
      <c r="I370" s="68"/>
      <c r="N370" s="33"/>
    </row>
    <row r="371" ht="12.75" customHeight="1">
      <c r="E371" s="91"/>
      <c r="F371" s="92"/>
      <c r="G371" s="92"/>
      <c r="H371" s="93"/>
      <c r="I371" s="68"/>
      <c r="N371" s="33"/>
    </row>
    <row r="372" ht="12.75" customHeight="1">
      <c r="E372" s="91"/>
      <c r="F372" s="92"/>
      <c r="G372" s="92"/>
      <c r="H372" s="93"/>
      <c r="I372" s="68"/>
      <c r="N372" s="33"/>
    </row>
    <row r="373" ht="12.75" customHeight="1">
      <c r="E373" s="91"/>
      <c r="F373" s="92"/>
      <c r="G373" s="92"/>
      <c r="H373" s="93"/>
      <c r="I373" s="68"/>
      <c r="N373" s="33"/>
    </row>
    <row r="374" ht="12.75" customHeight="1">
      <c r="E374" s="91"/>
      <c r="F374" s="92"/>
      <c r="G374" s="92"/>
      <c r="H374" s="93"/>
      <c r="I374" s="68"/>
      <c r="N374" s="33"/>
    </row>
    <row r="375" ht="12.75" customHeight="1">
      <c r="E375" s="91"/>
      <c r="F375" s="92"/>
      <c r="G375" s="92"/>
      <c r="H375" s="93"/>
      <c r="I375" s="68"/>
      <c r="N375" s="33"/>
    </row>
    <row r="376" ht="12.75" customHeight="1">
      <c r="E376" s="91"/>
      <c r="F376" s="92"/>
      <c r="G376" s="92"/>
      <c r="H376" s="93"/>
      <c r="I376" s="68"/>
      <c r="N376" s="33"/>
    </row>
    <row r="377" ht="12.75" customHeight="1">
      <c r="E377" s="91"/>
      <c r="F377" s="92"/>
      <c r="G377" s="92"/>
      <c r="H377" s="93"/>
      <c r="I377" s="68"/>
      <c r="N377" s="33"/>
    </row>
    <row r="378" ht="12.75" customHeight="1">
      <c r="E378" s="91"/>
      <c r="F378" s="92"/>
      <c r="G378" s="92"/>
      <c r="H378" s="93"/>
      <c r="I378" s="68"/>
      <c r="N378" s="33"/>
    </row>
    <row r="379" ht="12.75" customHeight="1">
      <c r="E379" s="91"/>
      <c r="F379" s="92"/>
      <c r="G379" s="92"/>
      <c r="H379" s="93"/>
      <c r="I379" s="68"/>
      <c r="N379" s="33"/>
    </row>
    <row r="380" ht="12.75" customHeight="1">
      <c r="E380" s="91"/>
      <c r="F380" s="92"/>
      <c r="G380" s="92"/>
      <c r="H380" s="93"/>
      <c r="I380" s="68"/>
      <c r="N380" s="33"/>
    </row>
    <row r="381" ht="12.75" customHeight="1">
      <c r="E381" s="91"/>
      <c r="F381" s="92"/>
      <c r="G381" s="92"/>
      <c r="H381" s="93"/>
      <c r="I381" s="68"/>
      <c r="N381" s="33"/>
    </row>
    <row r="382" ht="12.75" customHeight="1">
      <c r="E382" s="91"/>
      <c r="F382" s="92"/>
      <c r="G382" s="92"/>
      <c r="H382" s="93"/>
      <c r="I382" s="68"/>
      <c r="N382" s="33"/>
    </row>
    <row r="383" ht="12.75" customHeight="1">
      <c r="E383" s="91"/>
      <c r="F383" s="92"/>
      <c r="G383" s="92"/>
      <c r="H383" s="93"/>
      <c r="I383" s="68"/>
      <c r="N383" s="33"/>
    </row>
    <row r="384" ht="12.75" customHeight="1">
      <c r="E384" s="91"/>
      <c r="F384" s="92"/>
      <c r="G384" s="92"/>
      <c r="H384" s="93"/>
      <c r="I384" s="68"/>
      <c r="N384" s="33"/>
    </row>
    <row r="385" ht="12.75" customHeight="1">
      <c r="E385" s="91"/>
      <c r="F385" s="92"/>
      <c r="G385" s="92"/>
      <c r="H385" s="93"/>
      <c r="I385" s="68"/>
      <c r="N385" s="33"/>
    </row>
    <row r="386" ht="12.75" customHeight="1">
      <c r="E386" s="91"/>
      <c r="F386" s="92"/>
      <c r="G386" s="92"/>
      <c r="H386" s="93"/>
      <c r="I386" s="68"/>
      <c r="N386" s="33"/>
    </row>
    <row r="387" ht="12.75" customHeight="1">
      <c r="E387" s="91"/>
      <c r="F387" s="92"/>
      <c r="G387" s="92"/>
      <c r="H387" s="93"/>
      <c r="I387" s="68"/>
      <c r="N387" s="33"/>
    </row>
    <row r="388" ht="12.75" customHeight="1">
      <c r="E388" s="91"/>
      <c r="F388" s="92"/>
      <c r="G388" s="92"/>
      <c r="H388" s="93"/>
      <c r="I388" s="68"/>
      <c r="N388" s="33"/>
    </row>
    <row r="389" ht="12.75" customHeight="1">
      <c r="E389" s="91"/>
      <c r="F389" s="92"/>
      <c r="G389" s="92"/>
      <c r="H389" s="93"/>
      <c r="I389" s="68"/>
      <c r="N389" s="33"/>
    </row>
    <row r="390" ht="12.75" customHeight="1">
      <c r="E390" s="91"/>
      <c r="F390" s="92"/>
      <c r="G390" s="92"/>
      <c r="H390" s="93"/>
      <c r="I390" s="68"/>
      <c r="N390" s="33"/>
    </row>
    <row r="391" ht="12.75" customHeight="1">
      <c r="E391" s="91"/>
      <c r="F391" s="92"/>
      <c r="G391" s="92"/>
      <c r="H391" s="93"/>
      <c r="I391" s="68"/>
      <c r="N391" s="33"/>
    </row>
    <row r="392" ht="12.75" customHeight="1">
      <c r="E392" s="91"/>
      <c r="F392" s="92"/>
      <c r="G392" s="92"/>
      <c r="H392" s="93"/>
      <c r="I392" s="68"/>
      <c r="N392" s="33"/>
    </row>
    <row r="393" ht="12.75" customHeight="1">
      <c r="E393" s="91"/>
      <c r="F393" s="92"/>
      <c r="G393" s="92"/>
      <c r="H393" s="93"/>
      <c r="I393" s="68"/>
      <c r="N393" s="33"/>
    </row>
    <row r="394" ht="12.75" customHeight="1">
      <c r="E394" s="91"/>
      <c r="F394" s="92"/>
      <c r="G394" s="92"/>
      <c r="H394" s="93"/>
      <c r="I394" s="68"/>
      <c r="N394" s="33"/>
    </row>
    <row r="395" ht="12.75" customHeight="1">
      <c r="E395" s="91"/>
      <c r="F395" s="92"/>
      <c r="G395" s="92"/>
      <c r="H395" s="93"/>
      <c r="I395" s="68"/>
      <c r="N395" s="33"/>
    </row>
    <row r="396" ht="12.75" customHeight="1">
      <c r="E396" s="91"/>
      <c r="F396" s="92"/>
      <c r="G396" s="92"/>
      <c r="H396" s="93"/>
      <c r="I396" s="68"/>
      <c r="N396" s="33"/>
    </row>
    <row r="397" ht="12.75" customHeight="1">
      <c r="E397" s="91"/>
      <c r="F397" s="92"/>
      <c r="G397" s="92"/>
      <c r="H397" s="93"/>
      <c r="I397" s="68"/>
      <c r="N397" s="33"/>
    </row>
    <row r="398" ht="12.75" customHeight="1">
      <c r="E398" s="91"/>
      <c r="F398" s="92"/>
      <c r="G398" s="92"/>
      <c r="H398" s="93"/>
      <c r="I398" s="68"/>
      <c r="N398" s="33"/>
    </row>
    <row r="399" ht="12.75" customHeight="1">
      <c r="E399" s="91"/>
      <c r="F399" s="92"/>
      <c r="G399" s="92"/>
      <c r="H399" s="93"/>
      <c r="I399" s="68"/>
      <c r="N399" s="33"/>
    </row>
    <row r="400" ht="12.75" customHeight="1">
      <c r="E400" s="91"/>
      <c r="F400" s="92"/>
      <c r="G400" s="92"/>
      <c r="H400" s="93"/>
      <c r="I400" s="68"/>
      <c r="N400" s="33"/>
    </row>
    <row r="401" ht="12.75" customHeight="1">
      <c r="E401" s="91"/>
      <c r="F401" s="92"/>
      <c r="G401" s="92"/>
      <c r="H401" s="93"/>
      <c r="I401" s="68"/>
      <c r="N401" s="33"/>
    </row>
    <row r="402" ht="12.75" customHeight="1">
      <c r="E402" s="91"/>
      <c r="F402" s="92"/>
      <c r="G402" s="92"/>
      <c r="H402" s="93"/>
      <c r="I402" s="68"/>
      <c r="N402" s="33"/>
    </row>
    <row r="403" ht="12.75" customHeight="1">
      <c r="E403" s="91"/>
      <c r="F403" s="92"/>
      <c r="G403" s="92"/>
      <c r="H403" s="93"/>
      <c r="I403" s="68"/>
      <c r="N403" s="33"/>
    </row>
    <row r="404" ht="12.75" customHeight="1">
      <c r="E404" s="91"/>
      <c r="F404" s="92"/>
      <c r="G404" s="92"/>
      <c r="H404" s="93"/>
      <c r="I404" s="68"/>
      <c r="N404" s="33"/>
    </row>
    <row r="405" ht="12.75" customHeight="1">
      <c r="E405" s="91"/>
      <c r="F405" s="92"/>
      <c r="G405" s="92"/>
      <c r="H405" s="93"/>
      <c r="I405" s="68"/>
      <c r="N405" s="33"/>
    </row>
    <row r="406" ht="12.75" customHeight="1">
      <c r="E406" s="91"/>
      <c r="F406" s="92"/>
      <c r="G406" s="92"/>
      <c r="H406" s="93"/>
      <c r="I406" s="68"/>
      <c r="N406" s="33"/>
    </row>
    <row r="407" ht="12.75" customHeight="1">
      <c r="E407" s="91"/>
      <c r="F407" s="92"/>
      <c r="G407" s="92"/>
      <c r="H407" s="93"/>
      <c r="I407" s="68"/>
      <c r="N407" s="33"/>
    </row>
    <row r="408" ht="12.75" customHeight="1">
      <c r="E408" s="91"/>
      <c r="F408" s="92"/>
      <c r="G408" s="92"/>
      <c r="H408" s="93"/>
      <c r="I408" s="68"/>
      <c r="N408" s="33"/>
    </row>
    <row r="409" ht="12.75" customHeight="1">
      <c r="E409" s="91"/>
      <c r="F409" s="92"/>
      <c r="G409" s="92"/>
      <c r="H409" s="93"/>
      <c r="I409" s="68"/>
      <c r="N409" s="33"/>
    </row>
    <row r="410" ht="12.75" customHeight="1">
      <c r="E410" s="91"/>
      <c r="F410" s="92"/>
      <c r="G410" s="92"/>
      <c r="H410" s="93"/>
      <c r="I410" s="68"/>
      <c r="N410" s="33"/>
    </row>
    <row r="411" ht="12.75" customHeight="1">
      <c r="E411" s="91"/>
      <c r="F411" s="92"/>
      <c r="G411" s="92"/>
      <c r="H411" s="93"/>
      <c r="I411" s="68"/>
      <c r="N411" s="33"/>
    </row>
    <row r="412" ht="12.75" customHeight="1">
      <c r="E412" s="91"/>
      <c r="F412" s="92"/>
      <c r="G412" s="92"/>
      <c r="H412" s="93"/>
      <c r="I412" s="68"/>
      <c r="N412" s="33"/>
    </row>
    <row r="413" ht="12.75" customHeight="1">
      <c r="E413" s="91"/>
      <c r="F413" s="92"/>
      <c r="G413" s="92"/>
      <c r="H413" s="93"/>
      <c r="I413" s="68"/>
      <c r="N413" s="33"/>
    </row>
    <row r="414" ht="12.75" customHeight="1">
      <c r="E414" s="91"/>
      <c r="F414" s="92"/>
      <c r="G414" s="92"/>
      <c r="H414" s="93"/>
      <c r="I414" s="68"/>
      <c r="N414" s="33"/>
    </row>
    <row r="415" ht="12.75" customHeight="1">
      <c r="E415" s="91"/>
      <c r="F415" s="92"/>
      <c r="G415" s="92"/>
      <c r="H415" s="93"/>
      <c r="I415" s="68"/>
      <c r="N415" s="33"/>
    </row>
    <row r="416" ht="12.75" customHeight="1">
      <c r="E416" s="91"/>
      <c r="F416" s="92"/>
      <c r="G416" s="92"/>
      <c r="H416" s="93"/>
      <c r="I416" s="68"/>
      <c r="N416" s="33"/>
    </row>
    <row r="417" ht="12.75" customHeight="1">
      <c r="E417" s="91"/>
      <c r="F417" s="92"/>
      <c r="G417" s="92"/>
      <c r="H417" s="93"/>
      <c r="I417" s="68"/>
      <c r="N417" s="33"/>
    </row>
    <row r="418" ht="12.75" customHeight="1">
      <c r="E418" s="91"/>
      <c r="F418" s="92"/>
      <c r="G418" s="92"/>
      <c r="H418" s="93"/>
      <c r="I418" s="68"/>
      <c r="N418" s="33"/>
    </row>
    <row r="419" ht="12.75" customHeight="1">
      <c r="E419" s="91"/>
      <c r="F419" s="92"/>
      <c r="G419" s="92"/>
      <c r="H419" s="93"/>
      <c r="I419" s="68"/>
      <c r="N419" s="33"/>
    </row>
    <row r="420" ht="12.75" customHeight="1">
      <c r="E420" s="91"/>
      <c r="F420" s="92"/>
      <c r="G420" s="92"/>
      <c r="H420" s="93"/>
      <c r="I420" s="68"/>
      <c r="N420" s="33"/>
    </row>
    <row r="421" ht="12.75" customHeight="1">
      <c r="E421" s="91"/>
      <c r="F421" s="92"/>
      <c r="G421" s="92"/>
      <c r="H421" s="93"/>
      <c r="I421" s="68"/>
      <c r="N421" s="33"/>
    </row>
    <row r="422" ht="12.75" customHeight="1">
      <c r="E422" s="91"/>
      <c r="F422" s="92"/>
      <c r="G422" s="92"/>
      <c r="H422" s="93"/>
      <c r="I422" s="68"/>
      <c r="N422" s="33"/>
    </row>
    <row r="423" ht="12.75" customHeight="1">
      <c r="E423" s="91"/>
      <c r="F423" s="92"/>
      <c r="G423" s="92"/>
      <c r="H423" s="93"/>
      <c r="I423" s="68"/>
      <c r="N423" s="33"/>
    </row>
    <row r="424" ht="12.75" customHeight="1">
      <c r="E424" s="91"/>
      <c r="F424" s="92"/>
      <c r="G424" s="92"/>
      <c r="H424" s="93"/>
      <c r="I424" s="68"/>
      <c r="N424" s="33"/>
    </row>
    <row r="425" ht="12.75" customHeight="1">
      <c r="E425" s="91"/>
      <c r="F425" s="92"/>
      <c r="G425" s="92"/>
      <c r="H425" s="93"/>
      <c r="I425" s="68"/>
      <c r="N425" s="33"/>
    </row>
    <row r="426" ht="12.75" customHeight="1">
      <c r="E426" s="91"/>
      <c r="F426" s="92"/>
      <c r="G426" s="92"/>
      <c r="H426" s="93"/>
      <c r="I426" s="68"/>
      <c r="N426" s="33"/>
    </row>
    <row r="427" ht="12.75" customHeight="1">
      <c r="E427" s="91"/>
      <c r="F427" s="92"/>
      <c r="G427" s="92"/>
      <c r="H427" s="93"/>
      <c r="I427" s="68"/>
      <c r="N427" s="33"/>
    </row>
    <row r="428" ht="12.75" customHeight="1">
      <c r="E428" s="91"/>
      <c r="F428" s="92"/>
      <c r="G428" s="92"/>
      <c r="H428" s="93"/>
      <c r="I428" s="68"/>
      <c r="N428" s="33"/>
    </row>
    <row r="429" ht="12.75" customHeight="1">
      <c r="E429" s="91"/>
      <c r="F429" s="92"/>
      <c r="G429" s="92"/>
      <c r="H429" s="93"/>
      <c r="I429" s="68"/>
      <c r="N429" s="33"/>
    </row>
    <row r="430" ht="12.75" customHeight="1">
      <c r="E430" s="91"/>
      <c r="F430" s="92"/>
      <c r="G430" s="92"/>
      <c r="H430" s="93"/>
      <c r="I430" s="68"/>
      <c r="N430" s="33"/>
    </row>
    <row r="431" ht="12.75" customHeight="1">
      <c r="E431" s="91"/>
      <c r="F431" s="92"/>
      <c r="G431" s="92"/>
      <c r="H431" s="93"/>
      <c r="I431" s="68"/>
      <c r="N431" s="33"/>
    </row>
    <row r="432" ht="12.75" customHeight="1">
      <c r="E432" s="91"/>
      <c r="F432" s="92"/>
      <c r="G432" s="92"/>
      <c r="H432" s="93"/>
      <c r="I432" s="68"/>
      <c r="N432" s="33"/>
    </row>
    <row r="433" ht="12.75" customHeight="1">
      <c r="E433" s="91"/>
      <c r="F433" s="92"/>
      <c r="G433" s="92"/>
      <c r="H433" s="93"/>
      <c r="I433" s="68"/>
      <c r="N433" s="33"/>
    </row>
    <row r="434" ht="12.75" customHeight="1">
      <c r="E434" s="91"/>
      <c r="F434" s="92"/>
      <c r="G434" s="92"/>
      <c r="H434" s="93"/>
      <c r="I434" s="68"/>
      <c r="N434" s="33"/>
    </row>
    <row r="435" ht="12.75" customHeight="1">
      <c r="E435" s="91"/>
      <c r="F435" s="92"/>
      <c r="G435" s="92"/>
      <c r="H435" s="93"/>
      <c r="I435" s="68"/>
      <c r="N435" s="33"/>
    </row>
    <row r="436" ht="12.75" customHeight="1">
      <c r="E436" s="91"/>
      <c r="F436" s="92"/>
      <c r="G436" s="92"/>
      <c r="H436" s="93"/>
      <c r="I436" s="68"/>
      <c r="N436" s="33"/>
    </row>
    <row r="437" ht="12.75" customHeight="1">
      <c r="E437" s="91"/>
      <c r="F437" s="92"/>
      <c r="G437" s="92"/>
      <c r="H437" s="93"/>
      <c r="I437" s="68"/>
      <c r="N437" s="33"/>
    </row>
    <row r="438" ht="12.75" customHeight="1">
      <c r="E438" s="91"/>
      <c r="F438" s="92"/>
      <c r="G438" s="92"/>
      <c r="H438" s="93"/>
      <c r="I438" s="68"/>
      <c r="N438" s="33"/>
    </row>
    <row r="439" ht="12.75" customHeight="1">
      <c r="E439" s="91"/>
      <c r="F439" s="92"/>
      <c r="G439" s="92"/>
      <c r="H439" s="93"/>
      <c r="I439" s="68"/>
      <c r="N439" s="33"/>
    </row>
    <row r="440" ht="12.75" customHeight="1">
      <c r="E440" s="91"/>
      <c r="F440" s="92"/>
      <c r="G440" s="92"/>
      <c r="H440" s="93"/>
      <c r="I440" s="68"/>
      <c r="N440" s="33"/>
    </row>
    <row r="441" ht="12.75" customHeight="1">
      <c r="E441" s="91"/>
      <c r="F441" s="92"/>
      <c r="G441" s="92"/>
      <c r="H441" s="93"/>
      <c r="I441" s="68"/>
      <c r="N441" s="33"/>
    </row>
    <row r="442" ht="12.75" customHeight="1">
      <c r="E442" s="91"/>
      <c r="F442" s="92"/>
      <c r="G442" s="92"/>
      <c r="H442" s="93"/>
      <c r="I442" s="68"/>
      <c r="N442" s="33"/>
    </row>
    <row r="443" ht="12.75" customHeight="1">
      <c r="E443" s="91"/>
      <c r="F443" s="92"/>
      <c r="G443" s="92"/>
      <c r="H443" s="93"/>
      <c r="I443" s="68"/>
      <c r="N443" s="33"/>
    </row>
    <row r="444" ht="12.75" customHeight="1">
      <c r="E444" s="91"/>
      <c r="F444" s="92"/>
      <c r="G444" s="92"/>
      <c r="H444" s="93"/>
      <c r="I444" s="68"/>
      <c r="N444" s="33"/>
    </row>
    <row r="445" ht="12.75" customHeight="1">
      <c r="E445" s="91"/>
      <c r="F445" s="92"/>
      <c r="G445" s="92"/>
      <c r="H445" s="93"/>
      <c r="I445" s="68"/>
      <c r="N445" s="33"/>
    </row>
    <row r="446" ht="12.75" customHeight="1">
      <c r="E446" s="91"/>
      <c r="F446" s="92"/>
      <c r="G446" s="92"/>
      <c r="H446" s="93"/>
      <c r="I446" s="68"/>
      <c r="N446" s="33"/>
    </row>
    <row r="447" ht="12.75" customHeight="1">
      <c r="E447" s="91"/>
      <c r="F447" s="92"/>
      <c r="G447" s="92"/>
      <c r="H447" s="93"/>
      <c r="I447" s="68"/>
      <c r="N447" s="33"/>
    </row>
    <row r="448" ht="12.75" customHeight="1">
      <c r="E448" s="91"/>
      <c r="F448" s="92"/>
      <c r="G448" s="92"/>
      <c r="H448" s="93"/>
      <c r="I448" s="68"/>
      <c r="N448" s="33"/>
    </row>
    <row r="449" ht="12.75" customHeight="1">
      <c r="E449" s="91"/>
      <c r="F449" s="92"/>
      <c r="G449" s="92"/>
      <c r="H449" s="93"/>
      <c r="I449" s="68"/>
      <c r="N449" s="33"/>
    </row>
    <row r="450" ht="12.75" customHeight="1">
      <c r="E450" s="91"/>
      <c r="F450" s="92"/>
      <c r="G450" s="92"/>
      <c r="H450" s="93"/>
      <c r="I450" s="68"/>
      <c r="N450" s="33"/>
    </row>
    <row r="451" ht="12.75" customHeight="1">
      <c r="E451" s="91"/>
      <c r="F451" s="92"/>
      <c r="G451" s="92"/>
      <c r="H451" s="93"/>
      <c r="I451" s="68"/>
      <c r="N451" s="33"/>
    </row>
    <row r="452" ht="12.75" customHeight="1">
      <c r="E452" s="91"/>
      <c r="F452" s="92"/>
      <c r="G452" s="92"/>
      <c r="H452" s="93"/>
      <c r="I452" s="68"/>
      <c r="N452" s="33"/>
    </row>
    <row r="453" ht="12.75" customHeight="1">
      <c r="E453" s="91"/>
      <c r="F453" s="92"/>
      <c r="G453" s="92"/>
      <c r="H453" s="93"/>
      <c r="I453" s="68"/>
      <c r="N453" s="33"/>
    </row>
    <row r="454" ht="12.75" customHeight="1">
      <c r="E454" s="91"/>
      <c r="F454" s="92"/>
      <c r="G454" s="92"/>
      <c r="H454" s="93"/>
      <c r="I454" s="68"/>
      <c r="N454" s="33"/>
    </row>
    <row r="455" ht="12.75" customHeight="1">
      <c r="E455" s="91"/>
      <c r="F455" s="92"/>
      <c r="G455" s="92"/>
      <c r="H455" s="93"/>
      <c r="I455" s="68"/>
      <c r="N455" s="33"/>
    </row>
    <row r="456" ht="12.75" customHeight="1">
      <c r="E456" s="91"/>
      <c r="F456" s="92"/>
      <c r="G456" s="92"/>
      <c r="H456" s="93"/>
      <c r="I456" s="68"/>
      <c r="N456" s="33"/>
    </row>
    <row r="457" ht="12.75" customHeight="1">
      <c r="E457" s="91"/>
      <c r="F457" s="92"/>
      <c r="G457" s="92"/>
      <c r="H457" s="93"/>
      <c r="I457" s="68"/>
      <c r="N457" s="33"/>
    </row>
    <row r="458" ht="12.75" customHeight="1">
      <c r="E458" s="91"/>
      <c r="F458" s="92"/>
      <c r="G458" s="92"/>
      <c r="H458" s="93"/>
      <c r="I458" s="68"/>
      <c r="N458" s="33"/>
    </row>
    <row r="459" ht="12.75" customHeight="1">
      <c r="E459" s="91"/>
      <c r="F459" s="92"/>
      <c r="G459" s="92"/>
      <c r="H459" s="93"/>
      <c r="I459" s="68"/>
      <c r="N459" s="33"/>
    </row>
    <row r="460" ht="12.75" customHeight="1">
      <c r="E460" s="91"/>
      <c r="F460" s="92"/>
      <c r="G460" s="92"/>
      <c r="H460" s="93"/>
      <c r="I460" s="68"/>
      <c r="N460" s="33"/>
    </row>
    <row r="461" ht="12.75" customHeight="1">
      <c r="E461" s="91"/>
      <c r="F461" s="92"/>
      <c r="G461" s="92"/>
      <c r="H461" s="93"/>
      <c r="I461" s="68"/>
      <c r="N461" s="33"/>
    </row>
    <row r="462" ht="12.75" customHeight="1">
      <c r="E462" s="91"/>
      <c r="F462" s="92"/>
      <c r="G462" s="92"/>
      <c r="H462" s="93"/>
      <c r="I462" s="68"/>
      <c r="N462" s="33"/>
    </row>
    <row r="463" ht="12.75" customHeight="1">
      <c r="E463" s="91"/>
      <c r="F463" s="92"/>
      <c r="G463" s="92"/>
      <c r="H463" s="93"/>
      <c r="I463" s="68"/>
      <c r="N463" s="33"/>
    </row>
    <row r="464" ht="12.75" customHeight="1">
      <c r="E464" s="91"/>
      <c r="F464" s="92"/>
      <c r="G464" s="92"/>
      <c r="H464" s="93"/>
      <c r="I464" s="68"/>
      <c r="N464" s="33"/>
    </row>
    <row r="465" ht="12.75" customHeight="1">
      <c r="E465" s="91"/>
      <c r="F465" s="92"/>
      <c r="G465" s="92"/>
      <c r="H465" s="93"/>
      <c r="I465" s="68"/>
      <c r="N465" s="33"/>
    </row>
    <row r="466" ht="12.75" customHeight="1">
      <c r="E466" s="91"/>
      <c r="F466" s="92"/>
      <c r="G466" s="92"/>
      <c r="H466" s="93"/>
      <c r="I466" s="68"/>
      <c r="N466" s="33"/>
    </row>
    <row r="467" ht="12.75" customHeight="1">
      <c r="E467" s="91"/>
      <c r="F467" s="92"/>
      <c r="G467" s="92"/>
      <c r="H467" s="93"/>
      <c r="I467" s="68"/>
      <c r="N467" s="33"/>
    </row>
    <row r="468" ht="12.75" customHeight="1">
      <c r="E468" s="91"/>
      <c r="F468" s="92"/>
      <c r="G468" s="92"/>
      <c r="H468" s="93"/>
      <c r="I468" s="68"/>
      <c r="N468" s="33"/>
    </row>
    <row r="469" ht="12.75" customHeight="1">
      <c r="E469" s="91"/>
      <c r="F469" s="92"/>
      <c r="G469" s="92"/>
      <c r="H469" s="93"/>
      <c r="I469" s="68"/>
      <c r="N469" s="33"/>
    </row>
    <row r="470" ht="12.75" customHeight="1">
      <c r="E470" s="91"/>
      <c r="F470" s="92"/>
      <c r="G470" s="92"/>
      <c r="H470" s="93"/>
      <c r="I470" s="68"/>
      <c r="N470" s="33"/>
    </row>
    <row r="471" ht="12.75" customHeight="1">
      <c r="E471" s="91"/>
      <c r="F471" s="92"/>
      <c r="G471" s="92"/>
      <c r="H471" s="93"/>
      <c r="I471" s="68"/>
      <c r="N471" s="33"/>
    </row>
    <row r="472" ht="12.75" customHeight="1">
      <c r="E472" s="91"/>
      <c r="F472" s="92"/>
      <c r="G472" s="92"/>
      <c r="H472" s="93"/>
      <c r="I472" s="68"/>
      <c r="N472" s="33"/>
    </row>
    <row r="473" ht="12.75" customHeight="1">
      <c r="E473" s="91"/>
      <c r="F473" s="92"/>
      <c r="G473" s="92"/>
      <c r="H473" s="93"/>
      <c r="I473" s="68"/>
      <c r="N473" s="33"/>
    </row>
    <row r="474" ht="12.75" customHeight="1">
      <c r="E474" s="91"/>
      <c r="F474" s="92"/>
      <c r="G474" s="92"/>
      <c r="H474" s="93"/>
      <c r="I474" s="68"/>
      <c r="N474" s="33"/>
    </row>
    <row r="475" ht="12.75" customHeight="1">
      <c r="E475" s="91"/>
      <c r="F475" s="92"/>
      <c r="G475" s="92"/>
      <c r="H475" s="93"/>
      <c r="I475" s="68"/>
      <c r="N475" s="33"/>
    </row>
    <row r="476" ht="12.75" customHeight="1">
      <c r="E476" s="91"/>
      <c r="F476" s="92"/>
      <c r="G476" s="92"/>
      <c r="H476" s="93"/>
      <c r="I476" s="68"/>
      <c r="N476" s="33"/>
    </row>
    <row r="477" ht="12.75" customHeight="1">
      <c r="E477" s="91"/>
      <c r="F477" s="92"/>
      <c r="G477" s="92"/>
      <c r="H477" s="93"/>
      <c r="I477" s="68"/>
      <c r="N477" s="33"/>
    </row>
    <row r="478" ht="12.75" customHeight="1">
      <c r="E478" s="91"/>
      <c r="F478" s="92"/>
      <c r="G478" s="92"/>
      <c r="H478" s="93"/>
      <c r="I478" s="68"/>
      <c r="N478" s="33"/>
    </row>
    <row r="479" ht="12.75" customHeight="1">
      <c r="E479" s="91"/>
      <c r="F479" s="92"/>
      <c r="G479" s="92"/>
      <c r="H479" s="93"/>
      <c r="I479" s="68"/>
      <c r="N479" s="33"/>
    </row>
    <row r="480" ht="12.75" customHeight="1">
      <c r="E480" s="91"/>
      <c r="F480" s="92"/>
      <c r="G480" s="92"/>
      <c r="H480" s="93"/>
      <c r="I480" s="68"/>
      <c r="N480" s="33"/>
    </row>
    <row r="481" ht="12.75" customHeight="1">
      <c r="E481" s="91"/>
      <c r="F481" s="92"/>
      <c r="G481" s="92"/>
      <c r="H481" s="93"/>
      <c r="I481" s="68"/>
      <c r="N481" s="33"/>
    </row>
    <row r="482" ht="12.75" customHeight="1">
      <c r="E482" s="91"/>
      <c r="F482" s="92"/>
      <c r="G482" s="92"/>
      <c r="H482" s="93"/>
      <c r="I482" s="68"/>
      <c r="N482" s="33"/>
    </row>
    <row r="483" ht="12.75" customHeight="1">
      <c r="E483" s="91"/>
      <c r="F483" s="92"/>
      <c r="G483" s="92"/>
      <c r="H483" s="93"/>
      <c r="I483" s="68"/>
      <c r="N483" s="33"/>
    </row>
    <row r="484" ht="12.75" customHeight="1">
      <c r="E484" s="91"/>
      <c r="F484" s="92"/>
      <c r="G484" s="92"/>
      <c r="H484" s="93"/>
      <c r="I484" s="68"/>
      <c r="N484" s="33"/>
    </row>
    <row r="485" ht="12.75" customHeight="1">
      <c r="E485" s="91"/>
      <c r="F485" s="92"/>
      <c r="G485" s="92"/>
      <c r="H485" s="93"/>
      <c r="I485" s="68"/>
      <c r="N485" s="33"/>
    </row>
    <row r="486" ht="12.75" customHeight="1">
      <c r="E486" s="91"/>
      <c r="F486" s="92"/>
      <c r="G486" s="92"/>
      <c r="H486" s="93"/>
      <c r="I486" s="68"/>
      <c r="N486" s="33"/>
    </row>
    <row r="487" ht="12.75" customHeight="1">
      <c r="E487" s="91"/>
      <c r="F487" s="92"/>
      <c r="G487" s="92"/>
      <c r="H487" s="93"/>
      <c r="I487" s="68"/>
      <c r="N487" s="33"/>
    </row>
    <row r="488" ht="12.75" customHeight="1">
      <c r="E488" s="91"/>
      <c r="F488" s="92"/>
      <c r="G488" s="92"/>
      <c r="H488" s="93"/>
      <c r="I488" s="68"/>
      <c r="N488" s="33"/>
    </row>
    <row r="489" ht="12.75" customHeight="1">
      <c r="E489" s="91"/>
      <c r="F489" s="92"/>
      <c r="G489" s="92"/>
      <c r="H489" s="93"/>
      <c r="I489" s="68"/>
      <c r="N489" s="33"/>
    </row>
    <row r="490" ht="12.75" customHeight="1">
      <c r="E490" s="91"/>
      <c r="F490" s="92"/>
      <c r="G490" s="92"/>
      <c r="H490" s="93"/>
      <c r="I490" s="68"/>
      <c r="N490" s="33"/>
    </row>
    <row r="491" ht="12.75" customHeight="1">
      <c r="E491" s="91"/>
      <c r="F491" s="92"/>
      <c r="G491" s="92"/>
      <c r="H491" s="93"/>
      <c r="I491" s="68"/>
      <c r="N491" s="33"/>
    </row>
    <row r="492" ht="12.75" customHeight="1">
      <c r="E492" s="91"/>
      <c r="F492" s="92"/>
      <c r="G492" s="92"/>
      <c r="H492" s="93"/>
      <c r="I492" s="68"/>
      <c r="N492" s="33"/>
    </row>
    <row r="493" ht="12.75" customHeight="1">
      <c r="E493" s="91"/>
      <c r="F493" s="92"/>
      <c r="G493" s="92"/>
      <c r="H493" s="93"/>
      <c r="I493" s="68"/>
      <c r="N493" s="33"/>
    </row>
    <row r="494" ht="12.75" customHeight="1">
      <c r="E494" s="91"/>
      <c r="F494" s="92"/>
      <c r="G494" s="92"/>
      <c r="H494" s="93"/>
      <c r="I494" s="68"/>
      <c r="N494" s="33"/>
    </row>
    <row r="495" ht="12.75" customHeight="1">
      <c r="E495" s="91"/>
      <c r="F495" s="92"/>
      <c r="G495" s="92"/>
      <c r="H495" s="93"/>
      <c r="I495" s="68"/>
      <c r="N495" s="33"/>
    </row>
    <row r="496" ht="12.75" customHeight="1">
      <c r="E496" s="91"/>
      <c r="F496" s="92"/>
      <c r="G496" s="92"/>
      <c r="H496" s="93"/>
      <c r="I496" s="68"/>
      <c r="N496" s="33"/>
    </row>
    <row r="497" ht="12.75" customHeight="1">
      <c r="E497" s="91"/>
      <c r="F497" s="92"/>
      <c r="G497" s="92"/>
      <c r="H497" s="93"/>
      <c r="I497" s="68"/>
      <c r="N497" s="33"/>
    </row>
    <row r="498" ht="12.75" customHeight="1">
      <c r="E498" s="91"/>
      <c r="F498" s="92"/>
      <c r="G498" s="92"/>
      <c r="H498" s="93"/>
      <c r="I498" s="68"/>
      <c r="N498" s="33"/>
    </row>
    <row r="499" ht="12.75" customHeight="1">
      <c r="E499" s="91"/>
      <c r="F499" s="92"/>
      <c r="G499" s="92"/>
      <c r="H499" s="93"/>
      <c r="I499" s="68"/>
      <c r="N499" s="33"/>
    </row>
    <row r="500" ht="12.75" customHeight="1">
      <c r="E500" s="91"/>
      <c r="F500" s="92"/>
      <c r="G500" s="92"/>
      <c r="H500" s="93"/>
      <c r="I500" s="68"/>
      <c r="N500" s="33"/>
    </row>
    <row r="501" ht="12.75" customHeight="1">
      <c r="E501" s="91"/>
      <c r="F501" s="92"/>
      <c r="G501" s="92"/>
      <c r="H501" s="93"/>
      <c r="I501" s="68"/>
      <c r="N501" s="33"/>
    </row>
    <row r="502" ht="12.75" customHeight="1">
      <c r="E502" s="91"/>
      <c r="F502" s="92"/>
      <c r="G502" s="92"/>
      <c r="H502" s="93"/>
      <c r="I502" s="68"/>
      <c r="N502" s="33"/>
    </row>
    <row r="503" ht="12.75" customHeight="1">
      <c r="E503" s="91"/>
      <c r="F503" s="92"/>
      <c r="G503" s="92"/>
      <c r="H503" s="93"/>
      <c r="I503" s="68"/>
      <c r="N503" s="33"/>
    </row>
    <row r="504" ht="12.75" customHeight="1">
      <c r="E504" s="91"/>
      <c r="F504" s="92"/>
      <c r="G504" s="92"/>
      <c r="H504" s="93"/>
      <c r="I504" s="68"/>
      <c r="N504" s="33"/>
    </row>
    <row r="505" ht="12.75" customHeight="1">
      <c r="E505" s="91"/>
      <c r="F505" s="92"/>
      <c r="G505" s="92"/>
      <c r="H505" s="93"/>
      <c r="I505" s="68"/>
      <c r="N505" s="33"/>
    </row>
    <row r="506" ht="12.75" customHeight="1">
      <c r="E506" s="91"/>
      <c r="F506" s="92"/>
      <c r="G506" s="92"/>
      <c r="H506" s="93"/>
      <c r="I506" s="68"/>
      <c r="N506" s="33"/>
    </row>
    <row r="507" ht="12.75" customHeight="1">
      <c r="E507" s="91"/>
      <c r="F507" s="92"/>
      <c r="G507" s="92"/>
      <c r="H507" s="93"/>
      <c r="I507" s="68"/>
      <c r="N507" s="33"/>
    </row>
    <row r="508" ht="12.75" customHeight="1">
      <c r="E508" s="91"/>
      <c r="F508" s="92"/>
      <c r="G508" s="92"/>
      <c r="H508" s="93"/>
      <c r="I508" s="68"/>
      <c r="N508" s="33"/>
    </row>
    <row r="509" ht="12.75" customHeight="1">
      <c r="E509" s="91"/>
      <c r="F509" s="92"/>
      <c r="G509" s="92"/>
      <c r="H509" s="93"/>
      <c r="I509" s="68"/>
      <c r="N509" s="33"/>
    </row>
    <row r="510" ht="12.75" customHeight="1">
      <c r="E510" s="91"/>
      <c r="F510" s="92"/>
      <c r="G510" s="92"/>
      <c r="H510" s="93"/>
      <c r="I510" s="68"/>
      <c r="N510" s="33"/>
    </row>
    <row r="511" ht="12.75" customHeight="1">
      <c r="E511" s="91"/>
      <c r="F511" s="92"/>
      <c r="G511" s="92"/>
      <c r="H511" s="93"/>
      <c r="I511" s="68"/>
      <c r="N511" s="33"/>
    </row>
    <row r="512" ht="12.75" customHeight="1">
      <c r="E512" s="91"/>
      <c r="F512" s="92"/>
      <c r="G512" s="92"/>
      <c r="H512" s="93"/>
      <c r="I512" s="68"/>
      <c r="N512" s="33"/>
    </row>
    <row r="513" ht="12.75" customHeight="1">
      <c r="E513" s="91"/>
      <c r="F513" s="92"/>
      <c r="G513" s="92"/>
      <c r="H513" s="93"/>
      <c r="I513" s="68"/>
      <c r="N513" s="33"/>
    </row>
    <row r="514" ht="12.75" customHeight="1">
      <c r="E514" s="91"/>
      <c r="F514" s="92"/>
      <c r="G514" s="92"/>
      <c r="H514" s="93"/>
      <c r="I514" s="68"/>
      <c r="N514" s="33"/>
    </row>
    <row r="515" ht="12.75" customHeight="1">
      <c r="E515" s="91"/>
      <c r="F515" s="92"/>
      <c r="G515" s="92"/>
      <c r="H515" s="93"/>
      <c r="I515" s="68"/>
      <c r="N515" s="33"/>
    </row>
    <row r="516" ht="12.75" customHeight="1">
      <c r="E516" s="91"/>
      <c r="F516" s="92"/>
      <c r="G516" s="92"/>
      <c r="H516" s="93"/>
      <c r="I516" s="68"/>
      <c r="N516" s="33"/>
    </row>
    <row r="517" ht="12.75" customHeight="1">
      <c r="E517" s="91"/>
      <c r="F517" s="92"/>
      <c r="G517" s="92"/>
      <c r="H517" s="93"/>
      <c r="I517" s="68"/>
      <c r="N517" s="33"/>
    </row>
    <row r="518" ht="12.75" customHeight="1">
      <c r="E518" s="91"/>
      <c r="F518" s="92"/>
      <c r="G518" s="92"/>
      <c r="H518" s="93"/>
      <c r="I518" s="68"/>
      <c r="N518" s="33"/>
    </row>
    <row r="519" ht="12.75" customHeight="1">
      <c r="E519" s="91"/>
      <c r="F519" s="92"/>
      <c r="G519" s="92"/>
      <c r="H519" s="93"/>
      <c r="I519" s="68"/>
      <c r="N519" s="33"/>
    </row>
    <row r="520" ht="12.75" customHeight="1">
      <c r="E520" s="91"/>
      <c r="F520" s="92"/>
      <c r="G520" s="92"/>
      <c r="H520" s="93"/>
      <c r="I520" s="68"/>
      <c r="N520" s="33"/>
    </row>
    <row r="521" ht="12.75" customHeight="1">
      <c r="E521" s="91"/>
      <c r="F521" s="92"/>
      <c r="G521" s="92"/>
      <c r="H521" s="93"/>
      <c r="I521" s="68"/>
      <c r="N521" s="33"/>
    </row>
    <row r="522" ht="12.75" customHeight="1">
      <c r="E522" s="91"/>
      <c r="F522" s="92"/>
      <c r="G522" s="92"/>
      <c r="H522" s="93"/>
      <c r="I522" s="68"/>
      <c r="N522" s="33"/>
    </row>
    <row r="523" ht="12.75" customHeight="1">
      <c r="E523" s="91"/>
      <c r="F523" s="92"/>
      <c r="G523" s="92"/>
      <c r="H523" s="93"/>
      <c r="I523" s="68"/>
      <c r="N523" s="33"/>
    </row>
    <row r="524" ht="12.75" customHeight="1">
      <c r="E524" s="91"/>
      <c r="F524" s="92"/>
      <c r="G524" s="92"/>
      <c r="H524" s="93"/>
      <c r="I524" s="68"/>
      <c r="N524" s="33"/>
    </row>
    <row r="525" ht="12.75" customHeight="1">
      <c r="E525" s="91"/>
      <c r="F525" s="92"/>
      <c r="G525" s="92"/>
      <c r="H525" s="93"/>
      <c r="I525" s="68"/>
      <c r="N525" s="33"/>
    </row>
    <row r="526" ht="12.75" customHeight="1">
      <c r="E526" s="91"/>
      <c r="F526" s="92"/>
      <c r="G526" s="92"/>
      <c r="H526" s="93"/>
      <c r="I526" s="68"/>
      <c r="N526" s="33"/>
    </row>
    <row r="527" ht="12.75" customHeight="1">
      <c r="E527" s="91"/>
      <c r="F527" s="92"/>
      <c r="G527" s="92"/>
      <c r="H527" s="93"/>
      <c r="I527" s="68"/>
      <c r="N527" s="33"/>
    </row>
    <row r="528" ht="12.75" customHeight="1">
      <c r="E528" s="91"/>
      <c r="F528" s="92"/>
      <c r="G528" s="92"/>
      <c r="H528" s="93"/>
      <c r="I528" s="68"/>
      <c r="N528" s="33"/>
    </row>
    <row r="529" ht="12.75" customHeight="1">
      <c r="E529" s="91"/>
      <c r="F529" s="92"/>
      <c r="G529" s="92"/>
      <c r="H529" s="93"/>
      <c r="I529" s="68"/>
      <c r="N529" s="33"/>
    </row>
    <row r="530" ht="12.75" customHeight="1">
      <c r="E530" s="91"/>
      <c r="F530" s="92"/>
      <c r="G530" s="92"/>
      <c r="H530" s="93"/>
      <c r="I530" s="68"/>
      <c r="N530" s="33"/>
    </row>
    <row r="531" ht="12.75" customHeight="1">
      <c r="E531" s="91"/>
      <c r="F531" s="92"/>
      <c r="G531" s="92"/>
      <c r="H531" s="93"/>
      <c r="I531" s="68"/>
      <c r="N531" s="33"/>
    </row>
    <row r="532" ht="12.75" customHeight="1">
      <c r="E532" s="91"/>
      <c r="F532" s="92"/>
      <c r="G532" s="92"/>
      <c r="H532" s="93"/>
      <c r="I532" s="68"/>
      <c r="N532" s="33"/>
    </row>
    <row r="533" ht="12.75" customHeight="1">
      <c r="E533" s="91"/>
      <c r="F533" s="92"/>
      <c r="G533" s="92"/>
      <c r="H533" s="93"/>
      <c r="I533" s="68"/>
      <c r="N533" s="33"/>
    </row>
    <row r="534" ht="12.75" customHeight="1">
      <c r="E534" s="91"/>
      <c r="F534" s="92"/>
      <c r="G534" s="92"/>
      <c r="H534" s="93"/>
      <c r="I534" s="68"/>
      <c r="N534" s="33"/>
    </row>
    <row r="535" ht="12.75" customHeight="1">
      <c r="E535" s="91"/>
      <c r="F535" s="92"/>
      <c r="G535" s="92"/>
      <c r="H535" s="93"/>
      <c r="I535" s="68"/>
      <c r="N535" s="33"/>
    </row>
    <row r="536" ht="12.75" customHeight="1">
      <c r="E536" s="91"/>
      <c r="F536" s="92"/>
      <c r="G536" s="92"/>
      <c r="H536" s="93"/>
      <c r="I536" s="68"/>
      <c r="N536" s="33"/>
    </row>
    <row r="537" ht="12.75" customHeight="1">
      <c r="E537" s="91"/>
      <c r="F537" s="92"/>
      <c r="G537" s="92"/>
      <c r="H537" s="93"/>
      <c r="I537" s="68"/>
      <c r="N537" s="33"/>
    </row>
    <row r="538" ht="12.75" customHeight="1">
      <c r="E538" s="91"/>
      <c r="F538" s="92"/>
      <c r="G538" s="92"/>
      <c r="H538" s="93"/>
      <c r="I538" s="68"/>
      <c r="N538" s="33"/>
    </row>
    <row r="539" ht="12.75" customHeight="1">
      <c r="E539" s="91"/>
      <c r="F539" s="92"/>
      <c r="G539" s="92"/>
      <c r="H539" s="93"/>
      <c r="I539" s="68"/>
      <c r="N539" s="33"/>
    </row>
    <row r="540" ht="12.75" customHeight="1">
      <c r="E540" s="91"/>
      <c r="F540" s="92"/>
      <c r="G540" s="92"/>
      <c r="H540" s="93"/>
      <c r="I540" s="68"/>
      <c r="N540" s="33"/>
    </row>
    <row r="541" ht="12.75" customHeight="1">
      <c r="E541" s="91"/>
      <c r="F541" s="92"/>
      <c r="G541" s="92"/>
      <c r="H541" s="93"/>
      <c r="I541" s="68"/>
      <c r="N541" s="33"/>
    </row>
    <row r="542" ht="12.75" customHeight="1">
      <c r="E542" s="91"/>
      <c r="F542" s="92"/>
      <c r="G542" s="92"/>
      <c r="H542" s="93"/>
      <c r="I542" s="68"/>
      <c r="N542" s="33"/>
    </row>
    <row r="543" ht="12.75" customHeight="1">
      <c r="E543" s="91"/>
      <c r="F543" s="92"/>
      <c r="G543" s="92"/>
      <c r="H543" s="93"/>
      <c r="I543" s="68"/>
      <c r="N543" s="33"/>
    </row>
    <row r="544" ht="12.75" customHeight="1">
      <c r="E544" s="91"/>
      <c r="F544" s="92"/>
      <c r="G544" s="92"/>
      <c r="H544" s="93"/>
      <c r="I544" s="68"/>
      <c r="N544" s="33"/>
    </row>
    <row r="545" ht="12.75" customHeight="1">
      <c r="E545" s="91"/>
      <c r="F545" s="92"/>
      <c r="G545" s="92"/>
      <c r="H545" s="93"/>
      <c r="I545" s="68"/>
      <c r="N545" s="33"/>
    </row>
    <row r="546" ht="12.75" customHeight="1">
      <c r="E546" s="91"/>
      <c r="F546" s="92"/>
      <c r="G546" s="92"/>
      <c r="H546" s="93"/>
      <c r="I546" s="68"/>
      <c r="N546" s="33"/>
    </row>
    <row r="547" ht="12.75" customHeight="1">
      <c r="E547" s="91"/>
      <c r="F547" s="92"/>
      <c r="G547" s="92"/>
      <c r="H547" s="93"/>
      <c r="I547" s="68"/>
      <c r="N547" s="33"/>
    </row>
    <row r="548" ht="12.75" customHeight="1">
      <c r="E548" s="91"/>
      <c r="F548" s="92"/>
      <c r="G548" s="92"/>
      <c r="H548" s="93"/>
      <c r="I548" s="68"/>
      <c r="N548" s="33"/>
    </row>
    <row r="549" ht="12.75" customHeight="1">
      <c r="E549" s="91"/>
      <c r="F549" s="92"/>
      <c r="G549" s="92"/>
      <c r="H549" s="93"/>
      <c r="I549" s="68"/>
      <c r="N549" s="33"/>
    </row>
    <row r="550" ht="12.75" customHeight="1">
      <c r="E550" s="91"/>
      <c r="F550" s="92"/>
      <c r="G550" s="92"/>
      <c r="H550" s="93"/>
      <c r="I550" s="68"/>
      <c r="N550" s="33"/>
    </row>
    <row r="551" ht="12.75" customHeight="1">
      <c r="E551" s="91"/>
      <c r="F551" s="92"/>
      <c r="G551" s="92"/>
      <c r="H551" s="93"/>
      <c r="I551" s="68"/>
      <c r="N551" s="33"/>
    </row>
    <row r="552" ht="12.75" customHeight="1">
      <c r="E552" s="91"/>
      <c r="F552" s="92"/>
      <c r="G552" s="92"/>
      <c r="H552" s="93"/>
      <c r="I552" s="68"/>
      <c r="N552" s="33"/>
    </row>
    <row r="553" ht="12.75" customHeight="1">
      <c r="E553" s="91"/>
      <c r="F553" s="92"/>
      <c r="G553" s="92"/>
      <c r="H553" s="93"/>
      <c r="I553" s="68"/>
      <c r="N553" s="33"/>
    </row>
    <row r="554" ht="12.75" customHeight="1">
      <c r="E554" s="91"/>
      <c r="F554" s="92"/>
      <c r="G554" s="92"/>
      <c r="H554" s="93"/>
      <c r="I554" s="68"/>
      <c r="N554" s="33"/>
    </row>
    <row r="555" ht="12.75" customHeight="1">
      <c r="E555" s="91"/>
      <c r="F555" s="92"/>
      <c r="G555" s="92"/>
      <c r="H555" s="93"/>
      <c r="I555" s="68"/>
      <c r="N555" s="33"/>
    </row>
    <row r="556" ht="12.75" customHeight="1">
      <c r="E556" s="91"/>
      <c r="F556" s="92"/>
      <c r="G556" s="92"/>
      <c r="H556" s="93"/>
      <c r="I556" s="68"/>
      <c r="N556" s="33"/>
    </row>
    <row r="557" ht="12.75" customHeight="1">
      <c r="E557" s="91"/>
      <c r="F557" s="92"/>
      <c r="G557" s="92"/>
      <c r="H557" s="93"/>
      <c r="I557" s="68"/>
      <c r="N557" s="33"/>
    </row>
    <row r="558" ht="12.75" customHeight="1">
      <c r="E558" s="91"/>
      <c r="F558" s="92"/>
      <c r="G558" s="92"/>
      <c r="H558" s="93"/>
      <c r="I558" s="68"/>
      <c r="N558" s="33"/>
    </row>
    <row r="559" ht="12.75" customHeight="1">
      <c r="E559" s="91"/>
      <c r="F559" s="92"/>
      <c r="G559" s="92"/>
      <c r="H559" s="93"/>
      <c r="I559" s="68"/>
      <c r="N559" s="33"/>
    </row>
    <row r="560" ht="12.75" customHeight="1">
      <c r="E560" s="91"/>
      <c r="F560" s="92"/>
      <c r="G560" s="92"/>
      <c r="H560" s="93"/>
      <c r="I560" s="68"/>
      <c r="N560" s="33"/>
    </row>
    <row r="561" ht="12.75" customHeight="1">
      <c r="E561" s="91"/>
      <c r="F561" s="92"/>
      <c r="G561" s="92"/>
      <c r="H561" s="93"/>
      <c r="I561" s="68"/>
      <c r="N561" s="33"/>
    </row>
    <row r="562" ht="12.75" customHeight="1">
      <c r="E562" s="91"/>
      <c r="F562" s="92"/>
      <c r="G562" s="92"/>
      <c r="H562" s="93"/>
      <c r="I562" s="68"/>
      <c r="N562" s="33"/>
    </row>
    <row r="563" ht="12.75" customHeight="1">
      <c r="E563" s="91"/>
      <c r="F563" s="92"/>
      <c r="G563" s="92"/>
      <c r="H563" s="93"/>
      <c r="I563" s="68"/>
      <c r="N563" s="33"/>
    </row>
    <row r="564" ht="12.75" customHeight="1">
      <c r="E564" s="91"/>
      <c r="F564" s="92"/>
      <c r="G564" s="92"/>
      <c r="H564" s="93"/>
      <c r="I564" s="68"/>
      <c r="N564" s="33"/>
    </row>
    <row r="565" ht="12.75" customHeight="1">
      <c r="E565" s="91"/>
      <c r="F565" s="92"/>
      <c r="G565" s="92"/>
      <c r="H565" s="93"/>
      <c r="I565" s="68"/>
      <c r="N565" s="33"/>
    </row>
    <row r="566" ht="12.75" customHeight="1">
      <c r="E566" s="91"/>
      <c r="F566" s="92"/>
      <c r="G566" s="92"/>
      <c r="H566" s="93"/>
      <c r="I566" s="68"/>
      <c r="N566" s="33"/>
    </row>
    <row r="567" ht="12.75" customHeight="1">
      <c r="E567" s="91"/>
      <c r="F567" s="92"/>
      <c r="G567" s="92"/>
      <c r="H567" s="93"/>
      <c r="I567" s="68"/>
      <c r="N567" s="33"/>
    </row>
    <row r="568" ht="12.75" customHeight="1">
      <c r="E568" s="91"/>
      <c r="F568" s="92"/>
      <c r="G568" s="92"/>
      <c r="H568" s="93"/>
      <c r="I568" s="68"/>
      <c r="N568" s="33"/>
    </row>
    <row r="569" ht="12.75" customHeight="1">
      <c r="E569" s="91"/>
      <c r="F569" s="92"/>
      <c r="G569" s="92"/>
      <c r="H569" s="93"/>
      <c r="I569" s="68"/>
      <c r="N569" s="33"/>
    </row>
    <row r="570" ht="12.75" customHeight="1">
      <c r="E570" s="91"/>
      <c r="F570" s="92"/>
      <c r="G570" s="92"/>
      <c r="H570" s="93"/>
      <c r="I570" s="68"/>
      <c r="N570" s="33"/>
    </row>
    <row r="571" ht="12.75" customHeight="1">
      <c r="E571" s="91"/>
      <c r="F571" s="92"/>
      <c r="G571" s="92"/>
      <c r="H571" s="93"/>
      <c r="I571" s="68"/>
      <c r="N571" s="33"/>
    </row>
    <row r="572" ht="12.75" customHeight="1">
      <c r="E572" s="91"/>
      <c r="F572" s="92"/>
      <c r="G572" s="92"/>
      <c r="H572" s="93"/>
      <c r="I572" s="68"/>
      <c r="N572" s="33"/>
    </row>
    <row r="573" ht="12.75" customHeight="1">
      <c r="E573" s="91"/>
      <c r="F573" s="92"/>
      <c r="G573" s="92"/>
      <c r="H573" s="93"/>
      <c r="I573" s="68"/>
      <c r="N573" s="33"/>
    </row>
    <row r="574" ht="12.75" customHeight="1">
      <c r="E574" s="91"/>
      <c r="F574" s="92"/>
      <c r="G574" s="92"/>
      <c r="H574" s="93"/>
      <c r="I574" s="68"/>
      <c r="N574" s="33"/>
    </row>
    <row r="575" ht="12.75" customHeight="1">
      <c r="E575" s="91"/>
      <c r="F575" s="92"/>
      <c r="G575" s="92"/>
      <c r="H575" s="93"/>
      <c r="I575" s="68"/>
      <c r="N575" s="33"/>
    </row>
    <row r="576" ht="12.75" customHeight="1">
      <c r="E576" s="91"/>
      <c r="F576" s="92"/>
      <c r="G576" s="92"/>
      <c r="H576" s="93"/>
      <c r="I576" s="68"/>
      <c r="N576" s="33"/>
    </row>
    <row r="577" ht="12.75" customHeight="1">
      <c r="E577" s="91"/>
      <c r="F577" s="92"/>
      <c r="G577" s="92"/>
      <c r="H577" s="93"/>
      <c r="I577" s="68"/>
      <c r="N577" s="33"/>
    </row>
    <row r="578" ht="12.75" customHeight="1">
      <c r="E578" s="91"/>
      <c r="F578" s="92"/>
      <c r="G578" s="92"/>
      <c r="H578" s="93"/>
      <c r="I578" s="68"/>
      <c r="N578" s="33"/>
    </row>
    <row r="579" ht="12.75" customHeight="1">
      <c r="E579" s="91"/>
      <c r="F579" s="92"/>
      <c r="G579" s="92"/>
      <c r="H579" s="93"/>
      <c r="I579" s="68"/>
      <c r="N579" s="33"/>
    </row>
    <row r="580" ht="12.75" customHeight="1">
      <c r="E580" s="91"/>
      <c r="F580" s="92"/>
      <c r="G580" s="92"/>
      <c r="H580" s="93"/>
      <c r="I580" s="68"/>
      <c r="N580" s="33"/>
    </row>
    <row r="581" ht="12.75" customHeight="1">
      <c r="E581" s="91"/>
      <c r="F581" s="92"/>
      <c r="G581" s="92"/>
      <c r="H581" s="93"/>
      <c r="I581" s="68"/>
      <c r="N581" s="33"/>
    </row>
    <row r="582" ht="12.75" customHeight="1">
      <c r="E582" s="91"/>
      <c r="F582" s="92"/>
      <c r="G582" s="92"/>
      <c r="H582" s="93"/>
      <c r="I582" s="68"/>
      <c r="N582" s="33"/>
    </row>
    <row r="583" ht="12.75" customHeight="1">
      <c r="E583" s="91"/>
      <c r="F583" s="92"/>
      <c r="G583" s="92"/>
      <c r="H583" s="93"/>
      <c r="I583" s="68"/>
      <c r="N583" s="33"/>
    </row>
    <row r="584" ht="12.75" customHeight="1">
      <c r="E584" s="91"/>
      <c r="F584" s="92"/>
      <c r="G584" s="92"/>
      <c r="H584" s="93"/>
      <c r="I584" s="68"/>
      <c r="N584" s="33"/>
    </row>
    <row r="585" ht="12.75" customHeight="1">
      <c r="E585" s="91"/>
      <c r="F585" s="92"/>
      <c r="G585" s="92"/>
      <c r="H585" s="93"/>
      <c r="I585" s="68"/>
      <c r="N585" s="33"/>
    </row>
    <row r="586" ht="12.75" customHeight="1">
      <c r="E586" s="91"/>
      <c r="F586" s="92"/>
      <c r="G586" s="92"/>
      <c r="H586" s="93"/>
      <c r="I586" s="68"/>
      <c r="N586" s="33"/>
    </row>
    <row r="587" ht="12.75" customHeight="1">
      <c r="E587" s="91"/>
      <c r="F587" s="92"/>
      <c r="G587" s="92"/>
      <c r="H587" s="93"/>
      <c r="I587" s="68"/>
      <c r="N587" s="33"/>
    </row>
    <row r="588" ht="12.75" customHeight="1">
      <c r="E588" s="91"/>
      <c r="F588" s="92"/>
      <c r="G588" s="92"/>
      <c r="H588" s="93"/>
      <c r="I588" s="68"/>
      <c r="N588" s="33"/>
    </row>
    <row r="589" ht="12.75" customHeight="1">
      <c r="E589" s="91"/>
      <c r="F589" s="92"/>
      <c r="G589" s="92"/>
      <c r="H589" s="93"/>
      <c r="I589" s="68"/>
      <c r="N589" s="33"/>
    </row>
    <row r="590" ht="12.75" customHeight="1">
      <c r="E590" s="91"/>
      <c r="F590" s="92"/>
      <c r="G590" s="92"/>
      <c r="H590" s="93"/>
      <c r="I590" s="68"/>
      <c r="N590" s="33"/>
    </row>
    <row r="591" ht="12.75" customHeight="1">
      <c r="E591" s="91"/>
      <c r="F591" s="92"/>
      <c r="G591" s="92"/>
      <c r="H591" s="93"/>
      <c r="I591" s="68"/>
      <c r="N591" s="33"/>
    </row>
    <row r="592" ht="12.75" customHeight="1">
      <c r="E592" s="91"/>
      <c r="F592" s="92"/>
      <c r="G592" s="92"/>
      <c r="H592" s="93"/>
      <c r="I592" s="68"/>
      <c r="N592" s="33"/>
    </row>
    <row r="593" ht="12.75" customHeight="1">
      <c r="E593" s="91"/>
      <c r="F593" s="92"/>
      <c r="G593" s="92"/>
      <c r="H593" s="93"/>
      <c r="I593" s="68"/>
      <c r="N593" s="33"/>
    </row>
    <row r="594" ht="12.75" customHeight="1">
      <c r="E594" s="91"/>
      <c r="F594" s="92"/>
      <c r="G594" s="92"/>
      <c r="H594" s="93"/>
      <c r="I594" s="68"/>
      <c r="N594" s="33"/>
    </row>
    <row r="595" ht="12.75" customHeight="1">
      <c r="E595" s="91"/>
      <c r="F595" s="92"/>
      <c r="G595" s="92"/>
      <c r="H595" s="93"/>
      <c r="I595" s="68"/>
      <c r="N595" s="33"/>
    </row>
    <row r="596" ht="12.75" customHeight="1">
      <c r="E596" s="91"/>
      <c r="F596" s="92"/>
      <c r="G596" s="92"/>
      <c r="H596" s="93"/>
      <c r="I596" s="68"/>
      <c r="N596" s="33"/>
    </row>
    <row r="597" ht="12.75" customHeight="1">
      <c r="E597" s="91"/>
      <c r="F597" s="92"/>
      <c r="G597" s="92"/>
      <c r="H597" s="93"/>
      <c r="I597" s="68"/>
      <c r="N597" s="33"/>
    </row>
    <row r="598" ht="12.75" customHeight="1">
      <c r="E598" s="91"/>
      <c r="F598" s="92"/>
      <c r="G598" s="92"/>
      <c r="H598" s="93"/>
      <c r="I598" s="68"/>
      <c r="N598" s="33"/>
    </row>
    <row r="599" ht="12.75" customHeight="1">
      <c r="E599" s="91"/>
      <c r="F599" s="92"/>
      <c r="G599" s="92"/>
      <c r="H599" s="93"/>
      <c r="I599" s="68"/>
      <c r="N599" s="33"/>
    </row>
    <row r="600" ht="12.75" customHeight="1">
      <c r="E600" s="91"/>
      <c r="F600" s="92"/>
      <c r="G600" s="92"/>
      <c r="H600" s="93"/>
      <c r="I600" s="68"/>
      <c r="N600" s="33"/>
    </row>
    <row r="601" ht="12.75" customHeight="1">
      <c r="E601" s="91"/>
      <c r="F601" s="92"/>
      <c r="G601" s="92"/>
      <c r="H601" s="93"/>
      <c r="I601" s="68"/>
      <c r="N601" s="33"/>
    </row>
    <row r="602" ht="12.75" customHeight="1">
      <c r="E602" s="91"/>
      <c r="F602" s="92"/>
      <c r="G602" s="92"/>
      <c r="H602" s="93"/>
      <c r="I602" s="68"/>
      <c r="N602" s="33"/>
    </row>
    <row r="603" ht="12.75" customHeight="1">
      <c r="E603" s="91"/>
      <c r="F603" s="92"/>
      <c r="G603" s="92"/>
      <c r="H603" s="93"/>
      <c r="I603" s="68"/>
      <c r="N603" s="33"/>
    </row>
    <row r="604" ht="12.75" customHeight="1">
      <c r="E604" s="91"/>
      <c r="F604" s="92"/>
      <c r="G604" s="92"/>
      <c r="H604" s="93"/>
      <c r="I604" s="68"/>
      <c r="N604" s="33"/>
    </row>
    <row r="605" ht="12.75" customHeight="1">
      <c r="E605" s="91"/>
      <c r="F605" s="92"/>
      <c r="G605" s="92"/>
      <c r="H605" s="93"/>
      <c r="I605" s="68"/>
      <c r="N605" s="33"/>
    </row>
    <row r="606" ht="12.75" customHeight="1">
      <c r="E606" s="91"/>
      <c r="F606" s="92"/>
      <c r="G606" s="92"/>
      <c r="H606" s="93"/>
      <c r="I606" s="68"/>
      <c r="N606" s="33"/>
    </row>
    <row r="607" ht="12.75" customHeight="1">
      <c r="E607" s="91"/>
      <c r="F607" s="92"/>
      <c r="G607" s="92"/>
      <c r="H607" s="93"/>
      <c r="I607" s="68"/>
      <c r="N607" s="33"/>
    </row>
    <row r="608" ht="12.75" customHeight="1">
      <c r="E608" s="91"/>
      <c r="F608" s="92"/>
      <c r="G608" s="92"/>
      <c r="H608" s="93"/>
      <c r="I608" s="68"/>
      <c r="N608" s="33"/>
    </row>
    <row r="609" ht="12.75" customHeight="1">
      <c r="E609" s="91"/>
      <c r="F609" s="92"/>
      <c r="G609" s="92"/>
      <c r="H609" s="93"/>
      <c r="I609" s="68"/>
      <c r="N609" s="33"/>
    </row>
    <row r="610" ht="12.75" customHeight="1">
      <c r="E610" s="91"/>
      <c r="F610" s="92"/>
      <c r="G610" s="92"/>
      <c r="H610" s="93"/>
      <c r="I610" s="68"/>
      <c r="N610" s="33"/>
    </row>
    <row r="611" ht="12.75" customHeight="1">
      <c r="E611" s="91"/>
      <c r="F611" s="92"/>
      <c r="G611" s="92"/>
      <c r="H611" s="93"/>
      <c r="I611" s="68"/>
      <c r="N611" s="33"/>
    </row>
    <row r="612" ht="12.75" customHeight="1">
      <c r="E612" s="91"/>
      <c r="F612" s="92"/>
      <c r="G612" s="92"/>
      <c r="H612" s="93"/>
      <c r="I612" s="68"/>
      <c r="N612" s="33"/>
    </row>
    <row r="613" ht="12.75" customHeight="1">
      <c r="E613" s="91"/>
      <c r="F613" s="92"/>
      <c r="G613" s="92"/>
      <c r="H613" s="93"/>
      <c r="I613" s="68"/>
      <c r="N613" s="33"/>
    </row>
    <row r="614" ht="12.75" customHeight="1">
      <c r="E614" s="91"/>
      <c r="F614" s="92"/>
      <c r="G614" s="92"/>
      <c r="H614" s="93"/>
      <c r="I614" s="68"/>
      <c r="N614" s="33"/>
    </row>
    <row r="615" ht="12.75" customHeight="1">
      <c r="E615" s="91"/>
      <c r="F615" s="92"/>
      <c r="G615" s="92"/>
      <c r="H615" s="93"/>
      <c r="I615" s="68"/>
      <c r="N615" s="33"/>
    </row>
    <row r="616" ht="12.75" customHeight="1">
      <c r="E616" s="91"/>
      <c r="F616" s="92"/>
      <c r="G616" s="92"/>
      <c r="H616" s="93"/>
      <c r="I616" s="68"/>
      <c r="N616" s="33"/>
    </row>
    <row r="617" ht="12.75" customHeight="1">
      <c r="E617" s="91"/>
      <c r="F617" s="92"/>
      <c r="G617" s="92"/>
      <c r="H617" s="93"/>
      <c r="I617" s="68"/>
      <c r="N617" s="33"/>
    </row>
    <row r="618" ht="12.75" customHeight="1">
      <c r="E618" s="91"/>
      <c r="F618" s="92"/>
      <c r="G618" s="92"/>
      <c r="H618" s="93"/>
      <c r="I618" s="68"/>
      <c r="N618" s="33"/>
    </row>
    <row r="619" ht="12.75" customHeight="1">
      <c r="E619" s="91"/>
      <c r="F619" s="92"/>
      <c r="G619" s="92"/>
      <c r="H619" s="93"/>
      <c r="I619" s="68"/>
      <c r="N619" s="33"/>
    </row>
    <row r="620" ht="12.75" customHeight="1">
      <c r="E620" s="91"/>
      <c r="F620" s="92"/>
      <c r="G620" s="92"/>
      <c r="H620" s="93"/>
      <c r="I620" s="68"/>
      <c r="N620" s="33"/>
    </row>
    <row r="621" ht="12.75" customHeight="1">
      <c r="E621" s="91"/>
      <c r="F621" s="92"/>
      <c r="G621" s="92"/>
      <c r="H621" s="93"/>
      <c r="I621" s="68"/>
      <c r="N621" s="33"/>
    </row>
    <row r="622" ht="12.75" customHeight="1">
      <c r="E622" s="91"/>
      <c r="F622" s="92"/>
      <c r="G622" s="92"/>
      <c r="H622" s="93"/>
      <c r="I622" s="68"/>
      <c r="N622" s="33"/>
    </row>
    <row r="623" ht="12.75" customHeight="1">
      <c r="E623" s="91"/>
      <c r="F623" s="92"/>
      <c r="G623" s="92"/>
      <c r="H623" s="93"/>
      <c r="I623" s="68"/>
      <c r="N623" s="33"/>
    </row>
    <row r="624" ht="12.75" customHeight="1">
      <c r="E624" s="91"/>
      <c r="F624" s="92"/>
      <c r="G624" s="92"/>
      <c r="H624" s="93"/>
      <c r="I624" s="68"/>
      <c r="N624" s="33"/>
    </row>
    <row r="625" ht="12.75" customHeight="1">
      <c r="E625" s="91"/>
      <c r="F625" s="92"/>
      <c r="G625" s="92"/>
      <c r="H625" s="93"/>
      <c r="I625" s="68"/>
      <c r="N625" s="33"/>
    </row>
    <row r="626" ht="12.75" customHeight="1">
      <c r="E626" s="91"/>
      <c r="F626" s="92"/>
      <c r="G626" s="92"/>
      <c r="H626" s="93"/>
      <c r="I626" s="68"/>
      <c r="N626" s="33"/>
    </row>
    <row r="627" ht="12.75" customHeight="1">
      <c r="E627" s="91"/>
      <c r="F627" s="92"/>
      <c r="G627" s="92"/>
      <c r="H627" s="93"/>
      <c r="I627" s="68"/>
      <c r="N627" s="33"/>
    </row>
    <row r="628" ht="12.75" customHeight="1">
      <c r="E628" s="91"/>
      <c r="F628" s="92"/>
      <c r="G628" s="92"/>
      <c r="H628" s="93"/>
      <c r="I628" s="68"/>
      <c r="N628" s="33"/>
    </row>
    <row r="629" ht="12.75" customHeight="1">
      <c r="E629" s="91"/>
      <c r="F629" s="92"/>
      <c r="G629" s="92"/>
      <c r="H629" s="93"/>
      <c r="I629" s="68"/>
      <c r="N629" s="33"/>
    </row>
    <row r="630" ht="12.75" customHeight="1">
      <c r="E630" s="91"/>
      <c r="F630" s="92"/>
      <c r="G630" s="92"/>
      <c r="H630" s="93"/>
      <c r="I630" s="68"/>
      <c r="N630" s="33"/>
    </row>
    <row r="631" ht="12.75" customHeight="1">
      <c r="E631" s="91"/>
      <c r="F631" s="92"/>
      <c r="G631" s="92"/>
      <c r="H631" s="93"/>
      <c r="I631" s="68"/>
      <c r="N631" s="33"/>
    </row>
    <row r="632" ht="12.75" customHeight="1">
      <c r="E632" s="91"/>
      <c r="F632" s="92"/>
      <c r="G632" s="92"/>
      <c r="H632" s="93"/>
      <c r="I632" s="68"/>
      <c r="N632" s="33"/>
    </row>
    <row r="633" ht="12.75" customHeight="1">
      <c r="E633" s="91"/>
      <c r="F633" s="92"/>
      <c r="G633" s="92"/>
      <c r="H633" s="93"/>
      <c r="I633" s="68"/>
      <c r="N633" s="33"/>
    </row>
    <row r="634" ht="12.75" customHeight="1">
      <c r="E634" s="91"/>
      <c r="F634" s="92"/>
      <c r="G634" s="92"/>
      <c r="H634" s="93"/>
      <c r="I634" s="68"/>
      <c r="N634" s="33"/>
    </row>
    <row r="635" ht="12.75" customHeight="1">
      <c r="E635" s="91"/>
      <c r="F635" s="92"/>
      <c r="G635" s="92"/>
      <c r="H635" s="93"/>
      <c r="I635" s="68"/>
      <c r="N635" s="33"/>
    </row>
    <row r="636" ht="12.75" customHeight="1">
      <c r="E636" s="91"/>
      <c r="F636" s="92"/>
      <c r="G636" s="92"/>
      <c r="H636" s="93"/>
      <c r="I636" s="68"/>
      <c r="N636" s="33"/>
    </row>
    <row r="637" ht="12.75" customHeight="1">
      <c r="E637" s="91"/>
      <c r="F637" s="92"/>
      <c r="G637" s="92"/>
      <c r="H637" s="93"/>
      <c r="I637" s="68"/>
      <c r="N637" s="33"/>
    </row>
    <row r="638" ht="12.75" customHeight="1">
      <c r="E638" s="91"/>
      <c r="F638" s="92"/>
      <c r="G638" s="92"/>
      <c r="H638" s="93"/>
      <c r="I638" s="68"/>
      <c r="N638" s="33"/>
    </row>
    <row r="639" ht="12.75" customHeight="1">
      <c r="E639" s="91"/>
      <c r="F639" s="92"/>
      <c r="G639" s="92"/>
      <c r="H639" s="93"/>
      <c r="I639" s="68"/>
      <c r="N639" s="33"/>
    </row>
    <row r="640" ht="12.75" customHeight="1">
      <c r="E640" s="91"/>
      <c r="F640" s="92"/>
      <c r="G640" s="92"/>
      <c r="H640" s="93"/>
      <c r="I640" s="68"/>
      <c r="N640" s="33"/>
    </row>
    <row r="641" ht="12.75" customHeight="1">
      <c r="E641" s="91"/>
      <c r="F641" s="92"/>
      <c r="G641" s="92"/>
      <c r="H641" s="93"/>
      <c r="I641" s="68"/>
      <c r="N641" s="33"/>
    </row>
    <row r="642" ht="12.75" customHeight="1">
      <c r="E642" s="91"/>
      <c r="F642" s="92"/>
      <c r="G642" s="92"/>
      <c r="H642" s="93"/>
      <c r="I642" s="68"/>
      <c r="N642" s="33"/>
    </row>
    <row r="643" ht="12.75" customHeight="1">
      <c r="E643" s="91"/>
      <c r="F643" s="92"/>
      <c r="G643" s="92"/>
      <c r="H643" s="93"/>
      <c r="I643" s="68"/>
      <c r="N643" s="33"/>
    </row>
    <row r="644" ht="12.75" customHeight="1">
      <c r="E644" s="91"/>
      <c r="F644" s="92"/>
      <c r="G644" s="92"/>
      <c r="H644" s="93"/>
      <c r="I644" s="68"/>
      <c r="N644" s="33"/>
    </row>
    <row r="645" ht="12.75" customHeight="1">
      <c r="E645" s="91"/>
      <c r="F645" s="92"/>
      <c r="G645" s="92"/>
      <c r="H645" s="93"/>
      <c r="I645" s="68"/>
      <c r="N645" s="33"/>
    </row>
    <row r="646" ht="12.75" customHeight="1">
      <c r="E646" s="91"/>
      <c r="F646" s="92"/>
      <c r="G646" s="92"/>
      <c r="H646" s="93"/>
      <c r="I646" s="68"/>
      <c r="N646" s="33"/>
    </row>
    <row r="647" ht="12.75" customHeight="1">
      <c r="E647" s="91"/>
      <c r="F647" s="92"/>
      <c r="G647" s="92"/>
      <c r="H647" s="93"/>
      <c r="I647" s="68"/>
      <c r="N647" s="33"/>
    </row>
    <row r="648" ht="12.75" customHeight="1">
      <c r="E648" s="91"/>
      <c r="F648" s="92"/>
      <c r="G648" s="92"/>
      <c r="H648" s="93"/>
      <c r="I648" s="68"/>
      <c r="N648" s="33"/>
    </row>
    <row r="649" ht="12.75" customHeight="1">
      <c r="E649" s="91"/>
      <c r="F649" s="92"/>
      <c r="G649" s="92"/>
      <c r="H649" s="93"/>
      <c r="I649" s="68"/>
      <c r="N649" s="33"/>
    </row>
    <row r="650" ht="12.75" customHeight="1">
      <c r="E650" s="91"/>
      <c r="F650" s="92"/>
      <c r="G650" s="92"/>
      <c r="H650" s="93"/>
      <c r="I650" s="68"/>
      <c r="N650" s="33"/>
    </row>
    <row r="651" ht="12.75" customHeight="1">
      <c r="E651" s="91"/>
      <c r="F651" s="92"/>
      <c r="G651" s="92"/>
      <c r="H651" s="93"/>
      <c r="I651" s="68"/>
      <c r="N651" s="33"/>
    </row>
    <row r="652" ht="12.75" customHeight="1">
      <c r="E652" s="91"/>
      <c r="F652" s="92"/>
      <c r="G652" s="92"/>
      <c r="H652" s="93"/>
      <c r="I652" s="68"/>
      <c r="N652" s="33"/>
    </row>
    <row r="653" ht="12.75" customHeight="1">
      <c r="E653" s="91"/>
      <c r="F653" s="92"/>
      <c r="G653" s="92"/>
      <c r="H653" s="93"/>
      <c r="I653" s="68"/>
      <c r="N653" s="33"/>
    </row>
    <row r="654" ht="12.75" customHeight="1">
      <c r="E654" s="91"/>
      <c r="F654" s="92"/>
      <c r="G654" s="92"/>
      <c r="H654" s="93"/>
      <c r="I654" s="68"/>
      <c r="N654" s="33"/>
    </row>
    <row r="655" ht="12.75" customHeight="1">
      <c r="E655" s="91"/>
      <c r="F655" s="92"/>
      <c r="G655" s="92"/>
      <c r="H655" s="93"/>
      <c r="I655" s="68"/>
      <c r="N655" s="33"/>
    </row>
    <row r="656" ht="12.75" customHeight="1">
      <c r="E656" s="91"/>
      <c r="F656" s="92"/>
      <c r="G656" s="92"/>
      <c r="H656" s="93"/>
      <c r="I656" s="68"/>
      <c r="N656" s="33"/>
    </row>
    <row r="657" ht="12.75" customHeight="1">
      <c r="E657" s="91"/>
      <c r="F657" s="92"/>
      <c r="G657" s="92"/>
      <c r="H657" s="93"/>
      <c r="I657" s="68"/>
      <c r="N657" s="33"/>
    </row>
    <row r="658" ht="12.75" customHeight="1">
      <c r="E658" s="91"/>
      <c r="F658" s="92"/>
      <c r="G658" s="92"/>
      <c r="H658" s="93"/>
      <c r="I658" s="68"/>
      <c r="N658" s="33"/>
    </row>
    <row r="659" ht="12.75" customHeight="1">
      <c r="E659" s="91"/>
      <c r="F659" s="92"/>
      <c r="G659" s="92"/>
      <c r="H659" s="93"/>
      <c r="I659" s="68"/>
      <c r="N659" s="33"/>
    </row>
    <row r="660" ht="12.75" customHeight="1">
      <c r="E660" s="91"/>
      <c r="F660" s="92"/>
      <c r="G660" s="92"/>
      <c r="H660" s="93"/>
      <c r="I660" s="68"/>
      <c r="N660" s="33"/>
    </row>
    <row r="661" ht="12.75" customHeight="1">
      <c r="E661" s="91"/>
      <c r="F661" s="92"/>
      <c r="G661" s="92"/>
      <c r="H661" s="93"/>
      <c r="I661" s="68"/>
      <c r="N661" s="33"/>
    </row>
    <row r="662" ht="12.75" customHeight="1">
      <c r="E662" s="91"/>
      <c r="F662" s="92"/>
      <c r="G662" s="92"/>
      <c r="H662" s="93"/>
      <c r="I662" s="68"/>
      <c r="N662" s="33"/>
    </row>
    <row r="663" ht="12.75" customHeight="1">
      <c r="E663" s="91"/>
      <c r="F663" s="92"/>
      <c r="G663" s="92"/>
      <c r="H663" s="93"/>
      <c r="I663" s="68"/>
      <c r="N663" s="33"/>
    </row>
    <row r="664" ht="12.75" customHeight="1">
      <c r="E664" s="91"/>
      <c r="F664" s="92"/>
      <c r="G664" s="92"/>
      <c r="H664" s="93"/>
      <c r="I664" s="68"/>
      <c r="N664" s="33"/>
    </row>
    <row r="665" ht="12.75" customHeight="1">
      <c r="E665" s="91"/>
      <c r="F665" s="92"/>
      <c r="G665" s="92"/>
      <c r="H665" s="93"/>
      <c r="I665" s="68"/>
      <c r="N665" s="33"/>
    </row>
    <row r="666" ht="12.75" customHeight="1">
      <c r="E666" s="91"/>
      <c r="F666" s="92"/>
      <c r="G666" s="92"/>
      <c r="H666" s="93"/>
      <c r="I666" s="68"/>
      <c r="N666" s="33"/>
    </row>
    <row r="667" ht="12.75" customHeight="1">
      <c r="E667" s="91"/>
      <c r="F667" s="92"/>
      <c r="G667" s="92"/>
      <c r="H667" s="93"/>
      <c r="I667" s="68"/>
      <c r="N667" s="33"/>
    </row>
    <row r="668" ht="12.75" customHeight="1">
      <c r="E668" s="91"/>
      <c r="F668" s="92"/>
      <c r="G668" s="92"/>
      <c r="H668" s="93"/>
      <c r="I668" s="68"/>
      <c r="N668" s="33"/>
    </row>
    <row r="669" ht="12.75" customHeight="1">
      <c r="E669" s="91"/>
      <c r="F669" s="92"/>
      <c r="G669" s="92"/>
      <c r="H669" s="93"/>
      <c r="I669" s="68"/>
      <c r="N669" s="33"/>
    </row>
    <row r="670" ht="12.75" customHeight="1">
      <c r="E670" s="91"/>
      <c r="F670" s="92"/>
      <c r="G670" s="92"/>
      <c r="H670" s="93"/>
      <c r="I670" s="68"/>
      <c r="N670" s="33"/>
    </row>
    <row r="671" ht="12.75" customHeight="1">
      <c r="E671" s="91"/>
      <c r="F671" s="92"/>
      <c r="G671" s="92"/>
      <c r="H671" s="93"/>
      <c r="I671" s="68"/>
      <c r="N671" s="33"/>
    </row>
    <row r="672" ht="12.75" customHeight="1">
      <c r="E672" s="91"/>
      <c r="F672" s="92"/>
      <c r="G672" s="92"/>
      <c r="H672" s="93"/>
      <c r="I672" s="68"/>
      <c r="N672" s="33"/>
    </row>
    <row r="673" ht="12.75" customHeight="1">
      <c r="E673" s="91"/>
      <c r="F673" s="92"/>
      <c r="G673" s="92"/>
      <c r="H673" s="93"/>
      <c r="I673" s="68"/>
      <c r="N673" s="33"/>
    </row>
    <row r="674" ht="12.75" customHeight="1">
      <c r="E674" s="91"/>
      <c r="F674" s="92"/>
      <c r="G674" s="92"/>
      <c r="H674" s="93"/>
      <c r="I674" s="68"/>
      <c r="N674" s="33"/>
    </row>
    <row r="675" ht="12.75" customHeight="1">
      <c r="E675" s="91"/>
      <c r="F675" s="92"/>
      <c r="G675" s="92"/>
      <c r="H675" s="93"/>
      <c r="I675" s="68"/>
      <c r="N675" s="33"/>
    </row>
    <row r="676" ht="12.75" customHeight="1">
      <c r="E676" s="91"/>
      <c r="F676" s="92"/>
      <c r="G676" s="92"/>
      <c r="H676" s="93"/>
      <c r="I676" s="68"/>
      <c r="N676" s="33"/>
    </row>
    <row r="677" ht="12.75" customHeight="1">
      <c r="E677" s="91"/>
      <c r="F677" s="92"/>
      <c r="G677" s="92"/>
      <c r="H677" s="93"/>
      <c r="I677" s="68"/>
      <c r="N677" s="33"/>
    </row>
    <row r="678" ht="12.75" customHeight="1">
      <c r="E678" s="91"/>
      <c r="F678" s="92"/>
      <c r="G678" s="92"/>
      <c r="H678" s="93"/>
      <c r="I678" s="68"/>
      <c r="N678" s="33"/>
    </row>
    <row r="679" ht="12.75" customHeight="1">
      <c r="E679" s="91"/>
      <c r="F679" s="92"/>
      <c r="G679" s="92"/>
      <c r="H679" s="93"/>
      <c r="I679" s="68"/>
      <c r="N679" s="33"/>
    </row>
    <row r="680" ht="12.75" customHeight="1">
      <c r="E680" s="91"/>
      <c r="F680" s="92"/>
      <c r="G680" s="92"/>
      <c r="H680" s="93"/>
      <c r="I680" s="68"/>
      <c r="N680" s="33"/>
    </row>
    <row r="681" ht="12.75" customHeight="1">
      <c r="E681" s="91"/>
      <c r="F681" s="92"/>
      <c r="G681" s="92"/>
      <c r="H681" s="93"/>
      <c r="I681" s="68"/>
      <c r="N681" s="33"/>
    </row>
    <row r="682" ht="12.75" customHeight="1">
      <c r="E682" s="91"/>
      <c r="F682" s="92"/>
      <c r="G682" s="92"/>
      <c r="H682" s="93"/>
      <c r="I682" s="68"/>
      <c r="N682" s="33"/>
    </row>
    <row r="683" ht="12.75" customHeight="1">
      <c r="E683" s="91"/>
      <c r="F683" s="92"/>
      <c r="G683" s="92"/>
      <c r="H683" s="93"/>
      <c r="I683" s="68"/>
      <c r="N683" s="33"/>
    </row>
    <row r="684" ht="12.75" customHeight="1">
      <c r="E684" s="91"/>
      <c r="F684" s="92"/>
      <c r="G684" s="92"/>
      <c r="H684" s="93"/>
      <c r="I684" s="68"/>
      <c r="N684" s="33"/>
    </row>
    <row r="685" ht="12.75" customHeight="1">
      <c r="E685" s="91"/>
      <c r="F685" s="92"/>
      <c r="G685" s="92"/>
      <c r="H685" s="93"/>
      <c r="I685" s="68"/>
      <c r="N685" s="33"/>
    </row>
    <row r="686" ht="12.75" customHeight="1">
      <c r="E686" s="91"/>
      <c r="F686" s="92"/>
      <c r="G686" s="92"/>
      <c r="H686" s="93"/>
      <c r="I686" s="68"/>
      <c r="N686" s="33"/>
    </row>
    <row r="687" ht="12.75" customHeight="1">
      <c r="E687" s="91"/>
      <c r="F687" s="92"/>
      <c r="G687" s="92"/>
      <c r="H687" s="93"/>
      <c r="I687" s="68"/>
      <c r="N687" s="33"/>
    </row>
    <row r="688" ht="12.75" customHeight="1">
      <c r="E688" s="91"/>
      <c r="F688" s="92"/>
      <c r="G688" s="92"/>
      <c r="H688" s="93"/>
      <c r="I688" s="68"/>
      <c r="N688" s="33"/>
    </row>
    <row r="689" ht="12.75" customHeight="1">
      <c r="E689" s="91"/>
      <c r="F689" s="92"/>
      <c r="G689" s="92"/>
      <c r="H689" s="93"/>
      <c r="I689" s="68"/>
      <c r="N689" s="33"/>
    </row>
    <row r="690" ht="12.75" customHeight="1">
      <c r="E690" s="91"/>
      <c r="F690" s="92"/>
      <c r="G690" s="92"/>
      <c r="H690" s="93"/>
      <c r="I690" s="68"/>
      <c r="N690" s="33"/>
    </row>
    <row r="691" ht="12.75" customHeight="1">
      <c r="E691" s="91"/>
      <c r="F691" s="92"/>
      <c r="G691" s="92"/>
      <c r="H691" s="93"/>
      <c r="I691" s="68"/>
      <c r="N691" s="33"/>
    </row>
    <row r="692" ht="12.75" customHeight="1">
      <c r="E692" s="91"/>
      <c r="F692" s="92"/>
      <c r="G692" s="92"/>
      <c r="H692" s="93"/>
      <c r="I692" s="68"/>
      <c r="N692" s="33"/>
    </row>
    <row r="693" ht="12.75" customHeight="1">
      <c r="E693" s="91"/>
      <c r="F693" s="92"/>
      <c r="G693" s="92"/>
      <c r="H693" s="93"/>
      <c r="I693" s="68"/>
      <c r="N693" s="33"/>
    </row>
    <row r="694" ht="12.75" customHeight="1">
      <c r="E694" s="91"/>
      <c r="F694" s="92"/>
      <c r="G694" s="92"/>
      <c r="H694" s="93"/>
      <c r="I694" s="68"/>
      <c r="N694" s="33"/>
    </row>
    <row r="695" ht="12.75" customHeight="1">
      <c r="E695" s="91"/>
      <c r="F695" s="92"/>
      <c r="G695" s="92"/>
      <c r="H695" s="93"/>
      <c r="I695" s="68"/>
      <c r="N695" s="33"/>
    </row>
    <row r="696" ht="12.75" customHeight="1">
      <c r="E696" s="91"/>
      <c r="F696" s="92"/>
      <c r="G696" s="92"/>
      <c r="H696" s="93"/>
      <c r="I696" s="68"/>
      <c r="N696" s="33"/>
    </row>
    <row r="697" ht="12.75" customHeight="1">
      <c r="E697" s="91"/>
      <c r="F697" s="92"/>
      <c r="G697" s="92"/>
      <c r="H697" s="93"/>
      <c r="I697" s="68"/>
      <c r="N697" s="33"/>
    </row>
    <row r="698" ht="12.75" customHeight="1">
      <c r="E698" s="91"/>
      <c r="F698" s="92"/>
      <c r="G698" s="92"/>
      <c r="H698" s="93"/>
      <c r="I698" s="68"/>
      <c r="N698" s="33"/>
    </row>
    <row r="699" ht="12.75" customHeight="1">
      <c r="E699" s="91"/>
      <c r="F699" s="92"/>
      <c r="G699" s="92"/>
      <c r="H699" s="93"/>
      <c r="I699" s="68"/>
      <c r="N699" s="33"/>
    </row>
    <row r="700" ht="12.75" customHeight="1">
      <c r="E700" s="91"/>
      <c r="F700" s="92"/>
      <c r="G700" s="92"/>
      <c r="H700" s="93"/>
      <c r="I700" s="68"/>
      <c r="N700" s="33"/>
    </row>
    <row r="701" ht="12.75" customHeight="1">
      <c r="E701" s="91"/>
      <c r="F701" s="92"/>
      <c r="G701" s="92"/>
      <c r="H701" s="93"/>
      <c r="I701" s="68"/>
      <c r="N701" s="33"/>
    </row>
    <row r="702" ht="12.75" customHeight="1">
      <c r="E702" s="91"/>
      <c r="F702" s="92"/>
      <c r="G702" s="92"/>
      <c r="H702" s="93"/>
      <c r="I702" s="68"/>
      <c r="N702" s="33"/>
    </row>
    <row r="703" ht="12.75" customHeight="1">
      <c r="E703" s="91"/>
      <c r="F703" s="92"/>
      <c r="G703" s="92"/>
      <c r="H703" s="93"/>
      <c r="I703" s="68"/>
      <c r="N703" s="33"/>
    </row>
    <row r="704" ht="12.75" customHeight="1">
      <c r="E704" s="91"/>
      <c r="F704" s="92"/>
      <c r="G704" s="92"/>
      <c r="H704" s="93"/>
      <c r="I704" s="68"/>
      <c r="N704" s="33"/>
    </row>
    <row r="705" ht="12.75" customHeight="1">
      <c r="E705" s="91"/>
      <c r="F705" s="92"/>
      <c r="G705" s="92"/>
      <c r="H705" s="93"/>
      <c r="I705" s="68"/>
      <c r="N705" s="33"/>
    </row>
    <row r="706" ht="12.75" customHeight="1">
      <c r="E706" s="91"/>
      <c r="F706" s="92"/>
      <c r="G706" s="92"/>
      <c r="H706" s="93"/>
      <c r="I706" s="68"/>
      <c r="N706" s="33"/>
    </row>
    <row r="707" ht="12.75" customHeight="1">
      <c r="E707" s="91"/>
      <c r="F707" s="92"/>
      <c r="G707" s="92"/>
      <c r="H707" s="93"/>
      <c r="I707" s="68"/>
      <c r="N707" s="33"/>
    </row>
    <row r="708" ht="12.75" customHeight="1">
      <c r="E708" s="91"/>
      <c r="F708" s="92"/>
      <c r="G708" s="92"/>
      <c r="H708" s="93"/>
      <c r="I708" s="68"/>
      <c r="N708" s="33"/>
    </row>
    <row r="709" ht="12.75" customHeight="1">
      <c r="E709" s="91"/>
      <c r="F709" s="92"/>
      <c r="G709" s="92"/>
      <c r="H709" s="93"/>
      <c r="I709" s="68"/>
      <c r="N709" s="33"/>
    </row>
    <row r="710" ht="12.75" customHeight="1">
      <c r="E710" s="91"/>
      <c r="F710" s="92"/>
      <c r="G710" s="92"/>
      <c r="H710" s="93"/>
      <c r="I710" s="68"/>
      <c r="N710" s="33"/>
    </row>
    <row r="711" ht="12.75" customHeight="1">
      <c r="E711" s="91"/>
      <c r="F711" s="92"/>
      <c r="G711" s="92"/>
      <c r="H711" s="93"/>
      <c r="I711" s="68"/>
      <c r="N711" s="33"/>
    </row>
    <row r="712" ht="12.75" customHeight="1">
      <c r="E712" s="91"/>
      <c r="F712" s="92"/>
      <c r="G712" s="92"/>
      <c r="H712" s="93"/>
      <c r="I712" s="68"/>
      <c r="N712" s="33"/>
    </row>
    <row r="713" ht="12.75" customHeight="1">
      <c r="E713" s="91"/>
      <c r="F713" s="92"/>
      <c r="G713" s="92"/>
      <c r="H713" s="93"/>
      <c r="I713" s="68"/>
      <c r="N713" s="33"/>
    </row>
    <row r="714" ht="12.75" customHeight="1">
      <c r="E714" s="91"/>
      <c r="F714" s="92"/>
      <c r="G714" s="92"/>
      <c r="H714" s="93"/>
      <c r="I714" s="68"/>
      <c r="N714" s="33"/>
    </row>
    <row r="715" ht="12.75" customHeight="1">
      <c r="E715" s="91"/>
      <c r="F715" s="92"/>
      <c r="G715" s="92"/>
      <c r="H715" s="93"/>
      <c r="I715" s="68"/>
      <c r="N715" s="33"/>
    </row>
    <row r="716" ht="12.75" customHeight="1">
      <c r="E716" s="91"/>
      <c r="F716" s="92"/>
      <c r="G716" s="92"/>
      <c r="H716" s="93"/>
      <c r="I716" s="68"/>
      <c r="N716" s="33"/>
    </row>
    <row r="717" ht="12.75" customHeight="1">
      <c r="E717" s="91"/>
      <c r="F717" s="92"/>
      <c r="G717" s="92"/>
      <c r="H717" s="93"/>
      <c r="I717" s="68"/>
      <c r="N717" s="33"/>
    </row>
    <row r="718" ht="12.75" customHeight="1">
      <c r="E718" s="91"/>
      <c r="F718" s="92"/>
      <c r="G718" s="92"/>
      <c r="H718" s="93"/>
      <c r="I718" s="68"/>
      <c r="N718" s="33"/>
    </row>
    <row r="719" ht="12.75" customHeight="1">
      <c r="E719" s="91"/>
      <c r="F719" s="92"/>
      <c r="G719" s="92"/>
      <c r="H719" s="93"/>
      <c r="I719" s="68"/>
      <c r="N719" s="33"/>
    </row>
    <row r="720" ht="12.75" customHeight="1">
      <c r="E720" s="91"/>
      <c r="F720" s="92"/>
      <c r="G720" s="92"/>
      <c r="H720" s="93"/>
      <c r="I720" s="68"/>
      <c r="N720" s="33"/>
    </row>
    <row r="721" ht="12.75" customHeight="1">
      <c r="E721" s="91"/>
      <c r="F721" s="92"/>
      <c r="G721" s="92"/>
      <c r="H721" s="93"/>
      <c r="I721" s="68"/>
      <c r="N721" s="33"/>
    </row>
    <row r="722" ht="12.75" customHeight="1">
      <c r="E722" s="91"/>
      <c r="F722" s="92"/>
      <c r="G722" s="92"/>
      <c r="H722" s="93"/>
      <c r="I722" s="68"/>
      <c r="N722" s="33"/>
    </row>
    <row r="723" ht="12.75" customHeight="1">
      <c r="E723" s="91"/>
      <c r="F723" s="92"/>
      <c r="G723" s="92"/>
      <c r="H723" s="93"/>
      <c r="I723" s="68"/>
      <c r="N723" s="33"/>
    </row>
    <row r="724" ht="12.75" customHeight="1">
      <c r="E724" s="91"/>
      <c r="F724" s="92"/>
      <c r="G724" s="92"/>
      <c r="H724" s="93"/>
      <c r="I724" s="68"/>
      <c r="N724" s="33"/>
    </row>
    <row r="725" ht="12.75" customHeight="1">
      <c r="E725" s="91"/>
      <c r="F725" s="92"/>
      <c r="G725" s="92"/>
      <c r="H725" s="93"/>
      <c r="I725" s="68"/>
      <c r="N725" s="33"/>
    </row>
    <row r="726" ht="12.75" customHeight="1">
      <c r="E726" s="91"/>
      <c r="F726" s="92"/>
      <c r="G726" s="92"/>
      <c r="H726" s="93"/>
      <c r="I726" s="68"/>
      <c r="N726" s="33"/>
    </row>
    <row r="727" ht="12.75" customHeight="1">
      <c r="E727" s="91"/>
      <c r="F727" s="92"/>
      <c r="G727" s="92"/>
      <c r="H727" s="93"/>
      <c r="I727" s="68"/>
      <c r="N727" s="33"/>
    </row>
    <row r="728" ht="12.75" customHeight="1">
      <c r="E728" s="91"/>
      <c r="F728" s="92"/>
      <c r="G728" s="92"/>
      <c r="H728" s="93"/>
      <c r="I728" s="68"/>
      <c r="N728" s="33"/>
    </row>
    <row r="729" ht="12.75" customHeight="1">
      <c r="E729" s="91"/>
      <c r="F729" s="92"/>
      <c r="G729" s="92"/>
      <c r="H729" s="93"/>
      <c r="I729" s="68"/>
      <c r="N729" s="33"/>
    </row>
    <row r="730" ht="12.75" customHeight="1">
      <c r="E730" s="91"/>
      <c r="F730" s="92"/>
      <c r="G730" s="92"/>
      <c r="H730" s="93"/>
      <c r="I730" s="68"/>
      <c r="N730" s="33"/>
    </row>
    <row r="731" ht="12.75" customHeight="1">
      <c r="E731" s="91"/>
      <c r="F731" s="92"/>
      <c r="G731" s="92"/>
      <c r="H731" s="93"/>
      <c r="I731" s="68"/>
      <c r="N731" s="33"/>
    </row>
    <row r="732" ht="12.75" customHeight="1">
      <c r="E732" s="91"/>
      <c r="F732" s="92"/>
      <c r="G732" s="92"/>
      <c r="H732" s="93"/>
      <c r="I732" s="68"/>
      <c r="N732" s="33"/>
    </row>
    <row r="733" ht="12.75" customHeight="1">
      <c r="E733" s="91"/>
      <c r="F733" s="92"/>
      <c r="G733" s="92"/>
      <c r="H733" s="93"/>
      <c r="I733" s="68"/>
      <c r="N733" s="33"/>
    </row>
    <row r="734" ht="12.75" customHeight="1">
      <c r="E734" s="91"/>
      <c r="F734" s="92"/>
      <c r="G734" s="92"/>
      <c r="H734" s="93"/>
      <c r="I734" s="68"/>
      <c r="N734" s="33"/>
    </row>
    <row r="735" ht="12.75" customHeight="1">
      <c r="E735" s="91"/>
      <c r="F735" s="92"/>
      <c r="G735" s="92"/>
      <c r="H735" s="93"/>
      <c r="I735" s="68"/>
      <c r="N735" s="33"/>
    </row>
    <row r="736" ht="12.75" customHeight="1">
      <c r="E736" s="91"/>
      <c r="F736" s="92"/>
      <c r="G736" s="92"/>
      <c r="H736" s="93"/>
      <c r="I736" s="68"/>
      <c r="N736" s="33"/>
    </row>
    <row r="737" ht="12.75" customHeight="1">
      <c r="E737" s="91"/>
      <c r="F737" s="92"/>
      <c r="G737" s="92"/>
      <c r="H737" s="93"/>
      <c r="I737" s="68"/>
      <c r="N737" s="33"/>
    </row>
    <row r="738" ht="12.75" customHeight="1">
      <c r="E738" s="91"/>
      <c r="F738" s="92"/>
      <c r="G738" s="92"/>
      <c r="H738" s="93"/>
      <c r="I738" s="68"/>
      <c r="N738" s="33"/>
    </row>
    <row r="739" ht="12.75" customHeight="1">
      <c r="E739" s="91"/>
      <c r="F739" s="92"/>
      <c r="G739" s="92"/>
      <c r="H739" s="93"/>
      <c r="I739" s="68"/>
      <c r="N739" s="33"/>
    </row>
    <row r="740" ht="12.75" customHeight="1">
      <c r="E740" s="91"/>
      <c r="F740" s="92"/>
      <c r="G740" s="92"/>
      <c r="H740" s="93"/>
      <c r="I740" s="68"/>
      <c r="N740" s="33"/>
    </row>
    <row r="741" ht="12.75" customHeight="1">
      <c r="E741" s="91"/>
      <c r="F741" s="92"/>
      <c r="G741" s="92"/>
      <c r="H741" s="93"/>
      <c r="I741" s="68"/>
      <c r="N741" s="33"/>
    </row>
    <row r="742" ht="12.75" customHeight="1">
      <c r="E742" s="91"/>
      <c r="F742" s="92"/>
      <c r="G742" s="92"/>
      <c r="H742" s="93"/>
      <c r="I742" s="68"/>
      <c r="N742" s="33"/>
    </row>
    <row r="743" ht="12.75" customHeight="1">
      <c r="E743" s="91"/>
      <c r="F743" s="92"/>
      <c r="G743" s="92"/>
      <c r="H743" s="93"/>
      <c r="I743" s="68"/>
      <c r="N743" s="33"/>
    </row>
    <row r="744" ht="12.75" customHeight="1">
      <c r="E744" s="91"/>
      <c r="F744" s="92"/>
      <c r="G744" s="92"/>
      <c r="H744" s="93"/>
      <c r="I744" s="68"/>
      <c r="N744" s="33"/>
    </row>
    <row r="745" ht="12.75" customHeight="1">
      <c r="E745" s="91"/>
      <c r="F745" s="92"/>
      <c r="G745" s="92"/>
      <c r="H745" s="93"/>
      <c r="I745" s="68"/>
      <c r="N745" s="33"/>
    </row>
    <row r="746" ht="12.75" customHeight="1">
      <c r="E746" s="91"/>
      <c r="F746" s="92"/>
      <c r="G746" s="92"/>
      <c r="H746" s="93"/>
      <c r="I746" s="68"/>
      <c r="N746" s="33"/>
    </row>
    <row r="747" ht="12.75" customHeight="1">
      <c r="E747" s="91"/>
      <c r="F747" s="92"/>
      <c r="G747" s="92"/>
      <c r="H747" s="93"/>
      <c r="I747" s="68"/>
      <c r="N747" s="33"/>
    </row>
    <row r="748" ht="12.75" customHeight="1">
      <c r="E748" s="91"/>
      <c r="F748" s="92"/>
      <c r="G748" s="92"/>
      <c r="H748" s="93"/>
      <c r="I748" s="68"/>
      <c r="N748" s="33"/>
    </row>
    <row r="749" ht="12.75" customHeight="1">
      <c r="E749" s="91"/>
      <c r="F749" s="92"/>
      <c r="G749" s="92"/>
      <c r="H749" s="93"/>
      <c r="I749" s="68"/>
      <c r="N749" s="33"/>
    </row>
    <row r="750" ht="12.75" customHeight="1">
      <c r="E750" s="91"/>
      <c r="F750" s="92"/>
      <c r="G750" s="92"/>
      <c r="H750" s="93"/>
      <c r="I750" s="68"/>
      <c r="N750" s="33"/>
    </row>
    <row r="751" ht="12.75" customHeight="1">
      <c r="E751" s="91"/>
      <c r="F751" s="92"/>
      <c r="G751" s="92"/>
      <c r="H751" s="93"/>
      <c r="I751" s="68"/>
      <c r="N751" s="33"/>
    </row>
    <row r="752" ht="12.75" customHeight="1">
      <c r="E752" s="91"/>
      <c r="F752" s="92"/>
      <c r="G752" s="92"/>
      <c r="H752" s="93"/>
      <c r="I752" s="68"/>
      <c r="N752" s="33"/>
    </row>
    <row r="753" ht="12.75" customHeight="1">
      <c r="E753" s="91"/>
      <c r="F753" s="92"/>
      <c r="G753" s="92"/>
      <c r="H753" s="93"/>
      <c r="I753" s="68"/>
      <c r="N753" s="33"/>
    </row>
    <row r="754" ht="12.75" customHeight="1">
      <c r="E754" s="91"/>
      <c r="F754" s="92"/>
      <c r="G754" s="92"/>
      <c r="H754" s="93"/>
      <c r="I754" s="68"/>
      <c r="N754" s="33"/>
    </row>
    <row r="755" ht="12.75" customHeight="1">
      <c r="E755" s="91"/>
      <c r="F755" s="92"/>
      <c r="G755" s="92"/>
      <c r="H755" s="93"/>
      <c r="I755" s="68"/>
      <c r="N755" s="33"/>
    </row>
    <row r="756" ht="12.75" customHeight="1">
      <c r="E756" s="91"/>
      <c r="F756" s="92"/>
      <c r="G756" s="92"/>
      <c r="H756" s="93"/>
      <c r="I756" s="68"/>
      <c r="N756" s="33"/>
    </row>
    <row r="757" ht="12.75" customHeight="1">
      <c r="E757" s="91"/>
      <c r="F757" s="92"/>
      <c r="G757" s="92"/>
      <c r="H757" s="93"/>
      <c r="I757" s="68"/>
      <c r="N757" s="33"/>
    </row>
    <row r="758" ht="12.75" customHeight="1">
      <c r="E758" s="91"/>
      <c r="F758" s="92"/>
      <c r="G758" s="92"/>
      <c r="H758" s="93"/>
      <c r="I758" s="68"/>
      <c r="N758" s="33"/>
    </row>
    <row r="759" ht="12.75" customHeight="1">
      <c r="E759" s="91"/>
      <c r="F759" s="92"/>
      <c r="G759" s="92"/>
      <c r="H759" s="93"/>
      <c r="I759" s="68"/>
      <c r="N759" s="33"/>
    </row>
    <row r="760" ht="12.75" customHeight="1">
      <c r="E760" s="91"/>
      <c r="F760" s="92"/>
      <c r="G760" s="92"/>
      <c r="H760" s="93"/>
      <c r="I760" s="68"/>
      <c r="N760" s="33"/>
    </row>
    <row r="761" ht="12.75" customHeight="1">
      <c r="E761" s="91"/>
      <c r="F761" s="92"/>
      <c r="G761" s="92"/>
      <c r="H761" s="93"/>
      <c r="I761" s="68"/>
      <c r="N761" s="33"/>
    </row>
    <row r="762" ht="12.75" customHeight="1">
      <c r="E762" s="91"/>
      <c r="F762" s="92"/>
      <c r="G762" s="92"/>
      <c r="H762" s="93"/>
      <c r="I762" s="68"/>
      <c r="N762" s="33"/>
    </row>
    <row r="763" ht="12.75" customHeight="1">
      <c r="E763" s="91"/>
      <c r="F763" s="92"/>
      <c r="G763" s="92"/>
      <c r="H763" s="93"/>
      <c r="I763" s="68"/>
      <c r="N763" s="33"/>
    </row>
    <row r="764" ht="12.75" customHeight="1">
      <c r="E764" s="91"/>
      <c r="F764" s="92"/>
      <c r="G764" s="92"/>
      <c r="H764" s="93"/>
      <c r="I764" s="68"/>
      <c r="N764" s="33"/>
    </row>
    <row r="765" ht="12.75" customHeight="1">
      <c r="E765" s="91"/>
      <c r="F765" s="92"/>
      <c r="G765" s="92"/>
      <c r="H765" s="93"/>
      <c r="I765" s="68"/>
      <c r="N765" s="33"/>
    </row>
    <row r="766" ht="12.75" customHeight="1">
      <c r="E766" s="91"/>
      <c r="F766" s="92"/>
      <c r="G766" s="92"/>
      <c r="H766" s="93"/>
      <c r="I766" s="68"/>
      <c r="N766" s="33"/>
    </row>
    <row r="767" ht="12.75" customHeight="1">
      <c r="E767" s="91"/>
      <c r="F767" s="92"/>
      <c r="G767" s="92"/>
      <c r="H767" s="93"/>
      <c r="I767" s="68"/>
      <c r="N767" s="33"/>
    </row>
    <row r="768" ht="12.75" customHeight="1">
      <c r="E768" s="91"/>
      <c r="F768" s="92"/>
      <c r="G768" s="92"/>
      <c r="H768" s="93"/>
      <c r="I768" s="68"/>
      <c r="N768" s="33"/>
    </row>
    <row r="769" ht="12.75" customHeight="1">
      <c r="E769" s="91"/>
      <c r="F769" s="92"/>
      <c r="G769" s="92"/>
      <c r="H769" s="93"/>
      <c r="I769" s="68"/>
      <c r="N769" s="33"/>
    </row>
    <row r="770" ht="12.75" customHeight="1">
      <c r="E770" s="91"/>
      <c r="F770" s="92"/>
      <c r="G770" s="92"/>
      <c r="H770" s="93"/>
      <c r="I770" s="68"/>
      <c r="N770" s="33"/>
    </row>
    <row r="771" ht="12.75" customHeight="1">
      <c r="E771" s="91"/>
      <c r="F771" s="92"/>
      <c r="G771" s="92"/>
      <c r="H771" s="93"/>
      <c r="I771" s="68"/>
      <c r="N771" s="33"/>
    </row>
    <row r="772" ht="12.75" customHeight="1">
      <c r="E772" s="91"/>
      <c r="F772" s="92"/>
      <c r="G772" s="92"/>
      <c r="H772" s="93"/>
      <c r="I772" s="68"/>
      <c r="N772" s="33"/>
    </row>
    <row r="773" ht="12.75" customHeight="1">
      <c r="E773" s="91"/>
      <c r="F773" s="92"/>
      <c r="G773" s="92"/>
      <c r="H773" s="93"/>
      <c r="I773" s="68"/>
      <c r="N773" s="33"/>
    </row>
    <row r="774" ht="12.75" customHeight="1">
      <c r="E774" s="91"/>
      <c r="F774" s="92"/>
      <c r="G774" s="92"/>
      <c r="H774" s="93"/>
      <c r="I774" s="68"/>
      <c r="N774" s="33"/>
    </row>
    <row r="775" ht="12.75" customHeight="1">
      <c r="E775" s="91"/>
      <c r="F775" s="92"/>
      <c r="G775" s="92"/>
      <c r="H775" s="93"/>
      <c r="I775" s="68"/>
      <c r="N775" s="33"/>
    </row>
    <row r="776" ht="12.75" customHeight="1">
      <c r="E776" s="91"/>
      <c r="F776" s="92"/>
      <c r="G776" s="92"/>
      <c r="H776" s="93"/>
      <c r="I776" s="68"/>
      <c r="N776" s="33"/>
    </row>
    <row r="777" ht="12.75" customHeight="1">
      <c r="E777" s="91"/>
      <c r="F777" s="92"/>
      <c r="G777" s="92"/>
      <c r="H777" s="93"/>
      <c r="I777" s="68"/>
      <c r="N777" s="33"/>
    </row>
    <row r="778" ht="12.75" customHeight="1">
      <c r="E778" s="91"/>
      <c r="F778" s="92"/>
      <c r="G778" s="92"/>
      <c r="H778" s="93"/>
      <c r="I778" s="68"/>
      <c r="N778" s="33"/>
    </row>
    <row r="779" ht="12.75" customHeight="1">
      <c r="E779" s="91"/>
      <c r="F779" s="92"/>
      <c r="G779" s="92"/>
      <c r="H779" s="93"/>
      <c r="I779" s="68"/>
      <c r="N779" s="33"/>
    </row>
    <row r="780" ht="12.75" customHeight="1">
      <c r="E780" s="91"/>
      <c r="F780" s="92"/>
      <c r="G780" s="92"/>
      <c r="H780" s="93"/>
      <c r="I780" s="68"/>
      <c r="N780" s="33"/>
    </row>
    <row r="781" ht="12.75" customHeight="1">
      <c r="E781" s="91"/>
      <c r="F781" s="92"/>
      <c r="G781" s="92"/>
      <c r="H781" s="93"/>
      <c r="I781" s="68"/>
      <c r="N781" s="33"/>
    </row>
    <row r="782" ht="12.75" customHeight="1">
      <c r="E782" s="91"/>
      <c r="F782" s="92"/>
      <c r="G782" s="92"/>
      <c r="H782" s="93"/>
      <c r="I782" s="68"/>
      <c r="N782" s="33"/>
    </row>
    <row r="783" ht="12.75" customHeight="1">
      <c r="E783" s="91"/>
      <c r="F783" s="92"/>
      <c r="G783" s="92"/>
      <c r="H783" s="93"/>
      <c r="I783" s="68"/>
      <c r="N783" s="33"/>
    </row>
    <row r="784" ht="12.75" customHeight="1">
      <c r="E784" s="91"/>
      <c r="F784" s="92"/>
      <c r="G784" s="92"/>
      <c r="H784" s="93"/>
      <c r="I784" s="68"/>
      <c r="N784" s="33"/>
    </row>
    <row r="785" ht="12.75" customHeight="1">
      <c r="E785" s="91"/>
      <c r="F785" s="92"/>
      <c r="G785" s="92"/>
      <c r="H785" s="93"/>
      <c r="I785" s="68"/>
      <c r="N785" s="33"/>
    </row>
    <row r="786" ht="12.75" customHeight="1">
      <c r="E786" s="91"/>
      <c r="F786" s="92"/>
      <c r="G786" s="92"/>
      <c r="H786" s="93"/>
      <c r="I786" s="68"/>
      <c r="N786" s="33"/>
    </row>
    <row r="787" ht="12.75" customHeight="1">
      <c r="E787" s="91"/>
      <c r="F787" s="92"/>
      <c r="G787" s="92"/>
      <c r="H787" s="93"/>
      <c r="I787" s="68"/>
      <c r="N787" s="33"/>
    </row>
    <row r="788" ht="12.75" customHeight="1">
      <c r="E788" s="91"/>
      <c r="F788" s="92"/>
      <c r="G788" s="92"/>
      <c r="H788" s="93"/>
      <c r="I788" s="68"/>
      <c r="N788" s="33"/>
    </row>
    <row r="789" ht="12.75" customHeight="1">
      <c r="E789" s="91"/>
      <c r="F789" s="92"/>
      <c r="G789" s="92"/>
      <c r="H789" s="93"/>
      <c r="I789" s="68"/>
      <c r="N789" s="33"/>
    </row>
    <row r="790" ht="12.75" customHeight="1">
      <c r="E790" s="91"/>
      <c r="F790" s="92"/>
      <c r="G790" s="92"/>
      <c r="H790" s="93"/>
      <c r="I790" s="68"/>
      <c r="N790" s="33"/>
    </row>
    <row r="791" ht="12.75" customHeight="1">
      <c r="E791" s="91"/>
      <c r="F791" s="92"/>
      <c r="G791" s="92"/>
      <c r="H791" s="93"/>
      <c r="I791" s="68"/>
      <c r="N791" s="33"/>
    </row>
    <row r="792" ht="12.75" customHeight="1">
      <c r="E792" s="91"/>
      <c r="F792" s="92"/>
      <c r="G792" s="92"/>
      <c r="H792" s="93"/>
      <c r="I792" s="68"/>
      <c r="N792" s="33"/>
    </row>
    <row r="793" ht="12.75" customHeight="1">
      <c r="E793" s="91"/>
      <c r="F793" s="92"/>
      <c r="G793" s="92"/>
      <c r="H793" s="93"/>
      <c r="I793" s="68"/>
      <c r="N793" s="33"/>
    </row>
    <row r="794" ht="12.75" customHeight="1">
      <c r="E794" s="91"/>
      <c r="F794" s="92"/>
      <c r="G794" s="92"/>
      <c r="H794" s="93"/>
      <c r="I794" s="68"/>
      <c r="N794" s="33"/>
    </row>
    <row r="795" ht="12.75" customHeight="1">
      <c r="E795" s="91"/>
      <c r="F795" s="92"/>
      <c r="G795" s="92"/>
      <c r="H795" s="93"/>
      <c r="I795" s="68"/>
      <c r="N795" s="33"/>
    </row>
    <row r="796" ht="12.75" customHeight="1">
      <c r="E796" s="91"/>
      <c r="F796" s="92"/>
      <c r="G796" s="92"/>
      <c r="H796" s="93"/>
      <c r="I796" s="68"/>
      <c r="N796" s="33"/>
    </row>
    <row r="797" ht="12.75" customHeight="1">
      <c r="E797" s="91"/>
      <c r="F797" s="92"/>
      <c r="G797" s="92"/>
      <c r="H797" s="93"/>
      <c r="I797" s="68"/>
      <c r="N797" s="33"/>
    </row>
    <row r="798" ht="12.75" customHeight="1">
      <c r="E798" s="91"/>
      <c r="F798" s="92"/>
      <c r="G798" s="92"/>
      <c r="H798" s="93"/>
      <c r="I798" s="68"/>
      <c r="N798" s="33"/>
    </row>
    <row r="799" ht="12.75" customHeight="1">
      <c r="E799" s="91"/>
      <c r="F799" s="92"/>
      <c r="G799" s="92"/>
      <c r="H799" s="93"/>
      <c r="I799" s="68"/>
      <c r="N799" s="33"/>
    </row>
    <row r="800" ht="12.75" customHeight="1">
      <c r="E800" s="91"/>
      <c r="F800" s="92"/>
      <c r="G800" s="92"/>
      <c r="H800" s="93"/>
      <c r="I800" s="68"/>
      <c r="N800" s="33"/>
    </row>
    <row r="801" ht="12.75" customHeight="1">
      <c r="E801" s="91"/>
      <c r="F801" s="92"/>
      <c r="G801" s="92"/>
      <c r="H801" s="93"/>
      <c r="I801" s="68"/>
      <c r="N801" s="33"/>
    </row>
    <row r="802" ht="12.75" customHeight="1">
      <c r="E802" s="91"/>
      <c r="F802" s="92"/>
      <c r="G802" s="92"/>
      <c r="H802" s="93"/>
      <c r="I802" s="68"/>
      <c r="N802" s="33"/>
    </row>
    <row r="803" ht="12.75" customHeight="1">
      <c r="E803" s="91"/>
      <c r="F803" s="92"/>
      <c r="G803" s="92"/>
      <c r="H803" s="93"/>
      <c r="I803" s="68"/>
      <c r="N803" s="33"/>
    </row>
    <row r="804" ht="12.75" customHeight="1">
      <c r="E804" s="91"/>
      <c r="F804" s="92"/>
      <c r="G804" s="92"/>
      <c r="H804" s="93"/>
      <c r="I804" s="68"/>
      <c r="N804" s="33"/>
    </row>
    <row r="805" ht="12.75" customHeight="1">
      <c r="E805" s="91"/>
      <c r="F805" s="92"/>
      <c r="G805" s="92"/>
      <c r="H805" s="93"/>
      <c r="I805" s="68"/>
      <c r="N805" s="33"/>
    </row>
    <row r="806" ht="12.75" customHeight="1">
      <c r="E806" s="91"/>
      <c r="F806" s="92"/>
      <c r="G806" s="92"/>
      <c r="H806" s="93"/>
      <c r="I806" s="68"/>
      <c r="N806" s="33"/>
    </row>
    <row r="807" ht="12.75" customHeight="1">
      <c r="E807" s="91"/>
      <c r="F807" s="92"/>
      <c r="G807" s="92"/>
      <c r="H807" s="93"/>
      <c r="I807" s="68"/>
      <c r="N807" s="33"/>
    </row>
    <row r="808" ht="12.75" customHeight="1">
      <c r="E808" s="91"/>
      <c r="F808" s="92"/>
      <c r="G808" s="92"/>
      <c r="H808" s="93"/>
      <c r="I808" s="68"/>
      <c r="N808" s="33"/>
    </row>
    <row r="809" ht="12.75" customHeight="1">
      <c r="E809" s="91"/>
      <c r="F809" s="92"/>
      <c r="G809" s="92"/>
      <c r="H809" s="93"/>
      <c r="I809" s="68"/>
      <c r="N809" s="33"/>
    </row>
    <row r="810" ht="12.75" customHeight="1">
      <c r="E810" s="91"/>
      <c r="F810" s="92"/>
      <c r="G810" s="92"/>
      <c r="H810" s="93"/>
      <c r="I810" s="68"/>
      <c r="N810" s="33"/>
    </row>
    <row r="811" ht="12.75" customHeight="1">
      <c r="E811" s="91"/>
      <c r="F811" s="92"/>
      <c r="G811" s="92"/>
      <c r="H811" s="93"/>
      <c r="I811" s="68"/>
      <c r="N811" s="33"/>
    </row>
    <row r="812" ht="12.75" customHeight="1">
      <c r="E812" s="91"/>
      <c r="F812" s="92"/>
      <c r="G812" s="92"/>
      <c r="H812" s="93"/>
      <c r="I812" s="68"/>
      <c r="N812" s="33"/>
    </row>
    <row r="813" ht="12.75" customHeight="1">
      <c r="E813" s="91"/>
      <c r="F813" s="92"/>
      <c r="G813" s="92"/>
      <c r="H813" s="93"/>
      <c r="I813" s="68"/>
      <c r="N813" s="33"/>
    </row>
    <row r="814" ht="12.75" customHeight="1">
      <c r="E814" s="91"/>
      <c r="F814" s="92"/>
      <c r="G814" s="92"/>
      <c r="H814" s="93"/>
      <c r="I814" s="68"/>
      <c r="N814" s="33"/>
    </row>
    <row r="815" ht="12.75" customHeight="1">
      <c r="E815" s="91"/>
      <c r="F815" s="92"/>
      <c r="G815" s="92"/>
      <c r="H815" s="93"/>
      <c r="I815" s="68"/>
      <c r="N815" s="33"/>
    </row>
    <row r="816" ht="12.75" customHeight="1">
      <c r="E816" s="91"/>
      <c r="F816" s="92"/>
      <c r="G816" s="92"/>
      <c r="H816" s="93"/>
      <c r="I816" s="68"/>
      <c r="N816" s="33"/>
    </row>
    <row r="817" ht="12.75" customHeight="1">
      <c r="E817" s="91"/>
      <c r="F817" s="92"/>
      <c r="G817" s="92"/>
      <c r="H817" s="93"/>
      <c r="I817" s="68"/>
      <c r="N817" s="33"/>
    </row>
    <row r="818" ht="12.75" customHeight="1">
      <c r="E818" s="91"/>
      <c r="F818" s="92"/>
      <c r="G818" s="92"/>
      <c r="H818" s="93"/>
      <c r="I818" s="68"/>
      <c r="N818" s="33"/>
    </row>
    <row r="819" ht="12.75" customHeight="1">
      <c r="E819" s="91"/>
      <c r="F819" s="92"/>
      <c r="G819" s="92"/>
      <c r="H819" s="93"/>
      <c r="I819" s="68"/>
      <c r="N819" s="33"/>
    </row>
    <row r="820" ht="12.75" customHeight="1">
      <c r="E820" s="91"/>
      <c r="F820" s="92"/>
      <c r="G820" s="92"/>
      <c r="H820" s="93"/>
      <c r="I820" s="68"/>
      <c r="N820" s="33"/>
    </row>
    <row r="821" ht="12.75" customHeight="1">
      <c r="E821" s="91"/>
      <c r="F821" s="92"/>
      <c r="G821" s="92"/>
      <c r="H821" s="93"/>
      <c r="I821" s="68"/>
      <c r="N821" s="33"/>
    </row>
    <row r="822" ht="12.75" customHeight="1">
      <c r="E822" s="91"/>
      <c r="F822" s="92"/>
      <c r="G822" s="92"/>
      <c r="H822" s="93"/>
      <c r="I822" s="68"/>
      <c r="N822" s="33"/>
    </row>
    <row r="823" ht="12.75" customHeight="1">
      <c r="E823" s="91"/>
      <c r="F823" s="92"/>
      <c r="G823" s="92"/>
      <c r="H823" s="93"/>
      <c r="I823" s="68"/>
      <c r="N823" s="33"/>
    </row>
    <row r="824" ht="12.75" customHeight="1">
      <c r="E824" s="91"/>
      <c r="F824" s="92"/>
      <c r="G824" s="92"/>
      <c r="H824" s="93"/>
      <c r="I824" s="68"/>
      <c r="N824" s="33"/>
    </row>
    <row r="825" ht="12.75" customHeight="1">
      <c r="E825" s="91"/>
      <c r="F825" s="92"/>
      <c r="G825" s="92"/>
      <c r="H825" s="93"/>
      <c r="I825" s="68"/>
      <c r="N825" s="33"/>
    </row>
    <row r="826" ht="12.75" customHeight="1">
      <c r="E826" s="91"/>
      <c r="F826" s="92"/>
      <c r="G826" s="92"/>
      <c r="H826" s="93"/>
      <c r="I826" s="68"/>
      <c r="N826" s="33"/>
    </row>
    <row r="827" ht="12.75" customHeight="1">
      <c r="E827" s="91"/>
      <c r="F827" s="92"/>
      <c r="G827" s="92"/>
      <c r="H827" s="93"/>
      <c r="I827" s="68"/>
      <c r="N827" s="33"/>
    </row>
    <row r="828" ht="12.75" customHeight="1">
      <c r="E828" s="91"/>
      <c r="F828" s="92"/>
      <c r="G828" s="92"/>
      <c r="H828" s="93"/>
      <c r="I828" s="68"/>
      <c r="N828" s="33"/>
    </row>
    <row r="829" ht="12.75" customHeight="1">
      <c r="E829" s="91"/>
      <c r="F829" s="92"/>
      <c r="G829" s="92"/>
      <c r="H829" s="93"/>
      <c r="I829" s="68"/>
      <c r="N829" s="33"/>
    </row>
    <row r="830" ht="12.75" customHeight="1">
      <c r="E830" s="91"/>
      <c r="F830" s="92"/>
      <c r="G830" s="92"/>
      <c r="H830" s="93"/>
      <c r="I830" s="68"/>
      <c r="N830" s="33"/>
    </row>
    <row r="831" ht="12.75" customHeight="1">
      <c r="E831" s="91"/>
      <c r="F831" s="92"/>
      <c r="G831" s="92"/>
      <c r="H831" s="93"/>
      <c r="I831" s="68"/>
      <c r="N831" s="33"/>
    </row>
    <row r="832" ht="12.75" customHeight="1">
      <c r="E832" s="91"/>
      <c r="F832" s="92"/>
      <c r="G832" s="92"/>
      <c r="H832" s="93"/>
      <c r="I832" s="68"/>
      <c r="N832" s="33"/>
    </row>
    <row r="833" ht="12.75" customHeight="1">
      <c r="E833" s="91"/>
      <c r="F833" s="92"/>
      <c r="G833" s="92"/>
      <c r="H833" s="93"/>
      <c r="I833" s="68"/>
      <c r="N833" s="33"/>
    </row>
    <row r="834" ht="12.75" customHeight="1">
      <c r="E834" s="91"/>
      <c r="F834" s="92"/>
      <c r="G834" s="92"/>
      <c r="H834" s="93"/>
      <c r="I834" s="68"/>
      <c r="N834" s="33"/>
    </row>
    <row r="835" ht="12.75" customHeight="1">
      <c r="E835" s="91"/>
      <c r="F835" s="92"/>
      <c r="G835" s="92"/>
      <c r="H835" s="93"/>
      <c r="I835" s="68"/>
      <c r="N835" s="33"/>
    </row>
    <row r="836" ht="12.75" customHeight="1">
      <c r="E836" s="91"/>
      <c r="F836" s="92"/>
      <c r="G836" s="92"/>
      <c r="H836" s="93"/>
      <c r="I836" s="68"/>
      <c r="N836" s="33"/>
    </row>
    <row r="837" ht="12.75" customHeight="1">
      <c r="E837" s="91"/>
      <c r="F837" s="92"/>
      <c r="G837" s="92"/>
      <c r="H837" s="93"/>
      <c r="I837" s="68"/>
      <c r="N837" s="33"/>
    </row>
    <row r="838" ht="12.75" customHeight="1">
      <c r="E838" s="91"/>
      <c r="F838" s="92"/>
      <c r="G838" s="92"/>
      <c r="H838" s="93"/>
      <c r="I838" s="68"/>
      <c r="N838" s="33"/>
    </row>
    <row r="839" ht="12.75" customHeight="1">
      <c r="E839" s="91"/>
      <c r="F839" s="92"/>
      <c r="G839" s="92"/>
      <c r="H839" s="93"/>
      <c r="I839" s="68"/>
      <c r="N839" s="33"/>
    </row>
    <row r="840" ht="12.75" customHeight="1">
      <c r="E840" s="91"/>
      <c r="F840" s="92"/>
      <c r="G840" s="92"/>
      <c r="H840" s="93"/>
      <c r="I840" s="68"/>
      <c r="N840" s="33"/>
    </row>
    <row r="841" ht="12.75" customHeight="1">
      <c r="E841" s="91"/>
      <c r="F841" s="92"/>
      <c r="G841" s="92"/>
      <c r="H841" s="93"/>
      <c r="I841" s="68"/>
      <c r="N841" s="33"/>
    </row>
    <row r="842" ht="12.75" customHeight="1">
      <c r="E842" s="91"/>
      <c r="F842" s="92"/>
      <c r="G842" s="92"/>
      <c r="H842" s="93"/>
      <c r="I842" s="68"/>
      <c r="N842" s="33"/>
    </row>
    <row r="843" ht="12.75" customHeight="1">
      <c r="E843" s="91"/>
      <c r="F843" s="92"/>
      <c r="G843" s="92"/>
      <c r="H843" s="93"/>
      <c r="I843" s="68"/>
      <c r="N843" s="33"/>
    </row>
    <row r="844" ht="12.75" customHeight="1">
      <c r="E844" s="91"/>
      <c r="F844" s="92"/>
      <c r="G844" s="92"/>
      <c r="H844" s="93"/>
      <c r="I844" s="68"/>
      <c r="N844" s="33"/>
    </row>
    <row r="845" ht="12.75" customHeight="1">
      <c r="E845" s="91"/>
      <c r="F845" s="92"/>
      <c r="G845" s="92"/>
      <c r="H845" s="93"/>
      <c r="I845" s="68"/>
      <c r="N845" s="33"/>
    </row>
    <row r="846" ht="12.75" customHeight="1">
      <c r="E846" s="91"/>
      <c r="F846" s="92"/>
      <c r="G846" s="92"/>
      <c r="H846" s="93"/>
      <c r="I846" s="68"/>
      <c r="N846" s="33"/>
    </row>
    <row r="847" ht="12.75" customHeight="1">
      <c r="E847" s="91"/>
      <c r="F847" s="92"/>
      <c r="G847" s="92"/>
      <c r="H847" s="93"/>
      <c r="I847" s="68"/>
      <c r="N847" s="33"/>
    </row>
    <row r="848" ht="12.75" customHeight="1">
      <c r="E848" s="91"/>
      <c r="F848" s="92"/>
      <c r="G848" s="92"/>
      <c r="H848" s="93"/>
      <c r="I848" s="68"/>
      <c r="N848" s="33"/>
    </row>
    <row r="849" ht="12.75" customHeight="1">
      <c r="E849" s="91"/>
      <c r="F849" s="92"/>
      <c r="G849" s="92"/>
      <c r="H849" s="93"/>
      <c r="I849" s="68"/>
      <c r="N849" s="33"/>
    </row>
    <row r="850" ht="12.75" customHeight="1">
      <c r="E850" s="91"/>
      <c r="F850" s="92"/>
      <c r="G850" s="92"/>
      <c r="H850" s="93"/>
      <c r="I850" s="68"/>
      <c r="N850" s="33"/>
    </row>
    <row r="851" ht="12.75" customHeight="1">
      <c r="E851" s="91"/>
      <c r="F851" s="92"/>
      <c r="G851" s="92"/>
      <c r="H851" s="93"/>
      <c r="I851" s="68"/>
      <c r="N851" s="33"/>
    </row>
    <row r="852" ht="12.75" customHeight="1">
      <c r="E852" s="91"/>
      <c r="F852" s="92"/>
      <c r="G852" s="92"/>
      <c r="H852" s="93"/>
      <c r="I852" s="68"/>
      <c r="N852" s="33"/>
    </row>
    <row r="853" ht="12.75" customHeight="1">
      <c r="E853" s="91"/>
      <c r="F853" s="92"/>
      <c r="G853" s="92"/>
      <c r="H853" s="93"/>
      <c r="I853" s="68"/>
      <c r="N853" s="33"/>
    </row>
    <row r="854" ht="12.75" customHeight="1">
      <c r="E854" s="91"/>
      <c r="F854" s="92"/>
      <c r="G854" s="92"/>
      <c r="H854" s="93"/>
      <c r="I854" s="68"/>
      <c r="N854" s="33"/>
    </row>
    <row r="855" ht="12.75" customHeight="1">
      <c r="E855" s="91"/>
      <c r="F855" s="92"/>
      <c r="G855" s="92"/>
      <c r="H855" s="93"/>
      <c r="I855" s="68"/>
      <c r="N855" s="33"/>
    </row>
    <row r="856" ht="12.75" customHeight="1">
      <c r="E856" s="91"/>
      <c r="F856" s="92"/>
      <c r="G856" s="92"/>
      <c r="H856" s="93"/>
      <c r="I856" s="68"/>
      <c r="N856" s="33"/>
    </row>
    <row r="857" ht="12.75" customHeight="1">
      <c r="E857" s="91"/>
      <c r="F857" s="92"/>
      <c r="G857" s="92"/>
      <c r="H857" s="93"/>
      <c r="I857" s="68"/>
      <c r="N857" s="33"/>
    </row>
    <row r="858" ht="12.75" customHeight="1">
      <c r="E858" s="91"/>
      <c r="F858" s="92"/>
      <c r="G858" s="92"/>
      <c r="H858" s="93"/>
      <c r="I858" s="68"/>
      <c r="N858" s="33"/>
    </row>
    <row r="859" ht="12.75" customHeight="1">
      <c r="E859" s="91"/>
      <c r="F859" s="92"/>
      <c r="G859" s="92"/>
      <c r="H859" s="93"/>
      <c r="I859" s="68"/>
      <c r="N859" s="33"/>
    </row>
    <row r="860" ht="12.75" customHeight="1">
      <c r="E860" s="91"/>
      <c r="F860" s="92"/>
      <c r="G860" s="92"/>
      <c r="H860" s="93"/>
      <c r="I860" s="68"/>
      <c r="N860" s="33"/>
    </row>
    <row r="861" ht="12.75" customHeight="1">
      <c r="E861" s="91"/>
      <c r="F861" s="92"/>
      <c r="G861" s="92"/>
      <c r="H861" s="93"/>
      <c r="I861" s="68"/>
      <c r="N861" s="33"/>
    </row>
    <row r="862" ht="12.75" customHeight="1">
      <c r="E862" s="91"/>
      <c r="F862" s="92"/>
      <c r="G862" s="92"/>
      <c r="H862" s="93"/>
      <c r="I862" s="68"/>
      <c r="N862" s="33"/>
    </row>
    <row r="863" ht="12.75" customHeight="1">
      <c r="E863" s="91"/>
      <c r="F863" s="92"/>
      <c r="G863" s="92"/>
      <c r="H863" s="93"/>
      <c r="I863" s="68"/>
      <c r="N863" s="33"/>
    </row>
    <row r="864" ht="12.75" customHeight="1">
      <c r="E864" s="91"/>
      <c r="F864" s="92"/>
      <c r="G864" s="92"/>
      <c r="H864" s="93"/>
      <c r="I864" s="68"/>
      <c r="N864" s="33"/>
    </row>
    <row r="865" ht="12.75" customHeight="1">
      <c r="E865" s="91"/>
      <c r="F865" s="92"/>
      <c r="G865" s="92"/>
      <c r="H865" s="93"/>
      <c r="I865" s="68"/>
      <c r="N865" s="33"/>
    </row>
    <row r="866" ht="12.75" customHeight="1">
      <c r="E866" s="91"/>
      <c r="F866" s="92"/>
      <c r="G866" s="92"/>
      <c r="H866" s="93"/>
      <c r="I866" s="68"/>
      <c r="N866" s="33"/>
    </row>
    <row r="867" ht="12.75" customHeight="1">
      <c r="E867" s="91"/>
      <c r="F867" s="92"/>
      <c r="G867" s="92"/>
      <c r="H867" s="93"/>
      <c r="I867" s="68"/>
      <c r="N867" s="33"/>
    </row>
    <row r="868" ht="12.75" customHeight="1">
      <c r="E868" s="91"/>
      <c r="F868" s="92"/>
      <c r="G868" s="92"/>
      <c r="H868" s="93"/>
      <c r="I868" s="68"/>
      <c r="N868" s="33"/>
    </row>
    <row r="869" ht="12.75" customHeight="1">
      <c r="E869" s="91"/>
      <c r="F869" s="92"/>
      <c r="G869" s="92"/>
      <c r="H869" s="93"/>
      <c r="I869" s="68"/>
      <c r="N869" s="33"/>
    </row>
    <row r="870" ht="12.75" customHeight="1">
      <c r="E870" s="91"/>
      <c r="F870" s="92"/>
      <c r="G870" s="92"/>
      <c r="H870" s="93"/>
      <c r="I870" s="68"/>
      <c r="N870" s="33"/>
    </row>
    <row r="871" ht="12.75" customHeight="1">
      <c r="E871" s="91"/>
      <c r="F871" s="92"/>
      <c r="G871" s="92"/>
      <c r="H871" s="93"/>
      <c r="I871" s="68"/>
      <c r="N871" s="33"/>
    </row>
    <row r="872" ht="12.75" customHeight="1">
      <c r="E872" s="91"/>
      <c r="F872" s="92"/>
      <c r="G872" s="92"/>
      <c r="H872" s="93"/>
      <c r="I872" s="68"/>
      <c r="N872" s="33"/>
    </row>
    <row r="873" ht="12.75" customHeight="1">
      <c r="E873" s="91"/>
      <c r="F873" s="92"/>
      <c r="G873" s="92"/>
      <c r="H873" s="93"/>
      <c r="I873" s="68"/>
      <c r="N873" s="33"/>
    </row>
    <row r="874" ht="12.75" customHeight="1">
      <c r="E874" s="91"/>
      <c r="F874" s="92"/>
      <c r="G874" s="92"/>
      <c r="H874" s="93"/>
      <c r="I874" s="68"/>
      <c r="N874" s="33"/>
    </row>
    <row r="875" ht="12.75" customHeight="1">
      <c r="E875" s="91"/>
      <c r="F875" s="92"/>
      <c r="G875" s="92"/>
      <c r="H875" s="93"/>
      <c r="I875" s="68"/>
      <c r="N875" s="33"/>
    </row>
    <row r="876" ht="12.75" customHeight="1">
      <c r="E876" s="91"/>
      <c r="F876" s="92"/>
      <c r="G876" s="92"/>
      <c r="H876" s="93"/>
      <c r="I876" s="68"/>
      <c r="N876" s="33"/>
    </row>
    <row r="877" ht="12.75" customHeight="1">
      <c r="E877" s="91"/>
      <c r="F877" s="92"/>
      <c r="G877" s="92"/>
      <c r="H877" s="93"/>
      <c r="I877" s="68"/>
      <c r="N877" s="33"/>
    </row>
    <row r="878" ht="12.75" customHeight="1">
      <c r="E878" s="91"/>
      <c r="F878" s="92"/>
      <c r="G878" s="92"/>
      <c r="H878" s="93"/>
      <c r="I878" s="68"/>
      <c r="N878" s="33"/>
    </row>
    <row r="879" ht="12.75" customHeight="1">
      <c r="E879" s="91"/>
      <c r="F879" s="92"/>
      <c r="G879" s="92"/>
      <c r="H879" s="93"/>
      <c r="I879" s="68"/>
      <c r="N879" s="33"/>
    </row>
    <row r="880" ht="12.75" customHeight="1">
      <c r="E880" s="91"/>
      <c r="F880" s="92"/>
      <c r="G880" s="92"/>
      <c r="H880" s="93"/>
      <c r="I880" s="68"/>
      <c r="N880" s="33"/>
    </row>
    <row r="881" ht="12.75" customHeight="1">
      <c r="E881" s="91"/>
      <c r="F881" s="92"/>
      <c r="G881" s="92"/>
      <c r="H881" s="93"/>
      <c r="I881" s="68"/>
      <c r="N881" s="33"/>
    </row>
    <row r="882" ht="12.75" customHeight="1">
      <c r="E882" s="91"/>
      <c r="F882" s="92"/>
      <c r="G882" s="92"/>
      <c r="H882" s="93"/>
      <c r="I882" s="68"/>
      <c r="N882" s="33"/>
    </row>
    <row r="883" ht="12.75" customHeight="1">
      <c r="E883" s="91"/>
      <c r="F883" s="92"/>
      <c r="G883" s="92"/>
      <c r="H883" s="93"/>
      <c r="I883" s="68"/>
      <c r="N883" s="33"/>
    </row>
    <row r="884" ht="12.75" customHeight="1">
      <c r="E884" s="91"/>
      <c r="F884" s="92"/>
      <c r="G884" s="92"/>
      <c r="H884" s="93"/>
      <c r="I884" s="68"/>
      <c r="N884" s="33"/>
    </row>
    <row r="885" ht="12.75" customHeight="1">
      <c r="E885" s="91"/>
      <c r="F885" s="92"/>
      <c r="G885" s="92"/>
      <c r="H885" s="93"/>
      <c r="I885" s="68"/>
      <c r="N885" s="33"/>
    </row>
    <row r="886" ht="12.75" customHeight="1">
      <c r="E886" s="91"/>
      <c r="F886" s="92"/>
      <c r="G886" s="92"/>
      <c r="H886" s="93"/>
      <c r="I886" s="68"/>
      <c r="N886" s="33"/>
    </row>
    <row r="887" ht="12.75" customHeight="1">
      <c r="E887" s="91"/>
      <c r="F887" s="92"/>
      <c r="G887" s="92"/>
      <c r="H887" s="93"/>
      <c r="I887" s="68"/>
      <c r="N887" s="33"/>
    </row>
    <row r="888" ht="12.75" customHeight="1">
      <c r="E888" s="91"/>
      <c r="F888" s="92"/>
      <c r="G888" s="92"/>
      <c r="H888" s="93"/>
      <c r="I888" s="68"/>
      <c r="N888" s="33"/>
    </row>
    <row r="889" ht="12.75" customHeight="1">
      <c r="E889" s="91"/>
      <c r="F889" s="92"/>
      <c r="G889" s="92"/>
      <c r="H889" s="93"/>
      <c r="I889" s="68"/>
      <c r="N889" s="33"/>
    </row>
    <row r="890" ht="12.75" customHeight="1">
      <c r="E890" s="91"/>
      <c r="F890" s="92"/>
      <c r="G890" s="92"/>
      <c r="H890" s="93"/>
      <c r="I890" s="68"/>
      <c r="N890" s="33"/>
    </row>
    <row r="891" ht="12.75" customHeight="1">
      <c r="E891" s="91"/>
      <c r="F891" s="92"/>
      <c r="G891" s="92"/>
      <c r="H891" s="93"/>
      <c r="I891" s="68"/>
      <c r="N891" s="33"/>
    </row>
    <row r="892" ht="12.75" customHeight="1">
      <c r="E892" s="91"/>
      <c r="F892" s="92"/>
      <c r="G892" s="92"/>
      <c r="H892" s="93"/>
      <c r="I892" s="68"/>
      <c r="N892" s="33"/>
    </row>
    <row r="893" ht="12.75" customHeight="1">
      <c r="E893" s="91"/>
      <c r="F893" s="92"/>
      <c r="G893" s="92"/>
      <c r="H893" s="93"/>
      <c r="I893" s="68"/>
      <c r="N893" s="33"/>
    </row>
    <row r="894" ht="12.75" customHeight="1">
      <c r="E894" s="91"/>
      <c r="F894" s="92"/>
      <c r="G894" s="92"/>
      <c r="H894" s="93"/>
      <c r="I894" s="68"/>
      <c r="N894" s="33"/>
    </row>
    <row r="895" ht="12.75" customHeight="1">
      <c r="E895" s="91"/>
      <c r="F895" s="92"/>
      <c r="G895" s="92"/>
      <c r="H895" s="93"/>
      <c r="I895" s="68"/>
      <c r="N895" s="33"/>
    </row>
    <row r="896" ht="12.75" customHeight="1">
      <c r="E896" s="91"/>
      <c r="F896" s="92"/>
      <c r="G896" s="92"/>
      <c r="H896" s="93"/>
      <c r="I896" s="68"/>
      <c r="N896" s="33"/>
    </row>
    <row r="897" ht="12.75" customHeight="1">
      <c r="E897" s="91"/>
      <c r="F897" s="92"/>
      <c r="G897" s="92"/>
      <c r="H897" s="93"/>
      <c r="I897" s="68"/>
      <c r="N897" s="33"/>
    </row>
    <row r="898" ht="12.75" customHeight="1">
      <c r="E898" s="91"/>
      <c r="F898" s="92"/>
      <c r="G898" s="92"/>
      <c r="H898" s="93"/>
      <c r="I898" s="68"/>
      <c r="N898" s="33"/>
    </row>
    <row r="899" ht="12.75" customHeight="1">
      <c r="E899" s="91"/>
      <c r="F899" s="92"/>
      <c r="G899" s="92"/>
      <c r="H899" s="93"/>
      <c r="I899" s="68"/>
      <c r="N899" s="33"/>
    </row>
    <row r="900" ht="12.75" customHeight="1">
      <c r="E900" s="91"/>
      <c r="F900" s="92"/>
      <c r="G900" s="92"/>
      <c r="H900" s="93"/>
      <c r="I900" s="68"/>
      <c r="N900" s="33"/>
    </row>
    <row r="901" ht="12.75" customHeight="1">
      <c r="E901" s="91"/>
      <c r="F901" s="92"/>
      <c r="G901" s="92"/>
      <c r="H901" s="93"/>
      <c r="I901" s="68"/>
      <c r="N901" s="33"/>
    </row>
    <row r="902" ht="12.75" customHeight="1">
      <c r="E902" s="91"/>
      <c r="F902" s="92"/>
      <c r="G902" s="92"/>
      <c r="H902" s="93"/>
      <c r="I902" s="68"/>
      <c r="N902" s="33"/>
    </row>
    <row r="903" ht="12.75" customHeight="1">
      <c r="E903" s="91"/>
      <c r="F903" s="92"/>
      <c r="G903" s="92"/>
      <c r="H903" s="93"/>
      <c r="I903" s="68"/>
      <c r="N903" s="33"/>
    </row>
    <row r="904" ht="12.75" customHeight="1">
      <c r="E904" s="91"/>
      <c r="F904" s="92"/>
      <c r="G904" s="92"/>
      <c r="H904" s="93"/>
      <c r="I904" s="68"/>
      <c r="N904" s="33"/>
    </row>
    <row r="905" ht="12.75" customHeight="1">
      <c r="E905" s="91"/>
      <c r="F905" s="92"/>
      <c r="G905" s="92"/>
      <c r="H905" s="93"/>
      <c r="I905" s="68"/>
      <c r="N905" s="33"/>
    </row>
    <row r="906" ht="12.75" customHeight="1">
      <c r="E906" s="91"/>
      <c r="F906" s="92"/>
      <c r="G906" s="92"/>
      <c r="H906" s="93"/>
      <c r="I906" s="68"/>
      <c r="N906" s="33"/>
    </row>
    <row r="907" ht="12.75" customHeight="1">
      <c r="E907" s="91"/>
      <c r="F907" s="92"/>
      <c r="G907" s="92"/>
      <c r="H907" s="93"/>
      <c r="I907" s="68"/>
      <c r="N907" s="33"/>
    </row>
    <row r="908" ht="12.75" customHeight="1">
      <c r="E908" s="91"/>
      <c r="F908" s="92"/>
      <c r="G908" s="92"/>
      <c r="H908" s="93"/>
      <c r="I908" s="68"/>
      <c r="N908" s="33"/>
    </row>
    <row r="909" ht="12.75" customHeight="1">
      <c r="E909" s="91"/>
      <c r="F909" s="92"/>
      <c r="G909" s="92"/>
      <c r="H909" s="93"/>
      <c r="I909" s="68"/>
      <c r="N909" s="33"/>
    </row>
    <row r="910" ht="12.75" customHeight="1">
      <c r="E910" s="91"/>
      <c r="F910" s="92"/>
      <c r="G910" s="92"/>
      <c r="H910" s="93"/>
      <c r="I910" s="68"/>
      <c r="N910" s="33"/>
    </row>
    <row r="911" ht="12.75" customHeight="1">
      <c r="E911" s="91"/>
      <c r="F911" s="92"/>
      <c r="G911" s="92"/>
      <c r="H911" s="93"/>
      <c r="I911" s="68"/>
      <c r="N911" s="33"/>
    </row>
    <row r="912" ht="12.75" customHeight="1">
      <c r="E912" s="91"/>
      <c r="F912" s="92"/>
      <c r="G912" s="92"/>
      <c r="H912" s="93"/>
      <c r="I912" s="68"/>
      <c r="N912" s="33"/>
    </row>
    <row r="913" ht="12.75" customHeight="1">
      <c r="E913" s="91"/>
      <c r="F913" s="92"/>
      <c r="G913" s="92"/>
      <c r="H913" s="93"/>
      <c r="I913" s="68"/>
      <c r="N913" s="33"/>
    </row>
    <row r="914" ht="12.75" customHeight="1">
      <c r="E914" s="91"/>
      <c r="F914" s="92"/>
      <c r="G914" s="92"/>
      <c r="H914" s="93"/>
      <c r="I914" s="68"/>
      <c r="N914" s="33"/>
    </row>
    <row r="915" ht="12.75" customHeight="1">
      <c r="E915" s="91"/>
      <c r="F915" s="92"/>
      <c r="G915" s="92"/>
      <c r="H915" s="93"/>
      <c r="I915" s="68"/>
      <c r="N915" s="33"/>
    </row>
    <row r="916" ht="12.75" customHeight="1">
      <c r="E916" s="91"/>
      <c r="F916" s="92"/>
      <c r="G916" s="92"/>
      <c r="H916" s="93"/>
      <c r="I916" s="68"/>
      <c r="N916" s="33"/>
    </row>
    <row r="917" ht="12.75" customHeight="1">
      <c r="E917" s="91"/>
      <c r="F917" s="92"/>
      <c r="G917" s="92"/>
      <c r="H917" s="93"/>
      <c r="I917" s="68"/>
      <c r="N917" s="33"/>
    </row>
    <row r="918" ht="12.75" customHeight="1">
      <c r="E918" s="91"/>
      <c r="F918" s="92"/>
      <c r="G918" s="92"/>
      <c r="H918" s="93"/>
      <c r="I918" s="68"/>
      <c r="N918" s="33"/>
    </row>
    <row r="919" ht="12.75" customHeight="1">
      <c r="E919" s="91"/>
      <c r="F919" s="92"/>
      <c r="G919" s="92"/>
      <c r="H919" s="93"/>
      <c r="I919" s="68"/>
      <c r="N919" s="33"/>
    </row>
    <row r="920" ht="12.75" customHeight="1">
      <c r="E920" s="91"/>
      <c r="F920" s="92"/>
      <c r="G920" s="92"/>
      <c r="H920" s="93"/>
      <c r="I920" s="68"/>
      <c r="N920" s="33"/>
    </row>
    <row r="921" ht="12.75" customHeight="1">
      <c r="E921" s="91"/>
      <c r="F921" s="92"/>
      <c r="G921" s="92"/>
      <c r="H921" s="93"/>
      <c r="I921" s="68"/>
      <c r="N921" s="33"/>
    </row>
    <row r="922" ht="12.75" customHeight="1">
      <c r="E922" s="91"/>
      <c r="F922" s="92"/>
      <c r="G922" s="92"/>
      <c r="H922" s="93"/>
      <c r="I922" s="68"/>
      <c r="N922" s="33"/>
    </row>
    <row r="923" ht="12.75" customHeight="1">
      <c r="E923" s="91"/>
      <c r="F923" s="92"/>
      <c r="G923" s="92"/>
      <c r="H923" s="93"/>
      <c r="I923" s="68"/>
      <c r="N923" s="33"/>
    </row>
    <row r="924" ht="12.75" customHeight="1">
      <c r="E924" s="91"/>
      <c r="F924" s="92"/>
      <c r="G924" s="92"/>
      <c r="H924" s="93"/>
      <c r="I924" s="68"/>
      <c r="N924" s="33"/>
    </row>
    <row r="925" ht="12.75" customHeight="1">
      <c r="E925" s="91"/>
      <c r="F925" s="92"/>
      <c r="G925" s="92"/>
      <c r="H925" s="93"/>
      <c r="I925" s="68"/>
      <c r="N925" s="33"/>
    </row>
    <row r="926" ht="12.75" customHeight="1">
      <c r="E926" s="91"/>
      <c r="F926" s="92"/>
      <c r="G926" s="92"/>
      <c r="H926" s="93"/>
      <c r="I926" s="68"/>
      <c r="N926" s="33"/>
    </row>
    <row r="927" ht="12.75" customHeight="1">
      <c r="E927" s="91"/>
      <c r="F927" s="92"/>
      <c r="G927" s="92"/>
      <c r="H927" s="93"/>
      <c r="I927" s="68"/>
      <c r="N927" s="33"/>
    </row>
    <row r="928" ht="12.75" customHeight="1">
      <c r="E928" s="91"/>
      <c r="F928" s="92"/>
      <c r="G928" s="92"/>
      <c r="H928" s="93"/>
      <c r="I928" s="68"/>
      <c r="N928" s="33"/>
    </row>
    <row r="929" ht="12.75" customHeight="1">
      <c r="E929" s="91"/>
      <c r="F929" s="92"/>
      <c r="G929" s="92"/>
      <c r="H929" s="93"/>
      <c r="I929" s="68"/>
      <c r="N929" s="33"/>
    </row>
    <row r="930" ht="12.75" customHeight="1">
      <c r="E930" s="91"/>
      <c r="F930" s="92"/>
      <c r="G930" s="92"/>
      <c r="H930" s="93"/>
      <c r="I930" s="68"/>
      <c r="N930" s="33"/>
    </row>
    <row r="931" ht="12.75" customHeight="1">
      <c r="E931" s="91"/>
      <c r="F931" s="92"/>
      <c r="G931" s="92"/>
      <c r="H931" s="93"/>
      <c r="I931" s="68"/>
      <c r="N931" s="33"/>
    </row>
    <row r="932" ht="12.75" customHeight="1">
      <c r="E932" s="91"/>
      <c r="F932" s="92"/>
      <c r="G932" s="92"/>
      <c r="H932" s="93"/>
      <c r="I932" s="68"/>
      <c r="N932" s="33"/>
    </row>
    <row r="933" ht="12.75" customHeight="1">
      <c r="E933" s="91"/>
      <c r="F933" s="92"/>
      <c r="G933" s="92"/>
      <c r="H933" s="93"/>
      <c r="I933" s="68"/>
      <c r="N933" s="33"/>
    </row>
    <row r="934" ht="12.75" customHeight="1">
      <c r="E934" s="91"/>
      <c r="F934" s="92"/>
      <c r="G934" s="92"/>
      <c r="H934" s="93"/>
      <c r="I934" s="68"/>
      <c r="N934" s="33"/>
    </row>
    <row r="935" ht="12.75" customHeight="1">
      <c r="E935" s="91"/>
      <c r="F935" s="92"/>
      <c r="G935" s="92"/>
      <c r="H935" s="93"/>
      <c r="I935" s="68"/>
      <c r="N935" s="33"/>
    </row>
    <row r="936" ht="12.75" customHeight="1">
      <c r="E936" s="91"/>
      <c r="F936" s="92"/>
      <c r="G936" s="92"/>
      <c r="H936" s="93"/>
      <c r="I936" s="68"/>
      <c r="N936" s="33"/>
    </row>
    <row r="937" ht="12.75" customHeight="1">
      <c r="E937" s="91"/>
      <c r="F937" s="92"/>
      <c r="G937" s="92"/>
      <c r="H937" s="93"/>
      <c r="I937" s="68"/>
      <c r="N937" s="33"/>
    </row>
    <row r="938" ht="12.75" customHeight="1">
      <c r="E938" s="91"/>
      <c r="F938" s="92"/>
      <c r="G938" s="92"/>
      <c r="H938" s="93"/>
      <c r="I938" s="68"/>
      <c r="N938" s="33"/>
    </row>
    <row r="939" ht="12.75" customHeight="1">
      <c r="E939" s="91"/>
      <c r="F939" s="92"/>
      <c r="G939" s="92"/>
      <c r="H939" s="93"/>
      <c r="I939" s="68"/>
      <c r="N939" s="33"/>
    </row>
    <row r="940" ht="12.75" customHeight="1">
      <c r="E940" s="91"/>
      <c r="F940" s="92"/>
      <c r="G940" s="92"/>
      <c r="H940" s="93"/>
      <c r="I940" s="68"/>
      <c r="N940" s="33"/>
    </row>
    <row r="941" ht="12.75" customHeight="1">
      <c r="E941" s="91"/>
      <c r="F941" s="92"/>
      <c r="G941" s="92"/>
      <c r="H941" s="93"/>
      <c r="I941" s="68"/>
      <c r="N941" s="33"/>
    </row>
    <row r="942" ht="12.75" customHeight="1">
      <c r="E942" s="91"/>
      <c r="F942" s="92"/>
      <c r="G942" s="92"/>
      <c r="H942" s="93"/>
      <c r="I942" s="68"/>
      <c r="N942" s="33"/>
    </row>
    <row r="943" ht="12.75" customHeight="1">
      <c r="E943" s="91"/>
      <c r="F943" s="92"/>
      <c r="G943" s="92"/>
      <c r="H943" s="93"/>
      <c r="I943" s="68"/>
      <c r="N943" s="33"/>
    </row>
    <row r="944" ht="12.75" customHeight="1">
      <c r="E944" s="91"/>
      <c r="F944" s="92"/>
      <c r="G944" s="92"/>
      <c r="H944" s="93"/>
      <c r="I944" s="68"/>
      <c r="N944" s="33"/>
    </row>
    <row r="945" ht="12.75" customHeight="1">
      <c r="E945" s="91"/>
      <c r="F945" s="92"/>
      <c r="G945" s="92"/>
      <c r="H945" s="93"/>
      <c r="I945" s="68"/>
      <c r="N945" s="33"/>
    </row>
    <row r="946" ht="12.75" customHeight="1">
      <c r="E946" s="91"/>
      <c r="F946" s="92"/>
      <c r="G946" s="92"/>
      <c r="H946" s="93"/>
      <c r="I946" s="68"/>
      <c r="N946" s="33"/>
    </row>
    <row r="947" ht="12.75" customHeight="1">
      <c r="E947" s="91"/>
      <c r="F947" s="92"/>
      <c r="G947" s="92"/>
      <c r="H947" s="93"/>
      <c r="I947" s="68"/>
      <c r="N947" s="33"/>
    </row>
    <row r="948" ht="12.75" customHeight="1">
      <c r="E948" s="91"/>
      <c r="F948" s="92"/>
      <c r="G948" s="92"/>
      <c r="H948" s="93"/>
      <c r="I948" s="68"/>
      <c r="N948" s="33"/>
    </row>
    <row r="949" ht="12.75" customHeight="1">
      <c r="E949" s="91"/>
      <c r="F949" s="92"/>
      <c r="G949" s="92"/>
      <c r="H949" s="93"/>
      <c r="I949" s="68"/>
      <c r="N949" s="33"/>
    </row>
    <row r="950" ht="12.75" customHeight="1">
      <c r="E950" s="91"/>
      <c r="F950" s="92"/>
      <c r="G950" s="92"/>
      <c r="H950" s="93"/>
      <c r="I950" s="68"/>
      <c r="N950" s="33"/>
    </row>
    <row r="951" ht="12.75" customHeight="1">
      <c r="E951" s="91"/>
      <c r="F951" s="92"/>
      <c r="G951" s="92"/>
      <c r="H951" s="93"/>
      <c r="I951" s="68"/>
      <c r="N951" s="33"/>
    </row>
    <row r="952" ht="12.75" customHeight="1">
      <c r="E952" s="91"/>
      <c r="F952" s="92"/>
      <c r="G952" s="92"/>
      <c r="H952" s="93"/>
      <c r="I952" s="68"/>
      <c r="N952" s="33"/>
    </row>
    <row r="953" ht="12.75" customHeight="1">
      <c r="E953" s="91"/>
      <c r="F953" s="92"/>
      <c r="G953" s="92"/>
      <c r="H953" s="93"/>
      <c r="I953" s="68"/>
      <c r="N953" s="33"/>
    </row>
    <row r="954" ht="12.75" customHeight="1">
      <c r="E954" s="91"/>
      <c r="F954" s="92"/>
      <c r="G954" s="92"/>
      <c r="H954" s="93"/>
      <c r="I954" s="68"/>
      <c r="N954" s="33"/>
    </row>
    <row r="955" ht="12.75" customHeight="1">
      <c r="E955" s="91"/>
      <c r="F955" s="92"/>
      <c r="G955" s="92"/>
      <c r="H955" s="93"/>
      <c r="I955" s="68"/>
      <c r="N955" s="33"/>
    </row>
    <row r="956" ht="12.75" customHeight="1">
      <c r="E956" s="91"/>
      <c r="F956" s="92"/>
      <c r="G956" s="92"/>
      <c r="H956" s="93"/>
      <c r="I956" s="68"/>
      <c r="N956" s="33"/>
    </row>
    <row r="957" ht="12.75" customHeight="1">
      <c r="E957" s="91"/>
      <c r="F957" s="92"/>
      <c r="G957" s="92"/>
      <c r="H957" s="93"/>
      <c r="I957" s="68"/>
      <c r="N957" s="33"/>
    </row>
    <row r="958" ht="12.75" customHeight="1">
      <c r="E958" s="91"/>
      <c r="F958" s="92"/>
      <c r="G958" s="92"/>
      <c r="H958" s="93"/>
      <c r="I958" s="68"/>
      <c r="N958" s="33"/>
    </row>
    <row r="959" ht="12.75" customHeight="1">
      <c r="E959" s="91"/>
      <c r="F959" s="92"/>
      <c r="G959" s="92"/>
      <c r="H959" s="93"/>
      <c r="I959" s="68"/>
      <c r="N959" s="33"/>
    </row>
    <row r="960" ht="12.75" customHeight="1">
      <c r="E960" s="91"/>
      <c r="F960" s="92"/>
      <c r="G960" s="92"/>
      <c r="H960" s="93"/>
      <c r="I960" s="68"/>
      <c r="N960" s="33"/>
    </row>
    <row r="961" ht="12.75" customHeight="1">
      <c r="E961" s="91"/>
      <c r="F961" s="92"/>
      <c r="G961" s="92"/>
      <c r="H961" s="93"/>
      <c r="I961" s="68"/>
      <c r="N961" s="33"/>
    </row>
    <row r="962" ht="12.75" customHeight="1">
      <c r="E962" s="91"/>
      <c r="F962" s="92"/>
      <c r="G962" s="92"/>
      <c r="H962" s="93"/>
      <c r="I962" s="68"/>
      <c r="N962" s="33"/>
    </row>
    <row r="963" ht="12.75" customHeight="1">
      <c r="E963" s="91"/>
      <c r="F963" s="92"/>
      <c r="G963" s="92"/>
      <c r="H963" s="93"/>
      <c r="I963" s="68"/>
      <c r="N963" s="33"/>
    </row>
    <row r="964" ht="12.75" customHeight="1">
      <c r="E964" s="91"/>
      <c r="F964" s="92"/>
      <c r="G964" s="92"/>
      <c r="H964" s="93"/>
      <c r="I964" s="68"/>
      <c r="N964" s="33"/>
    </row>
    <row r="965" ht="12.75" customHeight="1">
      <c r="E965" s="91"/>
      <c r="F965" s="92"/>
      <c r="G965" s="92"/>
      <c r="H965" s="93"/>
      <c r="I965" s="68"/>
      <c r="N965" s="33"/>
    </row>
    <row r="966" ht="12.75" customHeight="1">
      <c r="E966" s="91"/>
      <c r="F966" s="92"/>
      <c r="G966" s="92"/>
      <c r="H966" s="93"/>
      <c r="I966" s="68"/>
      <c r="N966" s="33"/>
    </row>
    <row r="967" ht="12.75" customHeight="1">
      <c r="E967" s="91"/>
      <c r="F967" s="92"/>
      <c r="G967" s="92"/>
      <c r="H967" s="93"/>
      <c r="I967" s="68"/>
      <c r="N967" s="33"/>
    </row>
    <row r="968" ht="12.75" customHeight="1">
      <c r="E968" s="91"/>
      <c r="F968" s="92"/>
      <c r="G968" s="92"/>
      <c r="H968" s="93"/>
      <c r="I968" s="68"/>
      <c r="N968" s="33"/>
    </row>
    <row r="969" ht="12.75" customHeight="1">
      <c r="E969" s="91"/>
      <c r="F969" s="92"/>
      <c r="G969" s="92"/>
      <c r="H969" s="93"/>
      <c r="I969" s="68"/>
      <c r="N969" s="33"/>
    </row>
    <row r="970" ht="12.75" customHeight="1">
      <c r="E970" s="91"/>
      <c r="F970" s="92"/>
      <c r="G970" s="92"/>
      <c r="H970" s="93"/>
      <c r="I970" s="68"/>
      <c r="N970" s="33"/>
    </row>
    <row r="971" ht="12.75" customHeight="1">
      <c r="E971" s="91"/>
      <c r="F971" s="92"/>
      <c r="G971" s="92"/>
      <c r="H971" s="93"/>
      <c r="I971" s="68"/>
      <c r="N971" s="33"/>
    </row>
    <row r="972" ht="12.75" customHeight="1">
      <c r="E972" s="91"/>
      <c r="F972" s="92"/>
      <c r="G972" s="92"/>
      <c r="H972" s="93"/>
      <c r="I972" s="68"/>
      <c r="N972" s="33"/>
    </row>
    <row r="973" ht="12.75" customHeight="1">
      <c r="E973" s="91"/>
      <c r="F973" s="92"/>
      <c r="G973" s="92"/>
      <c r="H973" s="93"/>
      <c r="I973" s="68"/>
      <c r="N973" s="33"/>
    </row>
    <row r="974" ht="12.75" customHeight="1">
      <c r="E974" s="91"/>
      <c r="F974" s="92"/>
      <c r="G974" s="92"/>
      <c r="H974" s="93"/>
      <c r="I974" s="68"/>
      <c r="N974" s="33"/>
    </row>
    <row r="975" ht="12.75" customHeight="1">
      <c r="E975" s="91"/>
      <c r="F975" s="92"/>
      <c r="G975" s="92"/>
      <c r="H975" s="93"/>
      <c r="I975" s="68"/>
      <c r="N975" s="33"/>
    </row>
    <row r="976" ht="12.75" customHeight="1">
      <c r="E976" s="91"/>
      <c r="F976" s="92"/>
      <c r="G976" s="92"/>
      <c r="H976" s="93"/>
      <c r="I976" s="68"/>
      <c r="N976" s="33"/>
    </row>
    <row r="977" ht="12.75" customHeight="1">
      <c r="E977" s="91"/>
      <c r="F977" s="92"/>
      <c r="G977" s="92"/>
      <c r="H977" s="93"/>
      <c r="I977" s="68"/>
      <c r="N977" s="33"/>
    </row>
    <row r="978" ht="12.75" customHeight="1">
      <c r="E978" s="91"/>
      <c r="F978" s="92"/>
      <c r="G978" s="92"/>
      <c r="H978" s="93"/>
      <c r="I978" s="68"/>
      <c r="N978" s="33"/>
    </row>
    <row r="979" ht="12.75" customHeight="1">
      <c r="E979" s="91"/>
      <c r="F979" s="92"/>
      <c r="G979" s="92"/>
      <c r="H979" s="93"/>
      <c r="I979" s="68"/>
      <c r="N979" s="33"/>
    </row>
    <row r="980" ht="12.75" customHeight="1">
      <c r="E980" s="91"/>
      <c r="F980" s="92"/>
      <c r="G980" s="92"/>
      <c r="H980" s="93"/>
      <c r="I980" s="68"/>
      <c r="N980" s="33"/>
    </row>
    <row r="981" ht="12.75" customHeight="1">
      <c r="E981" s="91"/>
      <c r="F981" s="92"/>
      <c r="G981" s="92"/>
      <c r="H981" s="93"/>
      <c r="I981" s="68"/>
      <c r="N981" s="33"/>
    </row>
    <row r="982" ht="12.75" customHeight="1">
      <c r="E982" s="91"/>
      <c r="F982" s="92"/>
      <c r="G982" s="92"/>
      <c r="H982" s="93"/>
      <c r="I982" s="68"/>
      <c r="N982" s="33"/>
    </row>
    <row r="983" ht="12.75" customHeight="1">
      <c r="E983" s="91"/>
      <c r="F983" s="92"/>
      <c r="G983" s="92"/>
      <c r="H983" s="93"/>
      <c r="I983" s="68"/>
      <c r="N983" s="33"/>
    </row>
    <row r="984" ht="12.75" customHeight="1">
      <c r="E984" s="91"/>
      <c r="F984" s="92"/>
      <c r="G984" s="92"/>
      <c r="H984" s="93"/>
      <c r="I984" s="68"/>
      <c r="N984" s="33"/>
    </row>
    <row r="985" ht="12.75" customHeight="1">
      <c r="E985" s="91"/>
      <c r="F985" s="92"/>
      <c r="G985" s="92"/>
      <c r="H985" s="93"/>
      <c r="I985" s="68"/>
      <c r="N985" s="33"/>
    </row>
    <row r="986" ht="12.75" customHeight="1">
      <c r="E986" s="91"/>
      <c r="F986" s="92"/>
      <c r="G986" s="92"/>
      <c r="H986" s="93"/>
      <c r="I986" s="68"/>
      <c r="N986" s="33"/>
    </row>
    <row r="987" ht="12.75" customHeight="1">
      <c r="E987" s="91"/>
      <c r="F987" s="92"/>
      <c r="G987" s="92"/>
      <c r="H987" s="93"/>
      <c r="I987" s="68"/>
      <c r="N987" s="33"/>
    </row>
    <row r="988" ht="12.75" customHeight="1">
      <c r="E988" s="91"/>
      <c r="F988" s="92"/>
      <c r="G988" s="92"/>
      <c r="H988" s="93"/>
      <c r="I988" s="68"/>
      <c r="N988" s="33"/>
    </row>
    <row r="989" ht="12.75" customHeight="1">
      <c r="E989" s="91"/>
      <c r="F989" s="92"/>
      <c r="G989" s="92"/>
      <c r="H989" s="93"/>
      <c r="I989" s="68"/>
      <c r="N989" s="33"/>
    </row>
    <row r="990" ht="12.75" customHeight="1">
      <c r="E990" s="91"/>
      <c r="F990" s="92"/>
      <c r="G990" s="92"/>
      <c r="H990" s="93"/>
      <c r="I990" s="68"/>
      <c r="N990" s="33"/>
    </row>
    <row r="991" ht="12.75" customHeight="1">
      <c r="E991" s="91"/>
      <c r="F991" s="92"/>
      <c r="G991" s="92"/>
      <c r="H991" s="93"/>
      <c r="I991" s="68"/>
      <c r="N991" s="33"/>
    </row>
    <row r="992" ht="12.75" customHeight="1">
      <c r="E992" s="91"/>
      <c r="F992" s="92"/>
      <c r="G992" s="92"/>
      <c r="H992" s="93"/>
      <c r="I992" s="68"/>
      <c r="N992" s="33"/>
    </row>
    <row r="993" ht="12.75" customHeight="1">
      <c r="E993" s="91"/>
      <c r="F993" s="92"/>
      <c r="G993" s="92"/>
      <c r="H993" s="93"/>
      <c r="I993" s="68"/>
      <c r="N993" s="33"/>
    </row>
    <row r="994" ht="12.75" customHeight="1">
      <c r="E994" s="91"/>
      <c r="F994" s="92"/>
      <c r="G994" s="92"/>
      <c r="H994" s="93"/>
      <c r="I994" s="68"/>
      <c r="N994" s="33"/>
    </row>
    <row r="995" ht="12.75" customHeight="1">
      <c r="E995" s="91"/>
      <c r="F995" s="92"/>
      <c r="G995" s="92"/>
      <c r="H995" s="93"/>
      <c r="I995" s="68"/>
      <c r="N995" s="33"/>
    </row>
    <row r="996" ht="12.75" customHeight="1">
      <c r="E996" s="91"/>
      <c r="F996" s="92"/>
      <c r="G996" s="92"/>
      <c r="H996" s="93"/>
      <c r="I996" s="68"/>
      <c r="N996" s="33"/>
    </row>
    <row r="997" ht="12.75" customHeight="1">
      <c r="E997" s="91"/>
      <c r="F997" s="92"/>
      <c r="G997" s="92"/>
      <c r="H997" s="93"/>
      <c r="I997" s="68"/>
      <c r="N997" s="33"/>
    </row>
    <row r="998" ht="12.75" customHeight="1">
      <c r="E998" s="91"/>
      <c r="F998" s="92"/>
      <c r="G998" s="92"/>
      <c r="H998" s="93"/>
      <c r="I998" s="68"/>
      <c r="N998" s="33"/>
    </row>
    <row r="999" ht="12.75" customHeight="1">
      <c r="E999" s="91"/>
      <c r="F999" s="92"/>
      <c r="G999" s="92"/>
      <c r="H999" s="93"/>
      <c r="I999" s="68"/>
      <c r="N999" s="33"/>
    </row>
    <row r="1000" ht="12.75" customHeight="1">
      <c r="E1000" s="91"/>
      <c r="F1000" s="92"/>
      <c r="G1000" s="92"/>
      <c r="H1000" s="93"/>
      <c r="I1000" s="68"/>
      <c r="N1000" s="33"/>
    </row>
  </sheetData>
  <mergeCells count="1">
    <mergeCell ref="P1:T1"/>
  </mergeCells>
  <conditionalFormatting sqref="J2 J10:J36 J45:J57 J59:J85">
    <cfRule type="cellIs" dxfId="0" priority="1" operator="greaterThan">
      <formula>125</formula>
    </cfRule>
  </conditionalFormatting>
  <conditionalFormatting sqref="J3:J7">
    <cfRule type="cellIs" dxfId="0" priority="2" operator="greaterThan">
      <formula>125</formula>
    </cfRule>
  </conditionalFormatting>
  <conditionalFormatting sqref="J8:J9">
    <cfRule type="cellIs" dxfId="0" priority="3" operator="greaterThan">
      <formula>125</formula>
    </cfRule>
  </conditionalFormatting>
  <conditionalFormatting sqref="J37:J44">
    <cfRule type="cellIs" dxfId="0" priority="4" operator="greaterThan">
      <formula>125</formula>
    </cfRule>
  </conditionalFormatting>
  <conditionalFormatting sqref="J58">
    <cfRule type="cellIs" dxfId="0" priority="5" operator="greaterThan">
      <formula>125</formula>
    </cfRule>
  </conditionalFormatting>
  <printOptions/>
  <pageMargins bottom="0.75" footer="0.0" header="0.0" left="0.7" right="0.7" top="0.75"/>
  <pageSetup orientation="landscape"/>
  <drawing r:id="rId1"/>
</worksheet>
</file>

<file path=xl/worksheets/sheet5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2.57"/>
    <col customWidth="1" min="2" max="2" width="8.0"/>
    <col customWidth="1" min="3" max="4" width="14.86"/>
    <col customWidth="1" min="5" max="5" width="8.14"/>
    <col customWidth="1" min="6" max="6" width="9.29"/>
    <col customWidth="1" min="7" max="8" width="17.29"/>
    <col customWidth="1" min="9" max="9" width="8.86"/>
    <col customWidth="1" min="10" max="10" width="9.0"/>
    <col customWidth="1" min="11" max="11" width="10.43"/>
    <col customWidth="1" min="12" max="12" width="8.86"/>
    <col customWidth="1" min="13" max="13" width="16.86"/>
    <col customWidth="1" min="14" max="26" width="8.0"/>
  </cols>
  <sheetData>
    <row r="1" ht="38.25" customHeight="1">
      <c r="A1" s="256" t="s">
        <v>130</v>
      </c>
      <c r="B1" s="256" t="s">
        <v>131</v>
      </c>
      <c r="C1" s="256" t="s">
        <v>132</v>
      </c>
      <c r="D1" s="256" t="s">
        <v>133</v>
      </c>
      <c r="E1" s="256" t="s">
        <v>134</v>
      </c>
      <c r="F1" s="256" t="s">
        <v>135</v>
      </c>
      <c r="G1" s="256" t="s">
        <v>136</v>
      </c>
      <c r="H1" s="256" t="s">
        <v>137</v>
      </c>
      <c r="I1" s="256" t="s">
        <v>138</v>
      </c>
      <c r="J1" s="256" t="s">
        <v>139</v>
      </c>
      <c r="K1" s="256" t="s">
        <v>140</v>
      </c>
      <c r="L1" s="256" t="s">
        <v>141</v>
      </c>
      <c r="M1" s="256" t="s">
        <v>142</v>
      </c>
      <c r="N1" s="35"/>
      <c r="O1" s="35"/>
      <c r="P1" s="35"/>
      <c r="Q1" s="35"/>
      <c r="R1" s="35"/>
      <c r="S1" s="35"/>
      <c r="T1" s="35"/>
      <c r="U1" s="35"/>
      <c r="V1" s="35"/>
      <c r="W1" s="35"/>
      <c r="X1" s="35"/>
      <c r="Y1" s="35"/>
      <c r="Z1" s="35"/>
    </row>
    <row r="2" ht="42.0" customHeight="1">
      <c r="A2" s="257" t="s">
        <v>147</v>
      </c>
      <c r="B2" s="257" t="s">
        <v>2745</v>
      </c>
      <c r="C2" s="257" t="s">
        <v>2550</v>
      </c>
      <c r="D2" s="257" t="s">
        <v>144</v>
      </c>
      <c r="E2" s="258">
        <v>44328.0</v>
      </c>
      <c r="F2" s="259">
        <v>1258.69</v>
      </c>
      <c r="G2" s="258">
        <v>44295.0</v>
      </c>
      <c r="H2" s="258">
        <v>44326.0</v>
      </c>
      <c r="I2" s="260">
        <v>31.0</v>
      </c>
      <c r="J2" s="259">
        <v>1258.69</v>
      </c>
      <c r="K2" s="261">
        <v>119300.0</v>
      </c>
      <c r="L2" s="257">
        <v>31.0</v>
      </c>
      <c r="M2" s="262" t="s">
        <v>2746</v>
      </c>
      <c r="N2" s="35"/>
      <c r="O2" s="35"/>
      <c r="P2" s="35"/>
      <c r="Q2" s="35"/>
      <c r="R2" s="35"/>
      <c r="S2" s="35"/>
      <c r="T2" s="35"/>
      <c r="U2" s="35"/>
      <c r="V2" s="35"/>
      <c r="W2" s="35"/>
      <c r="X2" s="35"/>
      <c r="Y2" s="35"/>
      <c r="Z2" s="35"/>
    </row>
    <row r="3" ht="42.0" customHeight="1">
      <c r="A3" s="257" t="s">
        <v>147</v>
      </c>
      <c r="B3" s="257" t="s">
        <v>2745</v>
      </c>
      <c r="C3" s="257" t="s">
        <v>2624</v>
      </c>
      <c r="D3" s="257" t="s">
        <v>144</v>
      </c>
      <c r="E3" s="258">
        <v>44328.0</v>
      </c>
      <c r="F3" s="259">
        <v>14.36</v>
      </c>
      <c r="G3" s="258">
        <v>44294.0</v>
      </c>
      <c r="H3" s="258">
        <v>44326.0</v>
      </c>
      <c r="I3" s="260">
        <v>32.0</v>
      </c>
      <c r="J3" s="259">
        <v>14.36</v>
      </c>
      <c r="K3" s="261">
        <v>0.0</v>
      </c>
      <c r="L3" s="257">
        <v>31.0</v>
      </c>
      <c r="M3" s="262" t="s">
        <v>2747</v>
      </c>
      <c r="N3" s="35"/>
      <c r="O3" s="35"/>
      <c r="P3" s="35"/>
      <c r="Q3" s="35"/>
      <c r="R3" s="35"/>
      <c r="S3" s="35"/>
      <c r="T3" s="35"/>
      <c r="U3" s="35"/>
      <c r="V3" s="35"/>
      <c r="W3" s="35"/>
      <c r="X3" s="35"/>
      <c r="Y3" s="35"/>
      <c r="Z3" s="35"/>
    </row>
    <row r="4" ht="42.0" customHeight="1">
      <c r="A4" s="257" t="s">
        <v>150</v>
      </c>
      <c r="B4" s="257" t="s">
        <v>2748</v>
      </c>
      <c r="C4" s="257" t="s">
        <v>2552</v>
      </c>
      <c r="D4" s="257" t="s">
        <v>151</v>
      </c>
      <c r="E4" s="258">
        <v>44322.0</v>
      </c>
      <c r="F4" s="259">
        <v>2928.3</v>
      </c>
      <c r="G4" s="258">
        <v>44291.0</v>
      </c>
      <c r="H4" s="258">
        <v>44320.0</v>
      </c>
      <c r="I4" s="260">
        <v>29.0</v>
      </c>
      <c r="J4" s="259">
        <v>2734.17</v>
      </c>
      <c r="K4" s="261">
        <v>282744.0</v>
      </c>
      <c r="L4" s="257">
        <v>210.0</v>
      </c>
      <c r="M4" s="262" t="s">
        <v>2749</v>
      </c>
      <c r="N4" s="35"/>
      <c r="O4" s="35"/>
      <c r="P4" s="35"/>
      <c r="Q4" s="35"/>
      <c r="R4" s="35"/>
      <c r="S4" s="35"/>
      <c r="T4" s="35"/>
      <c r="U4" s="35"/>
      <c r="V4" s="35"/>
      <c r="W4" s="35"/>
      <c r="X4" s="35"/>
      <c r="Y4" s="35"/>
      <c r="Z4" s="35"/>
    </row>
    <row r="5" ht="42.0" customHeight="1">
      <c r="A5" s="257" t="s">
        <v>150</v>
      </c>
      <c r="B5" s="257" t="s">
        <v>2748</v>
      </c>
      <c r="C5" s="257" t="s">
        <v>2555</v>
      </c>
      <c r="D5" s="257" t="s">
        <v>151</v>
      </c>
      <c r="E5" s="258">
        <v>44322.0</v>
      </c>
      <c r="F5" s="259">
        <v>1747.06</v>
      </c>
      <c r="G5" s="258">
        <v>44291.0</v>
      </c>
      <c r="H5" s="258">
        <v>44320.0</v>
      </c>
      <c r="I5" s="260">
        <v>29.0</v>
      </c>
      <c r="J5" s="259">
        <v>1552.93</v>
      </c>
      <c r="K5" s="261">
        <v>158576.0</v>
      </c>
      <c r="L5" s="257">
        <v>210.0</v>
      </c>
      <c r="M5" s="262" t="s">
        <v>2750</v>
      </c>
      <c r="N5" s="35"/>
      <c r="O5" s="35"/>
      <c r="P5" s="35"/>
      <c r="Q5" s="35"/>
      <c r="R5" s="35"/>
      <c r="S5" s="35"/>
      <c r="T5" s="35"/>
      <c r="U5" s="35"/>
      <c r="V5" s="35"/>
      <c r="W5" s="35"/>
      <c r="X5" s="35"/>
      <c r="Y5" s="35"/>
      <c r="Z5" s="35"/>
    </row>
    <row r="6" ht="42.0" customHeight="1">
      <c r="A6" s="257" t="s">
        <v>150</v>
      </c>
      <c r="B6" s="257" t="s">
        <v>2748</v>
      </c>
      <c r="C6" s="257" t="s">
        <v>2558</v>
      </c>
      <c r="D6" s="257" t="s">
        <v>151</v>
      </c>
      <c r="E6" s="258">
        <v>44322.0</v>
      </c>
      <c r="F6" s="259">
        <v>1396.5</v>
      </c>
      <c r="G6" s="258">
        <v>44291.0</v>
      </c>
      <c r="H6" s="258">
        <v>44316.0</v>
      </c>
      <c r="I6" s="260">
        <v>25.0</v>
      </c>
      <c r="J6" s="259">
        <v>1202.37</v>
      </c>
      <c r="K6" s="261">
        <v>121924.0</v>
      </c>
      <c r="L6" s="257">
        <v>210.0</v>
      </c>
      <c r="M6" s="262" t="s">
        <v>2751</v>
      </c>
      <c r="N6" s="35"/>
      <c r="O6" s="35"/>
      <c r="P6" s="35"/>
      <c r="Q6" s="35"/>
      <c r="R6" s="35"/>
      <c r="S6" s="35"/>
      <c r="T6" s="35"/>
      <c r="U6" s="35"/>
      <c r="V6" s="35"/>
      <c r="W6" s="35"/>
      <c r="X6" s="35"/>
      <c r="Y6" s="35"/>
      <c r="Z6" s="35"/>
    </row>
    <row r="7" ht="42.0" customHeight="1">
      <c r="A7" s="257" t="s">
        <v>150</v>
      </c>
      <c r="B7" s="257" t="s">
        <v>2748</v>
      </c>
      <c r="C7" s="257" t="s">
        <v>2557</v>
      </c>
      <c r="D7" s="257" t="s">
        <v>151</v>
      </c>
      <c r="E7" s="258">
        <v>44322.0</v>
      </c>
      <c r="F7" s="259">
        <v>1654.55</v>
      </c>
      <c r="G7" s="258">
        <v>44291.0</v>
      </c>
      <c r="H7" s="258">
        <v>44320.0</v>
      </c>
      <c r="I7" s="260">
        <v>29.0</v>
      </c>
      <c r="J7" s="259">
        <v>1460.42</v>
      </c>
      <c r="K7" s="261">
        <v>148852.0</v>
      </c>
      <c r="L7" s="257">
        <v>210.0</v>
      </c>
      <c r="M7" s="262" t="s">
        <v>2752</v>
      </c>
      <c r="N7" s="35"/>
      <c r="O7" s="35"/>
      <c r="P7" s="35"/>
      <c r="Q7" s="35"/>
      <c r="R7" s="35"/>
      <c r="S7" s="35"/>
      <c r="T7" s="35"/>
      <c r="U7" s="35"/>
      <c r="V7" s="35"/>
      <c r="W7" s="35"/>
      <c r="X7" s="35"/>
      <c r="Y7" s="35"/>
      <c r="Z7" s="35"/>
    </row>
    <row r="8" ht="42.0" customHeight="1">
      <c r="A8" s="257" t="s">
        <v>156</v>
      </c>
      <c r="B8" s="257" t="s">
        <v>2753</v>
      </c>
      <c r="C8" s="257" t="s">
        <v>2560</v>
      </c>
      <c r="D8" s="257" t="s">
        <v>151</v>
      </c>
      <c r="E8" s="258">
        <v>44314.0</v>
      </c>
      <c r="F8" s="259">
        <v>7964.68</v>
      </c>
      <c r="G8" s="258">
        <v>44279.0</v>
      </c>
      <c r="H8" s="258">
        <v>44307.0</v>
      </c>
      <c r="I8" s="260">
        <v>28.0</v>
      </c>
      <c r="J8" s="259">
        <v>6521.49</v>
      </c>
      <c r="K8" s="261">
        <v>675444.0</v>
      </c>
      <c r="L8" s="257">
        <v>43.0</v>
      </c>
      <c r="M8" s="262" t="s">
        <v>2754</v>
      </c>
      <c r="N8" s="35"/>
      <c r="O8" s="35"/>
      <c r="P8" s="35"/>
      <c r="Q8" s="35"/>
      <c r="R8" s="35"/>
      <c r="S8" s="35"/>
      <c r="T8" s="35"/>
      <c r="U8" s="35"/>
      <c r="V8" s="35"/>
      <c r="W8" s="35"/>
      <c r="X8" s="35"/>
      <c r="Y8" s="35"/>
      <c r="Z8" s="35"/>
    </row>
    <row r="9" ht="42.0" customHeight="1">
      <c r="A9" s="257" t="s">
        <v>158</v>
      </c>
      <c r="B9" s="257" t="s">
        <v>2755</v>
      </c>
      <c r="C9" s="257" t="s">
        <v>2562</v>
      </c>
      <c r="D9" s="257" t="s">
        <v>151</v>
      </c>
      <c r="E9" s="258">
        <v>44322.0</v>
      </c>
      <c r="F9" s="259">
        <v>1649.16</v>
      </c>
      <c r="G9" s="258">
        <v>44289.0</v>
      </c>
      <c r="H9" s="258">
        <v>44322.0</v>
      </c>
      <c r="I9" s="260">
        <v>33.0</v>
      </c>
      <c r="J9" s="259">
        <v>1341.1</v>
      </c>
      <c r="K9" s="261">
        <v>134640.0</v>
      </c>
      <c r="L9" s="257">
        <v>43.0</v>
      </c>
      <c r="M9" s="262" t="s">
        <v>2756</v>
      </c>
      <c r="N9" s="35"/>
      <c r="O9" s="35"/>
      <c r="P9" s="35"/>
      <c r="Q9" s="35"/>
      <c r="R9" s="35"/>
      <c r="S9" s="35"/>
      <c r="T9" s="35"/>
      <c r="U9" s="35"/>
      <c r="V9" s="35"/>
      <c r="W9" s="35"/>
      <c r="X9" s="35"/>
      <c r="Y9" s="35"/>
      <c r="Z9" s="35"/>
    </row>
    <row r="10" ht="42.0" customHeight="1">
      <c r="A10" s="257" t="s">
        <v>160</v>
      </c>
      <c r="B10" s="257" t="s">
        <v>2757</v>
      </c>
      <c r="C10" s="257" t="s">
        <v>2564</v>
      </c>
      <c r="D10" s="257" t="s">
        <v>151</v>
      </c>
      <c r="E10" s="258">
        <v>44307.0</v>
      </c>
      <c r="F10" s="259">
        <v>1279.43</v>
      </c>
      <c r="G10" s="258">
        <v>44267.0</v>
      </c>
      <c r="H10" s="258">
        <v>44300.0</v>
      </c>
      <c r="I10" s="260">
        <v>33.0</v>
      </c>
      <c r="J10" s="259">
        <v>971.06</v>
      </c>
      <c r="K10" s="261">
        <v>95744.0</v>
      </c>
      <c r="L10" s="257">
        <v>66.0</v>
      </c>
      <c r="M10" s="262" t="s">
        <v>2758</v>
      </c>
      <c r="N10" s="35"/>
      <c r="O10" s="35"/>
      <c r="P10" s="35"/>
      <c r="Q10" s="35"/>
      <c r="R10" s="35"/>
      <c r="S10" s="35"/>
      <c r="T10" s="35"/>
      <c r="U10" s="35"/>
      <c r="V10" s="35"/>
      <c r="W10" s="35"/>
      <c r="X10" s="35"/>
      <c r="Y10" s="35"/>
      <c r="Z10" s="35"/>
    </row>
    <row r="11" ht="42.0" customHeight="1">
      <c r="A11" s="257" t="s">
        <v>160</v>
      </c>
      <c r="B11" s="257" t="s">
        <v>2757</v>
      </c>
      <c r="C11" s="257" t="s">
        <v>2565</v>
      </c>
      <c r="D11" s="257" t="s">
        <v>151</v>
      </c>
      <c r="E11" s="258">
        <v>44307.0</v>
      </c>
      <c r="F11" s="259">
        <v>1386.18</v>
      </c>
      <c r="G11" s="258">
        <v>44267.0</v>
      </c>
      <c r="H11" s="258">
        <v>44300.0</v>
      </c>
      <c r="I11" s="260">
        <v>33.0</v>
      </c>
      <c r="J11" s="259">
        <v>1077.81</v>
      </c>
      <c r="K11" s="261">
        <v>106964.0</v>
      </c>
      <c r="L11" s="257">
        <v>66.0</v>
      </c>
      <c r="M11" s="262" t="s">
        <v>2759</v>
      </c>
      <c r="N11" s="35"/>
      <c r="O11" s="35"/>
      <c r="P11" s="35"/>
      <c r="Q11" s="35"/>
      <c r="R11" s="35"/>
      <c r="S11" s="35"/>
      <c r="T11" s="35"/>
      <c r="U11" s="35"/>
      <c r="V11" s="35"/>
      <c r="W11" s="35"/>
      <c r="X11" s="35"/>
      <c r="Y11" s="35"/>
      <c r="Z11" s="35"/>
    </row>
    <row r="12" ht="42.0" customHeight="1">
      <c r="A12" s="257" t="s">
        <v>160</v>
      </c>
      <c r="B12" s="257" t="s">
        <v>2757</v>
      </c>
      <c r="C12" s="257" t="s">
        <v>2566</v>
      </c>
      <c r="D12" s="257" t="s">
        <v>151</v>
      </c>
      <c r="E12" s="258">
        <v>44307.0</v>
      </c>
      <c r="F12" s="259">
        <v>1094.43</v>
      </c>
      <c r="G12" s="258">
        <v>44267.0</v>
      </c>
      <c r="H12" s="258">
        <v>44300.0</v>
      </c>
      <c r="I12" s="260">
        <v>33.0</v>
      </c>
      <c r="J12" s="259">
        <v>786.06</v>
      </c>
      <c r="K12" s="261">
        <v>76296.0</v>
      </c>
      <c r="L12" s="257">
        <v>66.0</v>
      </c>
      <c r="M12" s="262" t="s">
        <v>2760</v>
      </c>
      <c r="N12" s="35"/>
      <c r="O12" s="35"/>
      <c r="P12" s="35"/>
      <c r="Q12" s="35"/>
      <c r="R12" s="35"/>
      <c r="S12" s="35"/>
      <c r="T12" s="35"/>
      <c r="U12" s="35"/>
      <c r="V12" s="35"/>
      <c r="W12" s="35"/>
      <c r="X12" s="35"/>
      <c r="Y12" s="35"/>
      <c r="Z12" s="35"/>
    </row>
    <row r="13" ht="42.0" customHeight="1">
      <c r="A13" s="257" t="s">
        <v>165</v>
      </c>
      <c r="B13" s="257" t="s">
        <v>2761</v>
      </c>
      <c r="C13" s="257" t="s">
        <v>2654</v>
      </c>
      <c r="D13" s="257" t="s">
        <v>151</v>
      </c>
      <c r="E13" s="258">
        <v>44322.0</v>
      </c>
      <c r="F13" s="259">
        <v>28.02</v>
      </c>
      <c r="G13" s="258">
        <v>44287.0</v>
      </c>
      <c r="H13" s="258">
        <v>44316.0</v>
      </c>
      <c r="I13" s="260">
        <v>29.0</v>
      </c>
      <c r="J13" s="259">
        <v>12.22</v>
      </c>
      <c r="K13" s="261">
        <v>0.0</v>
      </c>
      <c r="L13" s="257">
        <v>67.0</v>
      </c>
      <c r="M13" s="262" t="s">
        <v>2762</v>
      </c>
      <c r="N13" s="35"/>
      <c r="O13" s="35"/>
      <c r="P13" s="35"/>
      <c r="Q13" s="35"/>
      <c r="R13" s="35"/>
      <c r="S13" s="35"/>
      <c r="T13" s="35"/>
      <c r="U13" s="35"/>
      <c r="V13" s="35"/>
      <c r="W13" s="35"/>
      <c r="X13" s="35"/>
      <c r="Y13" s="35"/>
      <c r="Z13" s="35"/>
    </row>
    <row r="14" ht="42.0" customHeight="1">
      <c r="A14" s="257" t="s">
        <v>165</v>
      </c>
      <c r="B14" s="257" t="s">
        <v>2761</v>
      </c>
      <c r="C14" s="257" t="s">
        <v>2567</v>
      </c>
      <c r="D14" s="257" t="s">
        <v>151</v>
      </c>
      <c r="E14" s="258">
        <v>44322.0</v>
      </c>
      <c r="F14" s="259">
        <v>764.37</v>
      </c>
      <c r="G14" s="258">
        <v>44287.0</v>
      </c>
      <c r="H14" s="258">
        <v>44316.0</v>
      </c>
      <c r="I14" s="260">
        <v>29.0</v>
      </c>
      <c r="J14" s="259">
        <v>580.18</v>
      </c>
      <c r="K14" s="261">
        <v>57596.0</v>
      </c>
      <c r="L14" s="257">
        <v>67.0</v>
      </c>
      <c r="M14" s="262" t="s">
        <v>2763</v>
      </c>
      <c r="N14" s="35"/>
      <c r="O14" s="35"/>
      <c r="P14" s="35"/>
      <c r="Q14" s="35"/>
      <c r="R14" s="35"/>
      <c r="S14" s="35"/>
      <c r="T14" s="35"/>
      <c r="U14" s="35"/>
      <c r="V14" s="35"/>
      <c r="W14" s="35"/>
      <c r="X14" s="35"/>
      <c r="Y14" s="35"/>
      <c r="Z14" s="35"/>
    </row>
    <row r="15" ht="42.0" customHeight="1">
      <c r="A15" s="257" t="s">
        <v>165</v>
      </c>
      <c r="B15" s="257" t="s">
        <v>2761</v>
      </c>
      <c r="C15" s="257" t="s">
        <v>2569</v>
      </c>
      <c r="D15" s="257" t="s">
        <v>151</v>
      </c>
      <c r="E15" s="258">
        <v>44322.0</v>
      </c>
      <c r="F15" s="259">
        <v>1162.87</v>
      </c>
      <c r="G15" s="258">
        <v>44287.0</v>
      </c>
      <c r="H15" s="258">
        <v>44316.0</v>
      </c>
      <c r="I15" s="260">
        <v>29.0</v>
      </c>
      <c r="J15" s="259">
        <v>978.68</v>
      </c>
      <c r="K15" s="261">
        <v>99484.0</v>
      </c>
      <c r="L15" s="257">
        <v>67.0</v>
      </c>
      <c r="M15" s="262" t="s">
        <v>2764</v>
      </c>
      <c r="N15" s="35"/>
      <c r="O15" s="35"/>
      <c r="P15" s="35"/>
      <c r="Q15" s="35"/>
      <c r="R15" s="35"/>
      <c r="S15" s="35"/>
      <c r="T15" s="35"/>
      <c r="U15" s="35"/>
      <c r="V15" s="35"/>
      <c r="W15" s="35"/>
      <c r="X15" s="35"/>
      <c r="Y15" s="35"/>
      <c r="Z15" s="35"/>
    </row>
    <row r="16" ht="42.0" customHeight="1">
      <c r="A16" s="257" t="s">
        <v>171</v>
      </c>
      <c r="B16" s="257" t="s">
        <v>2765</v>
      </c>
      <c r="C16" s="257" t="s">
        <v>2570</v>
      </c>
      <c r="D16" s="257" t="s">
        <v>151</v>
      </c>
      <c r="E16" s="258">
        <v>44314.0</v>
      </c>
      <c r="F16" s="259">
        <v>2040.69</v>
      </c>
      <c r="G16" s="258">
        <v>44280.0</v>
      </c>
      <c r="H16" s="258">
        <v>44313.0</v>
      </c>
      <c r="I16" s="260">
        <v>33.0</v>
      </c>
      <c r="J16" s="259">
        <v>1631.2</v>
      </c>
      <c r="K16" s="261">
        <v>166804.0</v>
      </c>
      <c r="L16" s="257">
        <v>63.0</v>
      </c>
      <c r="M16" s="262" t="s">
        <v>2766</v>
      </c>
      <c r="N16" s="35"/>
      <c r="O16" s="35"/>
      <c r="P16" s="35"/>
      <c r="Q16" s="35"/>
      <c r="R16" s="35"/>
      <c r="S16" s="35"/>
      <c r="T16" s="35"/>
      <c r="U16" s="35"/>
      <c r="V16" s="35"/>
      <c r="W16" s="35"/>
      <c r="X16" s="35"/>
      <c r="Y16" s="35"/>
      <c r="Z16" s="35"/>
    </row>
    <row r="17" ht="42.0" customHeight="1">
      <c r="A17" s="257" t="s">
        <v>175</v>
      </c>
      <c r="B17" s="257" t="s">
        <v>2767</v>
      </c>
      <c r="C17" s="257" t="s">
        <v>2572</v>
      </c>
      <c r="D17" s="257" t="s">
        <v>151</v>
      </c>
      <c r="E17" s="258">
        <v>44319.0</v>
      </c>
      <c r="F17" s="259">
        <v>390.04</v>
      </c>
      <c r="G17" s="258">
        <v>44282.0</v>
      </c>
      <c r="H17" s="258">
        <v>44313.0</v>
      </c>
      <c r="I17" s="260">
        <v>31.0</v>
      </c>
      <c r="J17" s="259">
        <v>66.4</v>
      </c>
      <c r="K17" s="261">
        <v>5236.0</v>
      </c>
      <c r="L17" s="257">
        <v>216.0</v>
      </c>
      <c r="M17" s="262" t="s">
        <v>2768</v>
      </c>
      <c r="N17" s="35"/>
      <c r="O17" s="35"/>
      <c r="P17" s="35"/>
      <c r="Q17" s="35"/>
      <c r="R17" s="35"/>
      <c r="S17" s="35"/>
      <c r="T17" s="35"/>
      <c r="U17" s="35"/>
      <c r="V17" s="35"/>
      <c r="W17" s="35"/>
      <c r="X17" s="35"/>
      <c r="Y17" s="35"/>
      <c r="Z17" s="35"/>
    </row>
    <row r="18" ht="42.0" customHeight="1">
      <c r="A18" s="257" t="s">
        <v>175</v>
      </c>
      <c r="B18" s="257" t="s">
        <v>2767</v>
      </c>
      <c r="C18" s="257" t="s">
        <v>2574</v>
      </c>
      <c r="D18" s="257" t="s">
        <v>151</v>
      </c>
      <c r="E18" s="258">
        <v>44319.0</v>
      </c>
      <c r="F18" s="259">
        <v>6963.94</v>
      </c>
      <c r="G18" s="258">
        <v>44282.0</v>
      </c>
      <c r="H18" s="258">
        <v>44313.0</v>
      </c>
      <c r="I18" s="260">
        <v>31.0</v>
      </c>
      <c r="J18" s="259">
        <v>5415.09</v>
      </c>
      <c r="K18" s="261">
        <v>552772.0</v>
      </c>
      <c r="L18" s="257">
        <v>216.0</v>
      </c>
      <c r="M18" s="262" t="s">
        <v>2769</v>
      </c>
      <c r="N18" s="35"/>
      <c r="O18" s="35"/>
      <c r="P18" s="35"/>
      <c r="Q18" s="35"/>
      <c r="R18" s="35"/>
      <c r="S18" s="35"/>
      <c r="T18" s="35"/>
      <c r="U18" s="35"/>
      <c r="V18" s="35"/>
      <c r="W18" s="35"/>
      <c r="X18" s="35"/>
      <c r="Y18" s="35"/>
      <c r="Z18" s="35"/>
    </row>
    <row r="19" ht="42.0" customHeight="1">
      <c r="A19" s="257" t="s">
        <v>180</v>
      </c>
      <c r="B19" s="257" t="s">
        <v>2770</v>
      </c>
      <c r="C19" s="257" t="s">
        <v>2575</v>
      </c>
      <c r="D19" s="257" t="s">
        <v>151</v>
      </c>
      <c r="E19" s="258">
        <v>44314.0</v>
      </c>
      <c r="F19" s="259">
        <v>8802.9</v>
      </c>
      <c r="G19" s="258">
        <v>44281.0</v>
      </c>
      <c r="H19" s="258">
        <v>44314.0</v>
      </c>
      <c r="I19" s="260">
        <v>33.0</v>
      </c>
      <c r="J19" s="259">
        <v>7484.79</v>
      </c>
      <c r="K19" s="261">
        <v>773432.0</v>
      </c>
      <c r="L19" s="257">
        <v>159.0</v>
      </c>
      <c r="M19" s="262" t="s">
        <v>2771</v>
      </c>
      <c r="N19" s="35"/>
      <c r="O19" s="35"/>
      <c r="P19" s="35"/>
      <c r="Q19" s="35"/>
      <c r="R19" s="35"/>
      <c r="S19" s="35"/>
      <c r="T19" s="35"/>
      <c r="U19" s="35"/>
      <c r="V19" s="35"/>
      <c r="W19" s="35"/>
      <c r="X19" s="35"/>
      <c r="Y19" s="35"/>
      <c r="Z19" s="35"/>
    </row>
    <row r="20" ht="42.0" customHeight="1">
      <c r="A20" s="257" t="s">
        <v>182</v>
      </c>
      <c r="B20" s="257" t="s">
        <v>2772</v>
      </c>
      <c r="C20" s="257" t="s">
        <v>2576</v>
      </c>
      <c r="D20" s="257" t="s">
        <v>151</v>
      </c>
      <c r="E20" s="258">
        <v>44314.0</v>
      </c>
      <c r="F20" s="259">
        <v>1412.58</v>
      </c>
      <c r="G20" s="258">
        <v>44278.0</v>
      </c>
      <c r="H20" s="258">
        <v>44307.0</v>
      </c>
      <c r="I20" s="260">
        <v>29.0</v>
      </c>
      <c r="J20" s="259">
        <v>1255.7</v>
      </c>
      <c r="K20" s="261">
        <v>125664.0</v>
      </c>
      <c r="L20" s="257">
        <v>120.0</v>
      </c>
      <c r="M20" s="262" t="s">
        <v>2773</v>
      </c>
      <c r="N20" s="35"/>
      <c r="O20" s="35"/>
      <c r="P20" s="35"/>
      <c r="Q20" s="35"/>
      <c r="R20" s="35"/>
      <c r="S20" s="35"/>
      <c r="T20" s="35"/>
      <c r="U20" s="35"/>
      <c r="V20" s="35"/>
      <c r="W20" s="35"/>
      <c r="X20" s="35"/>
      <c r="Y20" s="35"/>
      <c r="Z20" s="35"/>
    </row>
    <row r="21" ht="42.0" customHeight="1">
      <c r="A21" s="257" t="s">
        <v>182</v>
      </c>
      <c r="B21" s="257" t="s">
        <v>2772</v>
      </c>
      <c r="C21" s="257" t="s">
        <v>2580</v>
      </c>
      <c r="D21" s="257" t="s">
        <v>151</v>
      </c>
      <c r="E21" s="258">
        <v>44314.0</v>
      </c>
      <c r="F21" s="259">
        <v>2373.25</v>
      </c>
      <c r="G21" s="258">
        <v>44278.0</v>
      </c>
      <c r="H21" s="258">
        <v>44307.0</v>
      </c>
      <c r="I21" s="260">
        <v>29.0</v>
      </c>
      <c r="J21" s="259">
        <v>2216.37</v>
      </c>
      <c r="K21" s="261">
        <v>226644.0</v>
      </c>
      <c r="L21" s="257">
        <v>120.0</v>
      </c>
      <c r="M21" s="262" t="s">
        <v>2774</v>
      </c>
      <c r="N21" s="35"/>
      <c r="O21" s="35"/>
      <c r="P21" s="35"/>
      <c r="Q21" s="35"/>
      <c r="R21" s="35"/>
      <c r="S21" s="35"/>
      <c r="T21" s="35"/>
      <c r="U21" s="35"/>
      <c r="V21" s="35"/>
      <c r="W21" s="35"/>
      <c r="X21" s="35"/>
      <c r="Y21" s="35"/>
      <c r="Z21" s="35"/>
    </row>
    <row r="22" ht="42.0" customHeight="1">
      <c r="A22" s="257" t="s">
        <v>182</v>
      </c>
      <c r="B22" s="257" t="s">
        <v>2772</v>
      </c>
      <c r="C22" s="257" t="s">
        <v>2578</v>
      </c>
      <c r="D22" s="257" t="s">
        <v>151</v>
      </c>
      <c r="E22" s="258">
        <v>44314.0</v>
      </c>
      <c r="F22" s="259">
        <v>1969.35</v>
      </c>
      <c r="G22" s="258">
        <v>44278.0</v>
      </c>
      <c r="H22" s="258">
        <v>44308.0</v>
      </c>
      <c r="I22" s="260">
        <v>30.0</v>
      </c>
      <c r="J22" s="259">
        <v>1305.53</v>
      </c>
      <c r="K22" s="261">
        <v>130900.0</v>
      </c>
      <c r="L22" s="257">
        <v>120.0</v>
      </c>
      <c r="M22" s="262" t="s">
        <v>2775</v>
      </c>
      <c r="N22" s="35"/>
      <c r="O22" s="35"/>
      <c r="P22" s="35"/>
      <c r="Q22" s="35"/>
      <c r="R22" s="35"/>
      <c r="S22" s="35"/>
      <c r="T22" s="35"/>
      <c r="U22" s="35"/>
      <c r="V22" s="35"/>
      <c r="W22" s="35"/>
      <c r="X22" s="35"/>
      <c r="Y22" s="35"/>
      <c r="Z22" s="35"/>
    </row>
    <row r="23" ht="42.0" customHeight="1">
      <c r="A23" s="257" t="s">
        <v>186</v>
      </c>
      <c r="B23" s="257" t="s">
        <v>2776</v>
      </c>
      <c r="C23" s="257" t="s">
        <v>1508</v>
      </c>
      <c r="D23" s="257" t="s">
        <v>151</v>
      </c>
      <c r="E23" s="258">
        <v>44319.0</v>
      </c>
      <c r="F23" s="259">
        <v>4643.72</v>
      </c>
      <c r="G23" s="258">
        <v>44282.0</v>
      </c>
      <c r="H23" s="258">
        <v>44313.0</v>
      </c>
      <c r="I23" s="260">
        <v>31.0</v>
      </c>
      <c r="J23" s="259">
        <v>3646.63</v>
      </c>
      <c r="K23" s="261">
        <v>373252.0</v>
      </c>
      <c r="L23" s="257">
        <v>402.0</v>
      </c>
      <c r="M23" s="262" t="s">
        <v>2777</v>
      </c>
      <c r="N23" s="35"/>
      <c r="O23" s="35"/>
      <c r="P23" s="35"/>
      <c r="Q23" s="35"/>
      <c r="R23" s="35"/>
      <c r="S23" s="35"/>
      <c r="T23" s="35"/>
      <c r="U23" s="35"/>
      <c r="V23" s="35"/>
      <c r="W23" s="35"/>
      <c r="X23" s="35"/>
      <c r="Y23" s="35"/>
      <c r="Z23" s="35"/>
    </row>
    <row r="24" ht="42.0" customHeight="1">
      <c r="A24" s="257" t="s">
        <v>186</v>
      </c>
      <c r="B24" s="257" t="s">
        <v>2776</v>
      </c>
      <c r="C24" s="257" t="s">
        <v>2581</v>
      </c>
      <c r="D24" s="257" t="s">
        <v>151</v>
      </c>
      <c r="E24" s="258">
        <v>44319.0</v>
      </c>
      <c r="F24" s="259">
        <v>5490.38</v>
      </c>
      <c r="G24" s="258">
        <v>44282.0</v>
      </c>
      <c r="H24" s="258">
        <v>44313.0</v>
      </c>
      <c r="I24" s="260">
        <v>31.0</v>
      </c>
      <c r="J24" s="259">
        <v>4521.9</v>
      </c>
      <c r="K24" s="261">
        <v>465256.0</v>
      </c>
      <c r="L24" s="257">
        <v>402.0</v>
      </c>
      <c r="M24" s="262" t="s">
        <v>2778</v>
      </c>
      <c r="N24" s="35"/>
      <c r="O24" s="35"/>
      <c r="P24" s="35"/>
      <c r="Q24" s="35"/>
      <c r="R24" s="35"/>
      <c r="S24" s="35"/>
      <c r="T24" s="35"/>
      <c r="U24" s="35"/>
      <c r="V24" s="35"/>
      <c r="W24" s="35"/>
      <c r="X24" s="35"/>
      <c r="Y24" s="35"/>
      <c r="Z24" s="35"/>
    </row>
    <row r="25" ht="42.0" customHeight="1">
      <c r="A25" s="257" t="s">
        <v>186</v>
      </c>
      <c r="B25" s="257" t="s">
        <v>2776</v>
      </c>
      <c r="C25" s="257" t="s">
        <v>2582</v>
      </c>
      <c r="D25" s="257" t="s">
        <v>151</v>
      </c>
      <c r="E25" s="258">
        <v>44320.0</v>
      </c>
      <c r="F25" s="259">
        <v>192.15</v>
      </c>
      <c r="G25" s="258">
        <v>44282.0</v>
      </c>
      <c r="H25" s="258">
        <v>44313.0</v>
      </c>
      <c r="I25" s="260">
        <v>31.0</v>
      </c>
      <c r="J25" s="259">
        <v>3760.49</v>
      </c>
      <c r="K25" s="261">
        <v>385220.0</v>
      </c>
      <c r="L25" s="257">
        <v>402.0</v>
      </c>
      <c r="M25" s="262" t="s">
        <v>2779</v>
      </c>
      <c r="N25" s="35"/>
      <c r="O25" s="35"/>
      <c r="P25" s="35"/>
      <c r="Q25" s="35"/>
      <c r="R25" s="35"/>
      <c r="S25" s="35"/>
      <c r="T25" s="35"/>
      <c r="U25" s="35"/>
      <c r="V25" s="35"/>
      <c r="W25" s="35"/>
      <c r="X25" s="35"/>
      <c r="Y25" s="35"/>
      <c r="Z25" s="35"/>
    </row>
    <row r="26" ht="42.0" customHeight="1">
      <c r="A26" s="257" t="s">
        <v>244</v>
      </c>
      <c r="B26" s="257" t="s">
        <v>2780</v>
      </c>
      <c r="C26" s="257" t="s">
        <v>2583</v>
      </c>
      <c r="D26" s="257" t="s">
        <v>151</v>
      </c>
      <c r="E26" s="258">
        <v>44326.0</v>
      </c>
      <c r="F26" s="259">
        <v>9662.72</v>
      </c>
      <c r="G26" s="258">
        <v>44293.0</v>
      </c>
      <c r="H26" s="258">
        <v>44321.0</v>
      </c>
      <c r="I26" s="260">
        <v>28.0</v>
      </c>
      <c r="J26" s="259">
        <v>8909.34</v>
      </c>
      <c r="K26" s="261">
        <v>943976.0</v>
      </c>
      <c r="L26" s="257">
        <v>222.0</v>
      </c>
      <c r="M26" s="262" t="s">
        <v>2781</v>
      </c>
      <c r="N26" s="35"/>
      <c r="O26" s="35"/>
      <c r="P26" s="35"/>
      <c r="Q26" s="35"/>
      <c r="R26" s="35"/>
      <c r="S26" s="35"/>
      <c r="T26" s="35"/>
      <c r="U26" s="35"/>
      <c r="V26" s="35"/>
      <c r="W26" s="35"/>
      <c r="X26" s="35"/>
      <c r="Y26" s="35"/>
      <c r="Z26" s="35"/>
    </row>
    <row r="27" ht="42.0" customHeight="1">
      <c r="A27" s="257" t="s">
        <v>244</v>
      </c>
      <c r="B27" s="257" t="s">
        <v>2780</v>
      </c>
      <c r="C27" s="257" t="s">
        <v>245</v>
      </c>
      <c r="D27" s="257" t="s">
        <v>151</v>
      </c>
      <c r="E27" s="258">
        <v>44319.0</v>
      </c>
      <c r="F27" s="259">
        <v>50.74</v>
      </c>
      <c r="G27" s="258">
        <v>44288.0</v>
      </c>
      <c r="H27" s="258">
        <v>44317.0</v>
      </c>
      <c r="I27" s="260">
        <v>29.0</v>
      </c>
      <c r="J27" s="259">
        <v>50.74</v>
      </c>
      <c r="K27" s="261">
        <v>0.0</v>
      </c>
      <c r="L27" s="257">
        <v>222.0</v>
      </c>
      <c r="M27" s="262" t="s">
        <v>2782</v>
      </c>
      <c r="N27" s="35"/>
      <c r="O27" s="35"/>
      <c r="P27" s="35"/>
      <c r="Q27" s="35"/>
      <c r="R27" s="35"/>
      <c r="S27" s="35"/>
      <c r="T27" s="35"/>
      <c r="U27" s="35"/>
      <c r="V27" s="35"/>
      <c r="W27" s="35"/>
      <c r="X27" s="35"/>
      <c r="Y27" s="35"/>
      <c r="Z27" s="35"/>
    </row>
    <row r="28" ht="42.0" customHeight="1">
      <c r="A28" s="257" t="s">
        <v>248</v>
      </c>
      <c r="B28" s="257" t="s">
        <v>2783</v>
      </c>
      <c r="C28" s="257" t="s">
        <v>2585</v>
      </c>
      <c r="D28" s="257" t="s">
        <v>151</v>
      </c>
      <c r="E28" s="258">
        <v>44326.0</v>
      </c>
      <c r="F28" s="259">
        <v>9639.76</v>
      </c>
      <c r="G28" s="258">
        <v>44293.0</v>
      </c>
      <c r="H28" s="258">
        <v>44321.0</v>
      </c>
      <c r="I28" s="260">
        <v>28.0</v>
      </c>
      <c r="J28" s="259">
        <v>8959.32</v>
      </c>
      <c r="K28" s="261">
        <v>949960.0</v>
      </c>
      <c r="L28" s="257">
        <v>203.0</v>
      </c>
      <c r="M28" s="262" t="s">
        <v>2784</v>
      </c>
      <c r="N28" s="35"/>
      <c r="O28" s="35"/>
      <c r="P28" s="35"/>
      <c r="Q28" s="35"/>
      <c r="R28" s="35"/>
      <c r="S28" s="35"/>
      <c r="T28" s="35"/>
      <c r="U28" s="35"/>
      <c r="V28" s="35"/>
      <c r="W28" s="35"/>
      <c r="X28" s="35"/>
      <c r="Y28" s="35"/>
      <c r="Z28" s="35"/>
    </row>
    <row r="29" ht="42.0" customHeight="1">
      <c r="A29" s="257" t="s">
        <v>255</v>
      </c>
      <c r="B29" s="257" t="s">
        <v>2785</v>
      </c>
      <c r="C29" s="257" t="s">
        <v>2592</v>
      </c>
      <c r="D29" s="257" t="s">
        <v>151</v>
      </c>
      <c r="E29" s="258">
        <v>44322.0</v>
      </c>
      <c r="F29" s="259">
        <v>1784.17</v>
      </c>
      <c r="G29" s="258">
        <v>44293.0</v>
      </c>
      <c r="H29" s="258">
        <v>44322.0</v>
      </c>
      <c r="I29" s="260">
        <v>29.0</v>
      </c>
      <c r="J29" s="259">
        <v>1346.27</v>
      </c>
      <c r="K29" s="261">
        <v>131648.0</v>
      </c>
      <c r="L29" s="257">
        <v>111.0</v>
      </c>
      <c r="M29" s="262" t="s">
        <v>2786</v>
      </c>
      <c r="N29" s="35"/>
      <c r="O29" s="35"/>
      <c r="P29" s="35"/>
      <c r="Q29" s="35"/>
      <c r="R29" s="35"/>
      <c r="S29" s="35"/>
      <c r="T29" s="35"/>
      <c r="U29" s="35"/>
      <c r="V29" s="35"/>
      <c r="W29" s="35"/>
      <c r="X29" s="35"/>
      <c r="Y29" s="35"/>
      <c r="Z29" s="35"/>
    </row>
    <row r="30" ht="42.0" customHeight="1">
      <c r="A30" s="257" t="s">
        <v>257</v>
      </c>
      <c r="B30" s="257" t="s">
        <v>2787</v>
      </c>
      <c r="C30" s="257" t="s">
        <v>2594</v>
      </c>
      <c r="D30" s="257" t="s">
        <v>144</v>
      </c>
      <c r="E30" s="258">
        <v>44302.0</v>
      </c>
      <c r="F30" s="259">
        <v>3069.44</v>
      </c>
      <c r="G30" s="258">
        <v>44266.0</v>
      </c>
      <c r="H30" s="258">
        <v>44300.0</v>
      </c>
      <c r="I30" s="260">
        <v>34.0</v>
      </c>
      <c r="J30" s="259">
        <v>3069.44</v>
      </c>
      <c r="K30" s="261">
        <v>315000.0</v>
      </c>
      <c r="L30" s="257">
        <v>77.0</v>
      </c>
      <c r="M30" s="262" t="s">
        <v>2788</v>
      </c>
      <c r="N30" s="35"/>
      <c r="O30" s="35"/>
      <c r="P30" s="35"/>
      <c r="Q30" s="35"/>
      <c r="R30" s="35"/>
      <c r="S30" s="35"/>
      <c r="T30" s="35"/>
      <c r="U30" s="35"/>
      <c r="V30" s="35"/>
      <c r="W30" s="35"/>
      <c r="X30" s="35"/>
      <c r="Y30" s="35"/>
      <c r="Z30" s="35"/>
    </row>
    <row r="31" ht="42.0" customHeight="1">
      <c r="A31" s="257" t="s">
        <v>257</v>
      </c>
      <c r="B31" s="257" t="s">
        <v>2787</v>
      </c>
      <c r="C31" s="257" t="s">
        <v>2594</v>
      </c>
      <c r="D31" s="257" t="s">
        <v>144</v>
      </c>
      <c r="E31" s="258">
        <v>44333.0</v>
      </c>
      <c r="F31" s="259">
        <v>2604.64</v>
      </c>
      <c r="G31" s="258">
        <v>44300.0</v>
      </c>
      <c r="H31" s="258">
        <v>44329.0</v>
      </c>
      <c r="I31" s="260">
        <v>29.0</v>
      </c>
      <c r="J31" s="259">
        <v>2604.64</v>
      </c>
      <c r="K31" s="261">
        <v>263500.0</v>
      </c>
      <c r="L31" s="257">
        <v>77.0</v>
      </c>
      <c r="M31" s="262" t="s">
        <v>2789</v>
      </c>
      <c r="N31" s="35"/>
      <c r="O31" s="35"/>
      <c r="P31" s="35"/>
      <c r="Q31" s="35"/>
      <c r="R31" s="35"/>
      <c r="S31" s="35"/>
      <c r="T31" s="35"/>
      <c r="U31" s="35"/>
      <c r="V31" s="35"/>
      <c r="W31" s="35"/>
      <c r="X31" s="35"/>
      <c r="Y31" s="35"/>
      <c r="Z31" s="35"/>
    </row>
    <row r="32" ht="42.0" customHeight="1">
      <c r="A32" s="257" t="s">
        <v>259</v>
      </c>
      <c r="B32" s="257" t="s">
        <v>2790</v>
      </c>
      <c r="C32" s="257" t="s">
        <v>2677</v>
      </c>
      <c r="D32" s="257" t="s">
        <v>144</v>
      </c>
      <c r="E32" s="258">
        <v>44328.0</v>
      </c>
      <c r="F32" s="259">
        <v>18.73</v>
      </c>
      <c r="G32" s="258">
        <v>44295.0</v>
      </c>
      <c r="H32" s="258">
        <v>44326.0</v>
      </c>
      <c r="I32" s="260">
        <v>31.0</v>
      </c>
      <c r="J32" s="259">
        <v>18.73</v>
      </c>
      <c r="K32" s="261">
        <v>0.0</v>
      </c>
      <c r="L32" s="257">
        <v>534.0</v>
      </c>
      <c r="M32" s="262" t="s">
        <v>2791</v>
      </c>
      <c r="N32" s="35"/>
      <c r="O32" s="35"/>
      <c r="P32" s="35"/>
      <c r="Q32" s="35"/>
      <c r="R32" s="35"/>
      <c r="S32" s="35"/>
      <c r="T32" s="35"/>
      <c r="U32" s="35"/>
      <c r="V32" s="35"/>
      <c r="W32" s="35"/>
      <c r="X32" s="35"/>
      <c r="Y32" s="35"/>
      <c r="Z32" s="35"/>
    </row>
    <row r="33" ht="42.0" customHeight="1">
      <c r="A33" s="257" t="s">
        <v>259</v>
      </c>
      <c r="B33" s="257" t="s">
        <v>2790</v>
      </c>
      <c r="C33" s="257" t="s">
        <v>2679</v>
      </c>
      <c r="D33" s="257" t="s">
        <v>144</v>
      </c>
      <c r="E33" s="258">
        <v>44319.0</v>
      </c>
      <c r="F33" s="259">
        <v>335.07</v>
      </c>
      <c r="G33" s="258">
        <v>44286.0</v>
      </c>
      <c r="H33" s="258">
        <v>44316.0</v>
      </c>
      <c r="I33" s="260">
        <v>30.0</v>
      </c>
      <c r="J33" s="259">
        <v>335.07</v>
      </c>
      <c r="K33" s="261">
        <v>0.0</v>
      </c>
      <c r="L33" s="257">
        <v>534.0</v>
      </c>
      <c r="M33" s="262" t="s">
        <v>2792</v>
      </c>
      <c r="N33" s="35"/>
      <c r="O33" s="35"/>
      <c r="P33" s="35"/>
      <c r="Q33" s="35"/>
      <c r="R33" s="35"/>
      <c r="S33" s="35"/>
      <c r="T33" s="35"/>
      <c r="U33" s="35"/>
      <c r="V33" s="35"/>
      <c r="W33" s="35"/>
      <c r="X33" s="35"/>
      <c r="Y33" s="35"/>
      <c r="Z33" s="35"/>
    </row>
    <row r="34" ht="42.0" customHeight="1">
      <c r="A34" s="257" t="s">
        <v>259</v>
      </c>
      <c r="B34" s="257" t="s">
        <v>2790</v>
      </c>
      <c r="C34" s="257" t="s">
        <v>2600</v>
      </c>
      <c r="D34" s="257" t="s">
        <v>144</v>
      </c>
      <c r="E34" s="258">
        <v>44328.0</v>
      </c>
      <c r="F34" s="259">
        <v>5964.47</v>
      </c>
      <c r="G34" s="258">
        <v>44295.0</v>
      </c>
      <c r="H34" s="258">
        <v>44326.0</v>
      </c>
      <c r="I34" s="260">
        <v>31.0</v>
      </c>
      <c r="J34" s="259">
        <v>5964.47</v>
      </c>
      <c r="K34" s="261">
        <v>622700.0</v>
      </c>
      <c r="L34" s="257">
        <v>534.0</v>
      </c>
      <c r="M34" s="262" t="s">
        <v>2793</v>
      </c>
      <c r="N34" s="35"/>
      <c r="O34" s="35"/>
      <c r="P34" s="35"/>
      <c r="Q34" s="35"/>
      <c r="R34" s="35"/>
      <c r="S34" s="35"/>
      <c r="T34" s="35"/>
      <c r="U34" s="35"/>
      <c r="V34" s="35"/>
      <c r="W34" s="35"/>
      <c r="X34" s="35"/>
      <c r="Y34" s="35"/>
      <c r="Z34" s="35"/>
    </row>
    <row r="35" ht="42.0" customHeight="1">
      <c r="A35" s="257" t="s">
        <v>259</v>
      </c>
      <c r="B35" s="257" t="s">
        <v>2790</v>
      </c>
      <c r="C35" s="257" t="s">
        <v>2596</v>
      </c>
      <c r="D35" s="257" t="s">
        <v>144</v>
      </c>
      <c r="E35" s="258">
        <v>44328.0</v>
      </c>
      <c r="F35" s="259">
        <v>5119.6</v>
      </c>
      <c r="G35" s="258">
        <v>44295.0</v>
      </c>
      <c r="H35" s="258">
        <v>44326.0</v>
      </c>
      <c r="I35" s="260">
        <v>31.0</v>
      </c>
      <c r="J35" s="259">
        <v>5119.6</v>
      </c>
      <c r="K35" s="261">
        <v>561500.0</v>
      </c>
      <c r="L35" s="257">
        <v>534.0</v>
      </c>
      <c r="M35" s="262" t="s">
        <v>2794</v>
      </c>
      <c r="N35" s="35"/>
      <c r="O35" s="35"/>
      <c r="P35" s="35"/>
      <c r="Q35" s="35"/>
      <c r="R35" s="35"/>
      <c r="S35" s="35"/>
      <c r="T35" s="35"/>
      <c r="U35" s="35"/>
      <c r="V35" s="35"/>
      <c r="W35" s="35"/>
      <c r="X35" s="35"/>
      <c r="Y35" s="35"/>
      <c r="Z35" s="35"/>
    </row>
    <row r="36" ht="42.0" customHeight="1">
      <c r="A36" s="257" t="s">
        <v>259</v>
      </c>
      <c r="B36" s="257" t="s">
        <v>2790</v>
      </c>
      <c r="C36" s="257" t="s">
        <v>2597</v>
      </c>
      <c r="D36" s="257" t="s">
        <v>144</v>
      </c>
      <c r="E36" s="258">
        <v>44328.0</v>
      </c>
      <c r="F36" s="259">
        <v>2163.59</v>
      </c>
      <c r="G36" s="258">
        <v>44295.0</v>
      </c>
      <c r="H36" s="258">
        <v>44326.0</v>
      </c>
      <c r="I36" s="260">
        <v>31.0</v>
      </c>
      <c r="J36" s="259">
        <v>2163.59</v>
      </c>
      <c r="K36" s="261">
        <v>197900.0</v>
      </c>
      <c r="L36" s="257">
        <v>534.0</v>
      </c>
      <c r="M36" s="262" t="s">
        <v>2795</v>
      </c>
      <c r="N36" s="35"/>
      <c r="O36" s="35"/>
      <c r="P36" s="35"/>
      <c r="Q36" s="35"/>
      <c r="R36" s="35"/>
      <c r="S36" s="35"/>
      <c r="T36" s="35"/>
      <c r="U36" s="35"/>
      <c r="V36" s="35"/>
      <c r="W36" s="35"/>
      <c r="X36" s="35"/>
      <c r="Y36" s="35"/>
      <c r="Z36" s="35"/>
    </row>
    <row r="37" ht="42.0" customHeight="1">
      <c r="A37" s="257" t="s">
        <v>259</v>
      </c>
      <c r="B37" s="257" t="s">
        <v>2790</v>
      </c>
      <c r="C37" s="257" t="s">
        <v>2599</v>
      </c>
      <c r="D37" s="257" t="s">
        <v>144</v>
      </c>
      <c r="E37" s="258">
        <v>44328.0</v>
      </c>
      <c r="F37" s="259">
        <v>7734.63</v>
      </c>
      <c r="G37" s="258">
        <v>44295.0</v>
      </c>
      <c r="H37" s="258">
        <v>44326.0</v>
      </c>
      <c r="I37" s="260">
        <v>31.0</v>
      </c>
      <c r="J37" s="259">
        <v>7734.63</v>
      </c>
      <c r="K37" s="261">
        <v>859800.0</v>
      </c>
      <c r="L37" s="257">
        <v>534.0</v>
      </c>
      <c r="M37" s="262" t="s">
        <v>2796</v>
      </c>
      <c r="N37" s="35"/>
      <c r="O37" s="35"/>
      <c r="P37" s="35"/>
      <c r="Q37" s="35"/>
      <c r="R37" s="35"/>
      <c r="S37" s="35"/>
      <c r="T37" s="35"/>
      <c r="U37" s="35"/>
      <c r="V37" s="35"/>
      <c r="W37" s="35"/>
      <c r="X37" s="35"/>
      <c r="Y37" s="35"/>
      <c r="Z37" s="35"/>
    </row>
    <row r="38" ht="42.0" customHeight="1">
      <c r="A38" s="257" t="s">
        <v>259</v>
      </c>
      <c r="B38" s="257" t="s">
        <v>2790</v>
      </c>
      <c r="C38" s="257" t="s">
        <v>2598</v>
      </c>
      <c r="D38" s="257" t="s">
        <v>144</v>
      </c>
      <c r="E38" s="258">
        <v>44328.0</v>
      </c>
      <c r="F38" s="259">
        <v>2483.99</v>
      </c>
      <c r="G38" s="258">
        <v>44295.0</v>
      </c>
      <c r="H38" s="258">
        <v>44326.0</v>
      </c>
      <c r="I38" s="260">
        <v>31.0</v>
      </c>
      <c r="J38" s="259">
        <v>2483.99</v>
      </c>
      <c r="K38" s="261">
        <v>233400.0</v>
      </c>
      <c r="L38" s="257">
        <v>534.0</v>
      </c>
      <c r="M38" s="262" t="s">
        <v>2797</v>
      </c>
      <c r="N38" s="35"/>
      <c r="O38" s="35"/>
      <c r="P38" s="35"/>
      <c r="Q38" s="35"/>
      <c r="R38" s="35"/>
      <c r="S38" s="35"/>
      <c r="T38" s="35"/>
      <c r="U38" s="35"/>
      <c r="V38" s="35"/>
      <c r="W38" s="35"/>
      <c r="X38" s="35"/>
      <c r="Y38" s="35"/>
      <c r="Z38" s="35"/>
    </row>
    <row r="39" ht="42.0" customHeight="1">
      <c r="A39" s="257" t="s">
        <v>267</v>
      </c>
      <c r="B39" s="257" t="s">
        <v>2798</v>
      </c>
      <c r="C39" s="257" t="s">
        <v>2601</v>
      </c>
      <c r="D39" s="257" t="s">
        <v>151</v>
      </c>
      <c r="E39" s="258">
        <v>44314.0</v>
      </c>
      <c r="F39" s="259">
        <v>3489.86</v>
      </c>
      <c r="G39" s="258">
        <v>44280.0</v>
      </c>
      <c r="H39" s="258">
        <v>44313.0</v>
      </c>
      <c r="I39" s="260">
        <v>33.0</v>
      </c>
      <c r="J39" s="259">
        <v>3176.97</v>
      </c>
      <c r="K39" s="261">
        <v>323884.0</v>
      </c>
      <c r="L39" s="257">
        <v>100.0</v>
      </c>
      <c r="M39" s="262" t="s">
        <v>2799</v>
      </c>
      <c r="N39" s="35"/>
      <c r="O39" s="35"/>
      <c r="P39" s="35"/>
      <c r="Q39" s="35"/>
      <c r="R39" s="35"/>
      <c r="S39" s="35"/>
      <c r="T39" s="35"/>
      <c r="U39" s="35"/>
      <c r="V39" s="35"/>
      <c r="W39" s="35"/>
      <c r="X39" s="35"/>
      <c r="Y39" s="35"/>
      <c r="Z39" s="35"/>
    </row>
    <row r="40" ht="42.0" customHeight="1">
      <c r="A40" s="257" t="s">
        <v>269</v>
      </c>
      <c r="B40" s="257" t="s">
        <v>2800</v>
      </c>
      <c r="C40" s="257" t="s">
        <v>2608</v>
      </c>
      <c r="D40" s="257" t="s">
        <v>144</v>
      </c>
      <c r="E40" s="258">
        <v>44305.0</v>
      </c>
      <c r="F40" s="259">
        <v>352.91</v>
      </c>
      <c r="G40" s="258">
        <v>44267.0</v>
      </c>
      <c r="H40" s="258">
        <v>44301.0</v>
      </c>
      <c r="I40" s="260">
        <v>34.0</v>
      </c>
      <c r="J40" s="259">
        <v>352.91</v>
      </c>
      <c r="K40" s="261">
        <v>28100.0</v>
      </c>
      <c r="L40" s="257">
        <v>32.0</v>
      </c>
      <c r="M40" s="262" t="s">
        <v>2801</v>
      </c>
      <c r="N40" s="35"/>
      <c r="O40" s="35"/>
      <c r="P40" s="35"/>
      <c r="Q40" s="35"/>
      <c r="R40" s="35"/>
      <c r="S40" s="35"/>
      <c r="T40" s="35"/>
      <c r="U40" s="35"/>
      <c r="V40" s="35"/>
      <c r="W40" s="35"/>
      <c r="X40" s="35"/>
      <c r="Y40" s="35"/>
      <c r="Z40" s="35"/>
    </row>
    <row r="41" ht="42.0" customHeight="1">
      <c r="A41" s="257" t="s">
        <v>269</v>
      </c>
      <c r="B41" s="257" t="s">
        <v>2800</v>
      </c>
      <c r="C41" s="257" t="s">
        <v>2608</v>
      </c>
      <c r="D41" s="257" t="s">
        <v>144</v>
      </c>
      <c r="E41" s="258">
        <v>44334.0</v>
      </c>
      <c r="F41" s="259">
        <v>222.36</v>
      </c>
      <c r="G41" s="258">
        <v>44301.0</v>
      </c>
      <c r="H41" s="258">
        <v>44330.0</v>
      </c>
      <c r="I41" s="260">
        <v>29.0</v>
      </c>
      <c r="J41" s="259">
        <v>222.36</v>
      </c>
      <c r="K41" s="261">
        <v>16100.0</v>
      </c>
      <c r="L41" s="257">
        <v>32.0</v>
      </c>
      <c r="M41" s="262" t="s">
        <v>2802</v>
      </c>
      <c r="N41" s="35"/>
      <c r="O41" s="35"/>
      <c r="P41" s="35"/>
      <c r="Q41" s="35"/>
      <c r="R41" s="35"/>
      <c r="S41" s="35"/>
      <c r="T41" s="35"/>
      <c r="U41" s="35"/>
      <c r="V41" s="35"/>
      <c r="W41" s="35"/>
      <c r="X41" s="35"/>
      <c r="Y41" s="35"/>
      <c r="Z41" s="35"/>
    </row>
    <row r="42" ht="42.0" customHeight="1">
      <c r="A42" s="257" t="s">
        <v>269</v>
      </c>
      <c r="B42" s="257" t="s">
        <v>2800</v>
      </c>
      <c r="C42" s="257" t="s">
        <v>2605</v>
      </c>
      <c r="D42" s="257" t="s">
        <v>144</v>
      </c>
      <c r="E42" s="258">
        <v>44305.0</v>
      </c>
      <c r="F42" s="259">
        <v>374.67</v>
      </c>
      <c r="G42" s="258">
        <v>44267.0</v>
      </c>
      <c r="H42" s="258">
        <v>44301.0</v>
      </c>
      <c r="I42" s="260">
        <v>34.0</v>
      </c>
      <c r="J42" s="259">
        <v>374.67</v>
      </c>
      <c r="K42" s="261">
        <v>30100.0</v>
      </c>
      <c r="L42" s="257">
        <v>32.0</v>
      </c>
      <c r="M42" s="262" t="s">
        <v>2803</v>
      </c>
      <c r="N42" s="35"/>
      <c r="O42" s="35"/>
      <c r="P42" s="35"/>
      <c r="Q42" s="35"/>
      <c r="R42" s="35"/>
      <c r="S42" s="35"/>
      <c r="T42" s="35"/>
      <c r="U42" s="35"/>
      <c r="V42" s="35"/>
      <c r="W42" s="35"/>
      <c r="X42" s="35"/>
      <c r="Y42" s="35"/>
      <c r="Z42" s="35"/>
    </row>
    <row r="43" ht="42.0" customHeight="1">
      <c r="A43" s="257" t="s">
        <v>269</v>
      </c>
      <c r="B43" s="257" t="s">
        <v>2800</v>
      </c>
      <c r="C43" s="257" t="s">
        <v>2607</v>
      </c>
      <c r="D43" s="257" t="s">
        <v>144</v>
      </c>
      <c r="E43" s="258">
        <v>44305.0</v>
      </c>
      <c r="F43" s="259">
        <v>216.7</v>
      </c>
      <c r="G43" s="258">
        <v>44267.0</v>
      </c>
      <c r="H43" s="258">
        <v>44301.0</v>
      </c>
      <c r="I43" s="260">
        <v>34.0</v>
      </c>
      <c r="J43" s="259">
        <v>216.7</v>
      </c>
      <c r="K43" s="261">
        <v>15400.0</v>
      </c>
      <c r="L43" s="257">
        <v>32.0</v>
      </c>
      <c r="M43" s="262" t="s">
        <v>2804</v>
      </c>
      <c r="N43" s="35"/>
      <c r="O43" s="35"/>
      <c r="P43" s="35"/>
      <c r="Q43" s="35"/>
      <c r="R43" s="35"/>
      <c r="S43" s="35"/>
      <c r="T43" s="35"/>
      <c r="U43" s="35"/>
      <c r="V43" s="35"/>
      <c r="W43" s="35"/>
      <c r="X43" s="35"/>
      <c r="Y43" s="35"/>
      <c r="Z43" s="35"/>
    </row>
    <row r="44" ht="42.0" customHeight="1">
      <c r="A44" s="257" t="s">
        <v>269</v>
      </c>
      <c r="B44" s="257" t="s">
        <v>2800</v>
      </c>
      <c r="C44" s="257" t="s">
        <v>2607</v>
      </c>
      <c r="D44" s="257" t="s">
        <v>144</v>
      </c>
      <c r="E44" s="258">
        <v>44334.0</v>
      </c>
      <c r="F44" s="259">
        <v>152.42</v>
      </c>
      <c r="G44" s="258">
        <v>44301.0</v>
      </c>
      <c r="H44" s="258">
        <v>44330.0</v>
      </c>
      <c r="I44" s="260">
        <v>29.0</v>
      </c>
      <c r="J44" s="259">
        <v>152.42</v>
      </c>
      <c r="K44" s="261">
        <v>10500.0</v>
      </c>
      <c r="L44" s="257">
        <v>32.0</v>
      </c>
      <c r="M44" s="262" t="s">
        <v>2805</v>
      </c>
      <c r="N44" s="35"/>
      <c r="O44" s="35"/>
      <c r="P44" s="35"/>
      <c r="Q44" s="35"/>
      <c r="R44" s="35"/>
      <c r="S44" s="35"/>
      <c r="T44" s="35"/>
      <c r="U44" s="35"/>
      <c r="V44" s="35"/>
      <c r="W44" s="35"/>
      <c r="X44" s="35"/>
      <c r="Y44" s="35"/>
      <c r="Z44" s="35"/>
    </row>
    <row r="45" ht="42.0" customHeight="1">
      <c r="A45" s="257" t="s">
        <v>269</v>
      </c>
      <c r="B45" s="257" t="s">
        <v>2800</v>
      </c>
      <c r="C45" s="257" t="s">
        <v>2603</v>
      </c>
      <c r="D45" s="257" t="s">
        <v>144</v>
      </c>
      <c r="E45" s="258">
        <v>44305.0</v>
      </c>
      <c r="F45" s="259">
        <v>789.38</v>
      </c>
      <c r="G45" s="258">
        <v>44267.0</v>
      </c>
      <c r="H45" s="258">
        <v>44301.0</v>
      </c>
      <c r="I45" s="260">
        <v>34.0</v>
      </c>
      <c r="J45" s="259">
        <v>789.38</v>
      </c>
      <c r="K45" s="261">
        <v>67300.0</v>
      </c>
      <c r="L45" s="257">
        <v>32.0</v>
      </c>
      <c r="M45" s="262" t="s">
        <v>2806</v>
      </c>
      <c r="N45" s="35"/>
      <c r="O45" s="35"/>
      <c r="P45" s="35"/>
      <c r="Q45" s="35"/>
      <c r="R45" s="35"/>
      <c r="S45" s="35"/>
      <c r="T45" s="35"/>
      <c r="U45" s="35"/>
      <c r="V45" s="35"/>
      <c r="W45" s="35"/>
      <c r="X45" s="35"/>
      <c r="Y45" s="35"/>
      <c r="Z45" s="35"/>
    </row>
    <row r="46" ht="42.0" customHeight="1">
      <c r="A46" s="257" t="s">
        <v>269</v>
      </c>
      <c r="B46" s="257" t="s">
        <v>2800</v>
      </c>
      <c r="C46" s="257" t="s">
        <v>2603</v>
      </c>
      <c r="D46" s="257" t="s">
        <v>144</v>
      </c>
      <c r="E46" s="258">
        <v>44334.0</v>
      </c>
      <c r="F46" s="259">
        <v>524.05</v>
      </c>
      <c r="G46" s="258">
        <v>44301.0</v>
      </c>
      <c r="H46" s="258">
        <v>44330.0</v>
      </c>
      <c r="I46" s="260">
        <v>29.0</v>
      </c>
      <c r="J46" s="259">
        <v>524.05</v>
      </c>
      <c r="K46" s="261">
        <v>37900.0</v>
      </c>
      <c r="L46" s="257">
        <v>32.0</v>
      </c>
      <c r="M46" s="262" t="s">
        <v>2807</v>
      </c>
      <c r="N46" s="35"/>
      <c r="O46" s="35"/>
      <c r="P46" s="35"/>
      <c r="Q46" s="35"/>
      <c r="R46" s="35"/>
      <c r="S46" s="35"/>
      <c r="T46" s="35"/>
      <c r="U46" s="35"/>
      <c r="V46" s="35"/>
      <c r="W46" s="35"/>
      <c r="X46" s="35"/>
      <c r="Y46" s="35"/>
      <c r="Z46" s="35"/>
    </row>
    <row r="47" ht="42.0" customHeight="1">
      <c r="A47" s="257" t="s">
        <v>274</v>
      </c>
      <c r="B47" s="257" t="s">
        <v>2808</v>
      </c>
      <c r="C47" s="257" t="s">
        <v>2692</v>
      </c>
      <c r="D47" s="257" t="s">
        <v>144</v>
      </c>
      <c r="E47" s="258">
        <v>44330.0</v>
      </c>
      <c r="F47" s="259">
        <v>214.78</v>
      </c>
      <c r="G47" s="258">
        <v>44299.0</v>
      </c>
      <c r="H47" s="258">
        <v>44328.0</v>
      </c>
      <c r="I47" s="260">
        <v>29.0</v>
      </c>
      <c r="J47" s="259">
        <v>214.78</v>
      </c>
      <c r="K47" s="261">
        <v>0.0</v>
      </c>
      <c r="L47" s="257">
        <v>1112.0</v>
      </c>
      <c r="M47" s="262" t="s">
        <v>2809</v>
      </c>
      <c r="N47" s="35"/>
      <c r="O47" s="35"/>
      <c r="P47" s="35"/>
      <c r="Q47" s="35"/>
      <c r="R47" s="35"/>
      <c r="S47" s="35"/>
      <c r="T47" s="35"/>
      <c r="U47" s="35"/>
      <c r="V47" s="35"/>
      <c r="W47" s="35"/>
      <c r="X47" s="35"/>
      <c r="Y47" s="35"/>
      <c r="Z47" s="35"/>
    </row>
    <row r="48" ht="42.0" customHeight="1">
      <c r="A48" s="257" t="s">
        <v>274</v>
      </c>
      <c r="B48" s="257" t="s">
        <v>2808</v>
      </c>
      <c r="C48" s="257" t="s">
        <v>2694</v>
      </c>
      <c r="D48" s="257" t="s">
        <v>144</v>
      </c>
      <c r="E48" s="258">
        <v>44330.0</v>
      </c>
      <c r="F48" s="259">
        <v>381.22</v>
      </c>
      <c r="G48" s="258">
        <v>44299.0</v>
      </c>
      <c r="H48" s="258">
        <v>44328.0</v>
      </c>
      <c r="I48" s="260">
        <v>29.0</v>
      </c>
      <c r="J48" s="259">
        <v>381.22</v>
      </c>
      <c r="K48" s="261">
        <v>500.0</v>
      </c>
      <c r="L48" s="257">
        <v>1112.0</v>
      </c>
      <c r="M48" s="262" t="s">
        <v>2810</v>
      </c>
      <c r="N48" s="35"/>
      <c r="O48" s="35"/>
      <c r="P48" s="35"/>
      <c r="Q48" s="35"/>
      <c r="R48" s="35"/>
      <c r="S48" s="35"/>
      <c r="T48" s="35"/>
      <c r="U48" s="35"/>
      <c r="V48" s="35"/>
      <c r="W48" s="35"/>
      <c r="X48" s="35"/>
      <c r="Y48" s="35"/>
      <c r="Z48" s="35"/>
    </row>
    <row r="49" ht="42.0" customHeight="1">
      <c r="A49" s="257" t="s">
        <v>274</v>
      </c>
      <c r="B49" s="257" t="s">
        <v>2808</v>
      </c>
      <c r="C49" s="257" t="s">
        <v>2696</v>
      </c>
      <c r="D49" s="257" t="s">
        <v>144</v>
      </c>
      <c r="E49" s="258">
        <v>44330.0</v>
      </c>
      <c r="F49" s="259">
        <v>374.72</v>
      </c>
      <c r="G49" s="258">
        <v>44299.0</v>
      </c>
      <c r="H49" s="258">
        <v>44328.0</v>
      </c>
      <c r="I49" s="260">
        <v>29.0</v>
      </c>
      <c r="J49" s="259">
        <v>374.72</v>
      </c>
      <c r="K49" s="261">
        <v>0.0</v>
      </c>
      <c r="L49" s="257">
        <v>1112.0</v>
      </c>
      <c r="M49" s="262" t="s">
        <v>2811</v>
      </c>
      <c r="N49" s="35"/>
      <c r="O49" s="35"/>
      <c r="P49" s="35"/>
      <c r="Q49" s="35"/>
      <c r="R49" s="35"/>
      <c r="S49" s="35"/>
      <c r="T49" s="35"/>
      <c r="U49" s="35"/>
      <c r="V49" s="35"/>
      <c r="W49" s="35"/>
      <c r="X49" s="35"/>
      <c r="Y49" s="35"/>
      <c r="Z49" s="35"/>
    </row>
    <row r="50" ht="42.0" customHeight="1">
      <c r="A50" s="257" t="s">
        <v>274</v>
      </c>
      <c r="B50" s="257" t="s">
        <v>2808</v>
      </c>
      <c r="C50" s="257" t="s">
        <v>2698</v>
      </c>
      <c r="D50" s="257" t="s">
        <v>144</v>
      </c>
      <c r="E50" s="258">
        <v>44319.0</v>
      </c>
      <c r="F50" s="259">
        <v>143.6</v>
      </c>
      <c r="G50" s="258">
        <v>44286.0</v>
      </c>
      <c r="H50" s="258">
        <v>44316.0</v>
      </c>
      <c r="I50" s="260">
        <v>30.0</v>
      </c>
      <c r="J50" s="259">
        <v>143.6</v>
      </c>
      <c r="K50" s="261">
        <v>0.0</v>
      </c>
      <c r="L50" s="257">
        <v>1112.0</v>
      </c>
      <c r="M50" s="262" t="s">
        <v>2812</v>
      </c>
      <c r="N50" s="35"/>
      <c r="O50" s="35"/>
      <c r="P50" s="35"/>
      <c r="Q50" s="35"/>
      <c r="R50" s="35"/>
      <c r="S50" s="35"/>
      <c r="T50" s="35"/>
      <c r="U50" s="35"/>
      <c r="V50" s="35"/>
      <c r="W50" s="35"/>
      <c r="X50" s="35"/>
      <c r="Y50" s="35"/>
      <c r="Z50" s="35"/>
    </row>
    <row r="51" ht="42.0" customHeight="1">
      <c r="A51" s="257" t="s">
        <v>274</v>
      </c>
      <c r="B51" s="257" t="s">
        <v>2808</v>
      </c>
      <c r="C51" s="257" t="s">
        <v>2612</v>
      </c>
      <c r="D51" s="257" t="s">
        <v>144</v>
      </c>
      <c r="E51" s="258">
        <v>44330.0</v>
      </c>
      <c r="F51" s="259">
        <v>18817.65</v>
      </c>
      <c r="G51" s="258">
        <v>44299.0</v>
      </c>
      <c r="H51" s="258">
        <v>44328.0</v>
      </c>
      <c r="I51" s="260">
        <v>29.0</v>
      </c>
      <c r="J51" s="259">
        <v>8427.68</v>
      </c>
      <c r="K51" s="261">
        <v>920900.0</v>
      </c>
      <c r="L51" s="257">
        <v>1112.0</v>
      </c>
      <c r="M51" s="262" t="s">
        <v>2813</v>
      </c>
      <c r="N51" s="35"/>
      <c r="O51" s="35"/>
      <c r="P51" s="35"/>
      <c r="Q51" s="35"/>
      <c r="R51" s="35"/>
      <c r="S51" s="35"/>
      <c r="T51" s="35"/>
      <c r="U51" s="35"/>
      <c r="V51" s="35"/>
      <c r="W51" s="35"/>
      <c r="X51" s="35"/>
      <c r="Y51" s="35"/>
      <c r="Z51" s="35"/>
    </row>
    <row r="52" ht="42.0" customHeight="1">
      <c r="A52" s="257" t="s">
        <v>274</v>
      </c>
      <c r="B52" s="257" t="s">
        <v>2808</v>
      </c>
      <c r="C52" s="257" t="s">
        <v>2609</v>
      </c>
      <c r="D52" s="257" t="s">
        <v>144</v>
      </c>
      <c r="E52" s="258">
        <v>44330.0</v>
      </c>
      <c r="F52" s="259">
        <v>21476.03</v>
      </c>
      <c r="G52" s="258">
        <v>44299.0</v>
      </c>
      <c r="H52" s="258">
        <v>44328.0</v>
      </c>
      <c r="I52" s="260">
        <v>29.0</v>
      </c>
      <c r="J52" s="259">
        <v>8913.38</v>
      </c>
      <c r="K52" s="261">
        <v>979700.0</v>
      </c>
      <c r="L52" s="257">
        <v>1112.0</v>
      </c>
      <c r="M52" s="262" t="s">
        <v>2814</v>
      </c>
      <c r="N52" s="35"/>
      <c r="O52" s="35"/>
      <c r="P52" s="35"/>
      <c r="Q52" s="35"/>
      <c r="R52" s="35"/>
      <c r="S52" s="35"/>
      <c r="T52" s="35"/>
      <c r="U52" s="35"/>
      <c r="V52" s="35"/>
      <c r="W52" s="35"/>
      <c r="X52" s="35"/>
      <c r="Y52" s="35"/>
      <c r="Z52" s="35"/>
    </row>
    <row r="53" ht="42.0" customHeight="1">
      <c r="A53" s="257" t="s">
        <v>274</v>
      </c>
      <c r="B53" s="257" t="s">
        <v>2808</v>
      </c>
      <c r="C53" s="257" t="s">
        <v>2611</v>
      </c>
      <c r="D53" s="257" t="s">
        <v>144</v>
      </c>
      <c r="E53" s="258">
        <v>44330.0</v>
      </c>
      <c r="F53" s="259">
        <v>21166.66</v>
      </c>
      <c r="G53" s="258">
        <v>44299.0</v>
      </c>
      <c r="H53" s="258">
        <v>44328.0</v>
      </c>
      <c r="I53" s="260">
        <v>29.0</v>
      </c>
      <c r="J53" s="259">
        <v>9667.55</v>
      </c>
      <c r="K53" s="261">
        <v>1071000.0</v>
      </c>
      <c r="L53" s="257">
        <v>1112.0</v>
      </c>
      <c r="M53" s="262" t="s">
        <v>2815</v>
      </c>
      <c r="N53" s="35"/>
      <c r="O53" s="35"/>
      <c r="P53" s="35"/>
      <c r="Q53" s="35"/>
      <c r="R53" s="35"/>
      <c r="S53" s="35"/>
      <c r="T53" s="35"/>
      <c r="U53" s="35"/>
      <c r="V53" s="35"/>
      <c r="W53" s="35"/>
      <c r="X53" s="35"/>
      <c r="Y53" s="35"/>
      <c r="Z53" s="35"/>
    </row>
    <row r="54" ht="42.0" customHeight="1">
      <c r="A54" s="257" t="s">
        <v>274</v>
      </c>
      <c r="B54" s="257" t="s">
        <v>2808</v>
      </c>
      <c r="C54" s="257" t="s">
        <v>2703</v>
      </c>
      <c r="D54" s="257" t="s">
        <v>144</v>
      </c>
      <c r="E54" s="258">
        <v>44330.0</v>
      </c>
      <c r="F54" s="259">
        <v>550.97</v>
      </c>
      <c r="G54" s="258">
        <v>44299.0</v>
      </c>
      <c r="H54" s="258">
        <v>44328.0</v>
      </c>
      <c r="I54" s="260">
        <v>29.0</v>
      </c>
      <c r="J54" s="259">
        <v>310.57</v>
      </c>
      <c r="K54" s="261">
        <v>13400.0</v>
      </c>
      <c r="L54" s="257">
        <v>1112.0</v>
      </c>
      <c r="M54" s="262" t="s">
        <v>2816</v>
      </c>
      <c r="N54" s="35"/>
      <c r="O54" s="35"/>
      <c r="P54" s="35"/>
      <c r="Q54" s="35"/>
      <c r="R54" s="35"/>
      <c r="S54" s="35"/>
      <c r="T54" s="35"/>
      <c r="U54" s="35"/>
      <c r="V54" s="35"/>
      <c r="W54" s="35"/>
      <c r="X54" s="35"/>
      <c r="Y54" s="35"/>
      <c r="Z54" s="35"/>
    </row>
    <row r="55" ht="42.0" customHeight="1">
      <c r="A55" s="257" t="s">
        <v>274</v>
      </c>
      <c r="B55" s="257" t="s">
        <v>2808</v>
      </c>
      <c r="C55" s="257" t="s">
        <v>2705</v>
      </c>
      <c r="D55" s="257" t="s">
        <v>144</v>
      </c>
      <c r="E55" s="258">
        <v>44330.0</v>
      </c>
      <c r="F55" s="259">
        <v>214.78</v>
      </c>
      <c r="G55" s="258">
        <v>44299.0</v>
      </c>
      <c r="H55" s="258">
        <v>44328.0</v>
      </c>
      <c r="I55" s="260">
        <v>29.0</v>
      </c>
      <c r="J55" s="259">
        <v>214.78</v>
      </c>
      <c r="K55" s="261">
        <v>0.0</v>
      </c>
      <c r="L55" s="257">
        <v>1112.0</v>
      </c>
      <c r="M55" s="262" t="s">
        <v>2817</v>
      </c>
      <c r="N55" s="35"/>
      <c r="O55" s="35"/>
      <c r="P55" s="35"/>
      <c r="Q55" s="35"/>
      <c r="R55" s="35"/>
      <c r="S55" s="35"/>
      <c r="T55" s="35"/>
      <c r="U55" s="35"/>
      <c r="V55" s="35"/>
      <c r="W55" s="35"/>
      <c r="X55" s="35"/>
      <c r="Y55" s="35"/>
      <c r="Z55" s="35"/>
    </row>
    <row r="56" ht="42.0" customHeight="1">
      <c r="A56" s="257" t="s">
        <v>2051</v>
      </c>
      <c r="B56" s="257" t="s">
        <v>2818</v>
      </c>
      <c r="C56" s="257" t="s">
        <v>2613</v>
      </c>
      <c r="D56" s="257" t="s">
        <v>151</v>
      </c>
      <c r="E56" s="258">
        <v>44326.0</v>
      </c>
      <c r="F56" s="259">
        <v>2707.94</v>
      </c>
      <c r="G56" s="258">
        <v>44295.0</v>
      </c>
      <c r="H56" s="258">
        <v>44323.0</v>
      </c>
      <c r="I56" s="260">
        <v>28.0</v>
      </c>
      <c r="J56" s="259">
        <v>2249.44</v>
      </c>
      <c r="K56" s="261">
        <v>230384.0</v>
      </c>
      <c r="L56" s="257">
        <v>60.0</v>
      </c>
      <c r="M56" s="262" t="s">
        <v>2819</v>
      </c>
      <c r="N56" s="35"/>
      <c r="O56" s="35"/>
      <c r="P56" s="35"/>
      <c r="Q56" s="35"/>
      <c r="R56" s="35"/>
      <c r="S56" s="35"/>
      <c r="T56" s="35"/>
      <c r="U56" s="35"/>
      <c r="V56" s="35"/>
      <c r="W56" s="35"/>
      <c r="X56" s="35"/>
      <c r="Y56" s="35"/>
      <c r="Z56" s="35"/>
    </row>
    <row r="57" ht="42.0" customHeight="1">
      <c r="A57" s="257" t="s">
        <v>297</v>
      </c>
      <c r="B57" s="257" t="s">
        <v>2820</v>
      </c>
      <c r="C57" s="257" t="s">
        <v>2617</v>
      </c>
      <c r="D57" s="257" t="s">
        <v>151</v>
      </c>
      <c r="E57" s="258">
        <v>44322.0</v>
      </c>
      <c r="F57" s="259">
        <v>2552.13</v>
      </c>
      <c r="G57" s="258">
        <v>44291.0</v>
      </c>
      <c r="H57" s="258">
        <v>44322.0</v>
      </c>
      <c r="I57" s="260">
        <v>31.0</v>
      </c>
      <c r="J57" s="259">
        <v>2408.45</v>
      </c>
      <c r="K57" s="261">
        <v>243100.0</v>
      </c>
      <c r="L57" s="257">
        <v>93.0</v>
      </c>
      <c r="M57" s="262" t="s">
        <v>2821</v>
      </c>
      <c r="N57" s="35"/>
      <c r="O57" s="35"/>
      <c r="P57" s="35"/>
      <c r="Q57" s="35"/>
      <c r="R57" s="35"/>
      <c r="S57" s="35"/>
      <c r="T57" s="35"/>
      <c r="U57" s="35"/>
      <c r="V57" s="35"/>
      <c r="W57" s="35"/>
      <c r="X57" s="35"/>
      <c r="Y57" s="35"/>
      <c r="Z57" s="35"/>
    </row>
    <row r="58" ht="42.0" customHeight="1">
      <c r="A58" s="257" t="s">
        <v>297</v>
      </c>
      <c r="B58" s="257" t="s">
        <v>2820</v>
      </c>
      <c r="C58" s="257" t="s">
        <v>2618</v>
      </c>
      <c r="D58" s="257" t="s">
        <v>151</v>
      </c>
      <c r="E58" s="258">
        <v>44322.0</v>
      </c>
      <c r="F58" s="259">
        <v>728.83</v>
      </c>
      <c r="G58" s="258">
        <v>44289.0</v>
      </c>
      <c r="H58" s="258">
        <v>44321.0</v>
      </c>
      <c r="I58" s="260">
        <v>32.0</v>
      </c>
      <c r="J58" s="259">
        <v>585.15</v>
      </c>
      <c r="K58" s="261">
        <v>56848.0</v>
      </c>
      <c r="L58" s="257">
        <v>93.0</v>
      </c>
      <c r="M58" s="262" t="s">
        <v>2822</v>
      </c>
      <c r="N58" s="35"/>
      <c r="O58" s="35"/>
      <c r="P58" s="35"/>
      <c r="Q58" s="35"/>
      <c r="R58" s="35"/>
      <c r="S58" s="35"/>
      <c r="T58" s="35"/>
      <c r="U58" s="35"/>
      <c r="V58" s="35"/>
      <c r="W58" s="35"/>
      <c r="X58" s="35"/>
      <c r="Y58" s="35"/>
      <c r="Z58" s="35"/>
    </row>
    <row r="59" ht="42.0" customHeight="1">
      <c r="A59" s="257" t="s">
        <v>300</v>
      </c>
      <c r="B59" s="257" t="s">
        <v>2823</v>
      </c>
      <c r="C59" s="257" t="s">
        <v>2620</v>
      </c>
      <c r="D59" s="257" t="s">
        <v>301</v>
      </c>
      <c r="E59" s="258">
        <v>44329.0</v>
      </c>
      <c r="F59" s="259">
        <v>5660.68</v>
      </c>
      <c r="G59" s="258">
        <v>44296.0</v>
      </c>
      <c r="H59" s="258">
        <v>44326.0</v>
      </c>
      <c r="I59" s="260">
        <v>30.0</v>
      </c>
      <c r="J59" s="259">
        <v>5660.68</v>
      </c>
      <c r="K59" s="261">
        <v>568900.0</v>
      </c>
      <c r="L59" s="257">
        <v>196.0</v>
      </c>
      <c r="M59" s="262" t="s">
        <v>2824</v>
      </c>
      <c r="N59" s="35"/>
      <c r="O59" s="35"/>
      <c r="P59" s="35"/>
      <c r="Q59" s="35"/>
      <c r="R59" s="35"/>
      <c r="S59" s="35"/>
      <c r="T59" s="35"/>
      <c r="U59" s="35"/>
      <c r="V59" s="35"/>
      <c r="W59" s="35"/>
      <c r="X59" s="35"/>
      <c r="Y59" s="35"/>
      <c r="Z59" s="35"/>
    </row>
    <row r="60" ht="42.0" customHeight="1">
      <c r="A60" s="257" t="s">
        <v>300</v>
      </c>
      <c r="B60" s="257" t="s">
        <v>2823</v>
      </c>
      <c r="C60" s="257" t="s">
        <v>303</v>
      </c>
      <c r="D60" s="257" t="s">
        <v>301</v>
      </c>
      <c r="E60" s="258">
        <v>44327.0</v>
      </c>
      <c r="F60" s="259">
        <v>4052.15</v>
      </c>
      <c r="G60" s="258">
        <v>44296.0</v>
      </c>
      <c r="H60" s="258">
        <v>44326.0</v>
      </c>
      <c r="I60" s="260">
        <v>30.0</v>
      </c>
      <c r="J60" s="259">
        <v>4052.15</v>
      </c>
      <c r="K60" s="261">
        <v>397800.0</v>
      </c>
      <c r="L60" s="257">
        <v>196.0</v>
      </c>
      <c r="M60" s="262" t="s">
        <v>2825</v>
      </c>
      <c r="N60" s="35"/>
      <c r="O60" s="35"/>
      <c r="P60" s="35"/>
      <c r="Q60" s="35"/>
      <c r="R60" s="35"/>
      <c r="S60" s="35"/>
      <c r="T60" s="35"/>
      <c r="U60" s="35"/>
      <c r="V60" s="35"/>
      <c r="W60" s="35"/>
      <c r="X60" s="35"/>
      <c r="Y60" s="35"/>
      <c r="Z60" s="35"/>
    </row>
    <row r="61" ht="42.0" customHeight="1">
      <c r="A61" s="257" t="s">
        <v>305</v>
      </c>
      <c r="B61" s="257" t="s">
        <v>2826</v>
      </c>
      <c r="C61" s="257" t="s">
        <v>2621</v>
      </c>
      <c r="D61" s="257" t="s">
        <v>301</v>
      </c>
      <c r="E61" s="258">
        <v>44330.0</v>
      </c>
      <c r="F61" s="259">
        <v>1388.56</v>
      </c>
      <c r="G61" s="258">
        <v>44301.0</v>
      </c>
      <c r="H61" s="258">
        <v>44329.0</v>
      </c>
      <c r="I61" s="260">
        <v>28.0</v>
      </c>
      <c r="J61" s="259">
        <v>1388.56</v>
      </c>
      <c r="K61" s="261">
        <v>138100.0</v>
      </c>
      <c r="L61" s="257">
        <v>49.0</v>
      </c>
      <c r="M61" s="262" t="s">
        <v>2827</v>
      </c>
      <c r="N61" s="35"/>
      <c r="O61" s="35"/>
      <c r="P61" s="35"/>
      <c r="Q61" s="35"/>
      <c r="R61" s="35"/>
      <c r="S61" s="35"/>
      <c r="T61" s="35"/>
      <c r="U61" s="35"/>
      <c r="V61" s="35"/>
      <c r="W61" s="35"/>
      <c r="X61" s="35"/>
      <c r="Y61" s="35"/>
      <c r="Z61" s="35"/>
    </row>
    <row r="62" ht="42.0" customHeight="1">
      <c r="A62" s="257" t="s">
        <v>531</v>
      </c>
      <c r="B62" s="257" t="s">
        <v>2828</v>
      </c>
      <c r="C62" s="257" t="s">
        <v>2396</v>
      </c>
      <c r="D62" s="257" t="s">
        <v>462</v>
      </c>
      <c r="E62" s="258">
        <v>44267.0</v>
      </c>
      <c r="F62" s="259">
        <v>56.59</v>
      </c>
      <c r="G62" s="258">
        <v>44166.0</v>
      </c>
      <c r="H62" s="258">
        <v>44256.0</v>
      </c>
      <c r="I62" s="260">
        <v>90.0</v>
      </c>
      <c r="J62" s="259">
        <v>0.0</v>
      </c>
      <c r="K62" s="261">
        <v>0.0</v>
      </c>
      <c r="L62" s="257">
        <v>270.0</v>
      </c>
      <c r="M62" s="262" t="s">
        <v>2829</v>
      </c>
      <c r="N62" s="35"/>
      <c r="O62" s="35"/>
      <c r="P62" s="35"/>
      <c r="Q62" s="35"/>
      <c r="R62" s="35"/>
      <c r="S62" s="35"/>
      <c r="T62" s="35"/>
      <c r="U62" s="35"/>
      <c r="V62" s="35"/>
      <c r="W62" s="35"/>
      <c r="X62" s="35"/>
      <c r="Y62" s="35"/>
      <c r="Z62" s="35"/>
    </row>
    <row r="63" ht="42.0" customHeight="1">
      <c r="A63" s="257" t="s">
        <v>531</v>
      </c>
      <c r="B63" s="257" t="s">
        <v>2828</v>
      </c>
      <c r="C63" s="257" t="s">
        <v>2397</v>
      </c>
      <c r="D63" s="257" t="s">
        <v>462</v>
      </c>
      <c r="E63" s="258">
        <v>44267.0</v>
      </c>
      <c r="F63" s="259">
        <v>65.4</v>
      </c>
      <c r="G63" s="258">
        <v>44166.0</v>
      </c>
      <c r="H63" s="258">
        <v>44256.0</v>
      </c>
      <c r="I63" s="260">
        <v>90.0</v>
      </c>
      <c r="J63" s="259">
        <v>0.0</v>
      </c>
      <c r="K63" s="261">
        <v>0.0</v>
      </c>
      <c r="L63" s="257">
        <v>270.0</v>
      </c>
      <c r="M63" s="262" t="s">
        <v>2830</v>
      </c>
      <c r="N63" s="35"/>
      <c r="O63" s="35"/>
      <c r="P63" s="35"/>
      <c r="Q63" s="35"/>
      <c r="R63" s="35"/>
      <c r="S63" s="35"/>
      <c r="T63" s="35"/>
      <c r="U63" s="35"/>
      <c r="V63" s="35"/>
      <c r="W63" s="35"/>
      <c r="X63" s="35"/>
      <c r="Y63" s="35"/>
      <c r="Z63" s="35"/>
    </row>
    <row r="64" ht="42.0" customHeight="1">
      <c r="A64" s="257" t="s">
        <v>531</v>
      </c>
      <c r="B64" s="257" t="s">
        <v>2828</v>
      </c>
      <c r="C64" s="257" t="s">
        <v>2398</v>
      </c>
      <c r="D64" s="257" t="s">
        <v>462</v>
      </c>
      <c r="E64" s="258">
        <v>44267.0</v>
      </c>
      <c r="F64" s="259">
        <v>49.2</v>
      </c>
      <c r="G64" s="258">
        <v>44166.0</v>
      </c>
      <c r="H64" s="258">
        <v>44256.0</v>
      </c>
      <c r="I64" s="260">
        <v>90.0</v>
      </c>
      <c r="J64" s="259">
        <v>0.0</v>
      </c>
      <c r="K64" s="261">
        <v>0.0</v>
      </c>
      <c r="L64" s="257">
        <v>270.0</v>
      </c>
      <c r="M64" s="262" t="s">
        <v>2831</v>
      </c>
      <c r="N64" s="35"/>
      <c r="O64" s="35"/>
      <c r="P64" s="35"/>
      <c r="Q64" s="35"/>
      <c r="R64" s="35"/>
      <c r="S64" s="35"/>
      <c r="T64" s="35"/>
      <c r="U64" s="35"/>
      <c r="V64" s="35"/>
      <c r="W64" s="35"/>
      <c r="X64" s="35"/>
      <c r="Y64" s="35"/>
      <c r="Z64" s="35"/>
    </row>
    <row r="65" ht="42.0" customHeight="1">
      <c r="A65" s="257" t="s">
        <v>531</v>
      </c>
      <c r="B65" s="257" t="s">
        <v>2828</v>
      </c>
      <c r="C65" s="257" t="s">
        <v>2399</v>
      </c>
      <c r="D65" s="257" t="s">
        <v>462</v>
      </c>
      <c r="E65" s="258">
        <v>44267.0</v>
      </c>
      <c r="F65" s="259">
        <v>64.67</v>
      </c>
      <c r="G65" s="258">
        <v>44166.0</v>
      </c>
      <c r="H65" s="258">
        <v>44256.0</v>
      </c>
      <c r="I65" s="260">
        <v>90.0</v>
      </c>
      <c r="J65" s="259">
        <v>0.0</v>
      </c>
      <c r="K65" s="261">
        <v>0.0</v>
      </c>
      <c r="L65" s="257">
        <v>270.0</v>
      </c>
      <c r="M65" s="262" t="s">
        <v>2832</v>
      </c>
      <c r="N65" s="35"/>
      <c r="O65" s="35"/>
      <c r="P65" s="35"/>
      <c r="Q65" s="35"/>
      <c r="R65" s="35"/>
      <c r="S65" s="35"/>
      <c r="T65" s="35"/>
      <c r="U65" s="35"/>
      <c r="V65" s="35"/>
      <c r="W65" s="35"/>
      <c r="X65" s="35"/>
      <c r="Y65" s="35"/>
      <c r="Z65" s="35"/>
    </row>
    <row r="66" ht="42.0" customHeight="1">
      <c r="A66" s="257" t="s">
        <v>531</v>
      </c>
      <c r="B66" s="257" t="s">
        <v>2828</v>
      </c>
      <c r="C66" s="257" t="s">
        <v>2400</v>
      </c>
      <c r="D66" s="257" t="s">
        <v>462</v>
      </c>
      <c r="E66" s="258">
        <v>44267.0</v>
      </c>
      <c r="F66" s="259">
        <v>69.04</v>
      </c>
      <c r="G66" s="258">
        <v>44166.0</v>
      </c>
      <c r="H66" s="258">
        <v>44256.0</v>
      </c>
      <c r="I66" s="260">
        <v>90.0</v>
      </c>
      <c r="J66" s="259">
        <v>0.0</v>
      </c>
      <c r="K66" s="261">
        <v>0.0</v>
      </c>
      <c r="L66" s="257">
        <v>270.0</v>
      </c>
      <c r="M66" s="262" t="s">
        <v>2833</v>
      </c>
      <c r="N66" s="35"/>
      <c r="O66" s="35"/>
      <c r="P66" s="35"/>
      <c r="Q66" s="35"/>
      <c r="R66" s="35"/>
      <c r="S66" s="35"/>
      <c r="T66" s="35"/>
      <c r="U66" s="35"/>
      <c r="V66" s="35"/>
      <c r="W66" s="35"/>
      <c r="X66" s="35"/>
      <c r="Y66" s="35"/>
      <c r="Z66" s="35"/>
    </row>
    <row r="67" ht="12.75" customHeight="1">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ht="12.75" customHeight="1">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ht="12.75" customHeight="1">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ht="12.75" customHeight="1">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ht="12.75" customHeight="1">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ht="12.75" customHeight="1">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ht="12.75" customHeight="1">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ht="12.75" customHeight="1">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ht="12.75" customHeight="1">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ht="12.75" customHeight="1">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ht="12.75" customHeight="1">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ht="12.75" customHeight="1">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ht="12.75" customHeight="1">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ht="12.75" customHeight="1">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ht="12.75" customHeight="1">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ht="12.75" customHeight="1">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ht="12.75" customHeight="1">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ht="12.75" customHeight="1">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ht="12.75" customHeight="1">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ht="12.75" customHeight="1">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ht="12.75" customHeight="1">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ht="12.75" customHeight="1">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ht="12.75" customHeight="1">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ht="12.75" customHeight="1">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ht="12.75" customHeight="1">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ht="12.75" customHeight="1">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ht="12.75" customHeight="1">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ht="12.75" customHeight="1">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ht="12.75" customHeight="1">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ht="12.75" customHeight="1">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ht="12.75" customHeight="1">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ht="12.75" customHeight="1">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ht="12.75" customHeight="1">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ht="12.75" customHeight="1">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ht="12.75" customHeight="1">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ht="12.75" customHeight="1">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ht="12.75" customHeight="1">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ht="12.75" customHeight="1">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ht="12.75" customHeight="1">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ht="12.75" customHeight="1">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ht="12.75" customHeight="1">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ht="12.75" customHeight="1">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ht="12.75" customHeight="1">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ht="12.75" customHeight="1">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ht="12.75" customHeight="1">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ht="12.75" customHeight="1">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ht="12.75" customHeight="1">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ht="12.75" customHeight="1">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ht="12.75" customHeight="1">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ht="12.75" customHeight="1">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ht="12.75" customHeight="1">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ht="12.75" customHeight="1">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ht="12.75" customHeight="1">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ht="12.75" customHeight="1">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ht="12.75" customHeight="1">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ht="12.75" customHeight="1">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ht="12.75" customHeight="1">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ht="12.75" customHeight="1">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ht="12.75" customHeight="1">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ht="12.75" customHeight="1">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ht="12.75" customHeight="1">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ht="12.75" customHeight="1">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ht="12.75" customHeight="1">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ht="12.75" customHeight="1">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ht="12.75" customHeight="1">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ht="12.75" customHeight="1">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ht="12.75" customHeight="1">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ht="12.75" customHeight="1">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ht="12.75" customHeight="1">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ht="12.75" customHeight="1">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ht="12.75" customHeight="1">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ht="12.75" customHeight="1">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ht="12.75" customHeight="1">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ht="12.75" customHeight="1">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ht="12.75" customHeight="1">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ht="12.75" customHeight="1">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ht="12.75" customHeight="1">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ht="12.75" customHeight="1">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ht="12.75" customHeight="1">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ht="12.75" customHeight="1">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ht="12.75" customHeight="1">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ht="12.75" customHeight="1">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ht="12.75" customHeight="1">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ht="12.75" customHeight="1">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ht="12.75" customHeight="1">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ht="12.75" customHeight="1">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ht="12.75" customHeight="1">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ht="12.75" customHeight="1">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ht="12.75" customHeight="1">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ht="12.75" customHeight="1">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ht="12.75" customHeight="1">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ht="12.75" customHeight="1">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ht="12.75" customHeight="1">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ht="12.75" customHeight="1">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ht="12.75" customHeight="1">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ht="12.75" customHeight="1">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ht="12.75" customHeight="1">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ht="12.75" customHeight="1">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ht="12.75" customHeight="1">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ht="12.75" customHeight="1">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ht="12.75" customHeight="1">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ht="12.75" customHeight="1">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ht="12.75" customHeight="1">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ht="12.75" customHeight="1">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ht="12.75" customHeight="1">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ht="12.75" customHeight="1">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ht="12.75" customHeight="1">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ht="12.75" customHeight="1">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ht="12.75" customHeight="1">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ht="12.75" customHeight="1">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ht="12.75" customHeight="1">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ht="12.75" customHeight="1">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ht="12.75" customHeight="1">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ht="12.75" customHeight="1">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ht="12.75" customHeight="1">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ht="12.75" customHeight="1">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ht="12.75" customHeight="1">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ht="12.75" customHeight="1">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ht="12.75" customHeight="1">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ht="12.75" customHeight="1">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ht="12.75" customHeight="1">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ht="12.75" customHeight="1">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ht="12.75" customHeight="1">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ht="12.75" customHeight="1">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ht="12.75" customHeight="1">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ht="12.75" customHeight="1">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ht="12.75" customHeight="1">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ht="12.75" customHeight="1">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ht="12.75" customHeight="1">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ht="12.75" customHeight="1">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ht="12.75" customHeight="1">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ht="12.75" customHeight="1">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ht="12.75" customHeight="1">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ht="12.75" customHeight="1">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ht="12.75" customHeight="1">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ht="12.75" customHeight="1">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ht="12.75" customHeight="1">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ht="12.75" customHeight="1">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ht="12.75" customHeight="1">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ht="12.75" customHeight="1">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ht="12.75" customHeight="1">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ht="12.75" customHeight="1">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ht="12.75" customHeight="1">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ht="12.75" customHeight="1">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ht="12.75" customHeight="1">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ht="12.75" customHeight="1">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ht="12.75" customHeight="1">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ht="12.75" customHeight="1">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ht="12.75" customHeight="1">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ht="12.75" customHeight="1">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ht="12.75" customHeight="1">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ht="12.75" customHeight="1">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ht="12.75" customHeight="1">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ht="12.75" customHeight="1">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ht="12.75" customHeight="1">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ht="12.75" customHeight="1">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ht="12.75" customHeight="1">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ht="12.75" customHeight="1">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ht="12.75" customHeight="1">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ht="12.75" customHeight="1">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ht="12.75" customHeight="1">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ht="12.75" customHeight="1">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ht="12.75" customHeight="1">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ht="12.75" customHeight="1">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ht="12.75" customHeight="1">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ht="12.75" customHeight="1">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ht="12.75" customHeight="1">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ht="12.75" customHeight="1">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ht="12.75" customHeight="1">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ht="12.75" customHeight="1">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ht="12.75" customHeight="1">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ht="12.75" customHeight="1">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ht="12.75" customHeight="1">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ht="12.75" customHeight="1">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ht="12.75" customHeight="1">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ht="12.75" customHeight="1">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ht="12.75" customHeight="1">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ht="12.75" customHeight="1">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ht="12.75" customHeight="1">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ht="12.75" customHeight="1">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ht="12.75" customHeight="1">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ht="12.75" customHeight="1">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ht="12.75" customHeight="1">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ht="12.75" customHeight="1">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ht="12.75" customHeight="1">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ht="12.75" customHeight="1">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ht="12.75" customHeight="1">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ht="12.75" customHeight="1">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ht="12.75" customHeight="1">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ht="12.75" customHeight="1">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ht="12.75" customHeight="1">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ht="12.75" customHeight="1">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ht="12.75" customHeight="1">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ht="12.75" customHeight="1">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ht="12.75" customHeight="1">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ht="12.75" customHeight="1">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ht="12.75" customHeight="1">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ht="12.75" customHeight="1">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ht="12.75" customHeight="1">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ht="12.75" customHeight="1">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ht="12.75" customHeight="1">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ht="12.75" customHeight="1">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ht="12.75" customHeight="1">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ht="12.75" customHeight="1">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ht="12.75" customHeight="1">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ht="12.75" customHeight="1">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ht="12.75" customHeight="1">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ht="12.75" customHeight="1">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ht="12.75" customHeight="1">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ht="12.75" customHeight="1">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ht="12.75" customHeight="1">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ht="12.75" customHeight="1">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ht="12.75" customHeight="1">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ht="12.75" customHeight="1">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ht="12.75" customHeight="1">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ht="12.75" customHeight="1">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ht="12.75" customHeight="1">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ht="12.75" customHeight="1">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ht="12.75" customHeight="1">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ht="12.75" customHeight="1">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ht="12.75" customHeight="1">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ht="12.75" customHeight="1">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ht="12.75" customHeight="1">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ht="12.75" customHeight="1">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ht="12.75" customHeight="1">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ht="12.75" customHeight="1">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ht="12.75" customHeight="1">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ht="12.75" customHeight="1">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ht="12.75" customHeight="1">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ht="12.75" customHeight="1">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ht="12.75" customHeight="1">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ht="12.75" customHeight="1">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ht="12.75" customHeight="1">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ht="12.75" customHeight="1">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ht="12.75" customHeight="1">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ht="12.75" customHeight="1">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ht="12.75" customHeight="1">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ht="12.75" customHeight="1">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ht="12.75" customHeight="1">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ht="12.75" customHeight="1">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ht="12.75" customHeight="1">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ht="12.75" customHeight="1">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ht="12.75" customHeight="1">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ht="12.75" customHeight="1">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ht="12.75" customHeight="1">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ht="12.75" customHeight="1">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ht="12.75" customHeight="1">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ht="12.75" customHeight="1">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ht="12.75" customHeight="1">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ht="12.75" customHeight="1">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ht="12.75" customHeight="1">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ht="12.75" customHeight="1">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ht="12.75" customHeight="1">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ht="12.75" customHeight="1">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ht="12.75" customHeight="1">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ht="12.75" customHeight="1">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ht="12.75" customHeight="1">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ht="12.75" customHeight="1">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ht="12.75" customHeight="1">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ht="12.75" customHeight="1">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ht="12.75" customHeight="1">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ht="12.75" customHeight="1">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ht="12.75" customHeight="1">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ht="12.75" customHeight="1">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ht="12.75" customHeight="1">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ht="12.75" customHeight="1">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ht="12.75" customHeight="1">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ht="12.75" customHeight="1">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ht="12.75" customHeight="1">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ht="12.75" customHeight="1">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ht="12.75" customHeight="1">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ht="12.75" customHeight="1">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ht="12.75" customHeight="1">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ht="12.75" customHeight="1">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ht="12.75" customHeight="1">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ht="12.75" customHeight="1">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ht="12.75" customHeight="1">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ht="12.75" customHeight="1">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ht="12.75" customHeight="1">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ht="12.75" customHeight="1">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ht="12.75" customHeight="1">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ht="12.75" customHeight="1">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ht="12.75" customHeight="1">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ht="12.75" customHeight="1">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ht="12.75" customHeight="1">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ht="12.75" customHeight="1">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ht="12.75" customHeight="1">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ht="12.75" customHeight="1">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ht="12.75" customHeight="1">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ht="12.75" customHeight="1">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ht="12.75" customHeight="1">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ht="12.75" customHeight="1">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ht="12.75" customHeight="1">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ht="12.75" customHeight="1">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ht="12.75" customHeight="1">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ht="12.75" customHeight="1">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ht="12.75" customHeight="1">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ht="12.75" customHeight="1">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ht="12.75" customHeight="1">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ht="12.75" customHeight="1">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ht="12.75" customHeight="1">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ht="12.75" customHeight="1">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ht="12.75" customHeight="1">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ht="12.75" customHeight="1">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ht="12.75" customHeight="1">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ht="12.75" customHeight="1">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ht="12.75" customHeight="1">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ht="12.75" customHeight="1">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ht="12.75" customHeight="1">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ht="12.75" customHeight="1">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ht="12.75" customHeight="1">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ht="12.75" customHeight="1">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ht="12.75" customHeight="1">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ht="12.75" customHeight="1">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ht="12.75" customHeight="1">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ht="12.75" customHeight="1">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ht="12.75" customHeight="1">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ht="12.75" customHeight="1">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ht="12.75" customHeight="1">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ht="12.75" customHeight="1">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ht="12.75" customHeight="1">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ht="12.75" customHeight="1">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ht="12.75" customHeight="1">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ht="12.75" customHeight="1">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ht="12.75" customHeight="1">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ht="12.75" customHeight="1">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ht="12.75" customHeight="1">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ht="12.75" customHeight="1">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ht="12.75" customHeight="1">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ht="12.75" customHeight="1">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ht="12.75" customHeight="1">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ht="12.75" customHeight="1">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ht="12.75" customHeight="1">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ht="12.75" customHeight="1">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ht="12.75" customHeight="1">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ht="12.75" customHeight="1">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ht="12.75" customHeight="1">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ht="12.75" customHeight="1">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ht="12.75" customHeight="1">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ht="12.75" customHeight="1">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ht="12.75" customHeight="1">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ht="12.75" customHeight="1">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ht="12.75" customHeight="1">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ht="12.75" customHeight="1">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ht="12.75" customHeight="1">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ht="12.75" customHeight="1">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ht="12.75" customHeight="1">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ht="12.75" customHeight="1">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ht="12.75" customHeight="1">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ht="12.75" customHeight="1">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ht="12.75" customHeight="1">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ht="12.75" customHeight="1">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ht="12.75" customHeight="1">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ht="12.75" customHeight="1">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ht="12.75" customHeight="1">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ht="12.75" customHeight="1">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ht="12.75" customHeight="1">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ht="12.75" customHeight="1">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ht="12.75" customHeight="1">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ht="12.75" customHeight="1">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ht="12.75" customHeight="1">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ht="12.75" customHeight="1">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ht="12.75" customHeight="1">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ht="12.75" customHeight="1">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ht="12.75" customHeight="1">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ht="12.75" customHeight="1">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ht="12.75" customHeight="1">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ht="12.75" customHeight="1">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ht="12.75" customHeight="1">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ht="12.75" customHeight="1">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ht="12.75" customHeight="1">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ht="12.75" customHeight="1">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ht="12.75" customHeight="1">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ht="12.75" customHeight="1">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ht="12.75" customHeight="1">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ht="12.75" customHeight="1">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ht="12.75" customHeight="1">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ht="12.75" customHeight="1">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ht="12.75" customHeight="1">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ht="12.75" customHeight="1">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ht="12.75" customHeight="1">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ht="12.75" customHeight="1">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ht="12.75" customHeight="1">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ht="12.75" customHeight="1">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ht="12.75" customHeight="1">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ht="12.75" customHeight="1">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ht="12.75" customHeight="1">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ht="12.75" customHeight="1">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ht="12.75" customHeight="1">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ht="12.75" customHeight="1">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ht="12.75" customHeight="1">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ht="12.75" customHeight="1">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ht="12.75" customHeight="1">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ht="12.75" customHeight="1">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ht="12.75" customHeight="1">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ht="12.75" customHeight="1">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ht="12.75" customHeight="1">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ht="12.75" customHeight="1">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ht="12.75" customHeight="1">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ht="12.75" customHeight="1">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ht="12.75" customHeight="1">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ht="12.75" customHeight="1">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ht="12.75" customHeight="1">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ht="12.75" customHeight="1">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ht="12.75" customHeight="1">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ht="12.75" customHeight="1">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ht="12.75" customHeight="1">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ht="12.75" customHeight="1">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ht="12.75" customHeight="1">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ht="12.75" customHeight="1">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ht="12.75" customHeight="1">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ht="12.75" customHeight="1">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ht="12.75" customHeight="1">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ht="12.75" customHeight="1">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ht="12.75" customHeight="1">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ht="12.75" customHeight="1">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ht="12.75" customHeight="1">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ht="12.75" customHeight="1">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ht="12.75" customHeight="1">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ht="12.75" customHeight="1">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ht="12.75" customHeight="1">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ht="12.75" customHeight="1">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ht="12.75" customHeight="1">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ht="12.75" customHeight="1">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ht="12.75" customHeight="1">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ht="12.75" customHeight="1">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ht="12.75" customHeight="1">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ht="12.75" customHeight="1">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ht="12.75" customHeight="1">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ht="12.75" customHeight="1">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ht="12.75" customHeight="1">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ht="12.75" customHeight="1">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ht="12.75" customHeight="1">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ht="12.75" customHeight="1">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ht="12.75" customHeight="1">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ht="12.75" customHeight="1">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ht="12.75" customHeight="1">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ht="12.75" customHeight="1">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ht="12.75" customHeight="1">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ht="12.75" customHeight="1">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ht="12.75" customHeight="1">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ht="12.75" customHeight="1">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ht="12.75" customHeight="1">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ht="12.75" customHeight="1">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ht="12.75" customHeight="1">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ht="12.75" customHeight="1">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ht="12.75" customHeight="1">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ht="12.75" customHeight="1">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ht="12.75" customHeight="1">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ht="12.75" customHeight="1">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ht="12.75" customHeight="1">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ht="12.75" customHeight="1">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ht="12.75" customHeight="1">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ht="12.75" customHeight="1">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ht="12.75" customHeight="1">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ht="12.75" customHeight="1">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ht="12.75" customHeight="1">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ht="12.75" customHeight="1">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ht="12.75" customHeight="1">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ht="12.75" customHeight="1">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ht="12.75" customHeight="1">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ht="12.75" customHeight="1">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ht="12.75" customHeight="1">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ht="12.75" customHeight="1">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ht="12.75" customHeight="1">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ht="12.75" customHeight="1">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ht="12.75" customHeight="1">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ht="12.75" customHeight="1">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ht="12.75" customHeight="1">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ht="12.75" customHeight="1">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ht="12.75" customHeight="1">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ht="12.75" customHeight="1">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ht="12.75" customHeight="1">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ht="12.75" customHeight="1">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ht="12.75" customHeight="1">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ht="12.75" customHeight="1">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ht="12.75" customHeight="1">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ht="12.75" customHeight="1">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ht="12.75" customHeight="1">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ht="12.75" customHeight="1">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ht="12.75" customHeight="1">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ht="12.75" customHeight="1">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ht="12.75" customHeight="1">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ht="12.75" customHeight="1">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ht="12.75" customHeight="1">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ht="12.75" customHeight="1">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ht="12.75" customHeight="1">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ht="12.75" customHeight="1">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ht="12.75" customHeight="1">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ht="12.75" customHeight="1">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ht="12.75" customHeight="1">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ht="12.75" customHeight="1">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ht="12.75" customHeight="1">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ht="12.75" customHeight="1">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ht="12.75" customHeight="1">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ht="12.75" customHeight="1">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ht="12.75" customHeight="1">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ht="12.75" customHeight="1">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ht="12.75" customHeight="1">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ht="12.75" customHeight="1">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ht="12.75" customHeight="1">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ht="12.75" customHeight="1">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ht="12.75" customHeight="1">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ht="12.75" customHeight="1">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ht="12.75" customHeight="1">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ht="12.75" customHeight="1">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ht="12.75" customHeight="1">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ht="12.75" customHeight="1">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ht="12.75" customHeight="1">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ht="12.75" customHeight="1">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ht="12.75" customHeight="1">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ht="12.75" customHeight="1">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ht="12.75" customHeight="1">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ht="12.75" customHeight="1">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ht="12.75" customHeight="1">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ht="12.75" customHeight="1">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ht="12.75" customHeight="1">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ht="12.75" customHeight="1">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ht="12.75" customHeight="1">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ht="12.75" customHeight="1">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ht="12.75" customHeight="1">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ht="12.75" customHeight="1">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ht="12.75" customHeight="1">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ht="12.75" customHeight="1">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ht="12.75" customHeight="1">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ht="12.75" customHeight="1">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ht="12.75" customHeight="1">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ht="12.75" customHeight="1">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ht="12.75" customHeight="1">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ht="12.75" customHeight="1">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ht="12.75" customHeight="1">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ht="12.75" customHeight="1">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ht="12.75" customHeight="1">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ht="12.75" customHeight="1">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ht="12.75" customHeight="1">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ht="12.75" customHeight="1">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ht="12.75" customHeight="1">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ht="12.75" customHeight="1">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ht="12.75" customHeight="1">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ht="12.75" customHeight="1">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ht="12.75" customHeight="1">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ht="12.75" customHeight="1">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ht="12.75" customHeight="1">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ht="12.75" customHeight="1">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ht="12.75" customHeight="1">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ht="12.75" customHeight="1">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ht="12.75" customHeight="1">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ht="12.75" customHeight="1">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ht="12.75" customHeight="1">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ht="12.75" customHeight="1">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ht="12.75" customHeight="1">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ht="12.75" customHeight="1">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ht="12.75" customHeight="1">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ht="12.75" customHeight="1">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ht="12.75" customHeight="1">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ht="12.75" customHeight="1">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ht="12.75" customHeight="1">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ht="12.75" customHeight="1">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ht="12.75" customHeight="1">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ht="12.75" customHeight="1">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ht="12.75" customHeight="1">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ht="12.75" customHeight="1">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ht="12.75" customHeight="1">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ht="12.75" customHeight="1">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ht="12.75" customHeight="1">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ht="12.75" customHeight="1">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ht="12.75" customHeight="1">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ht="12.75" customHeight="1">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ht="12.75" customHeight="1">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ht="12.75" customHeight="1">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ht="12.75" customHeight="1">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ht="12.75" customHeight="1">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ht="12.75" customHeight="1">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ht="12.75" customHeight="1">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ht="12.75" customHeight="1">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ht="12.75" customHeight="1">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ht="12.75" customHeight="1">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ht="12.75" customHeight="1">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ht="12.75" customHeight="1">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ht="12.75" customHeight="1">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ht="12.75" customHeight="1">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ht="12.75" customHeight="1">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ht="12.75" customHeight="1">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ht="12.75" customHeight="1">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ht="12.75" customHeight="1">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ht="12.75" customHeight="1">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ht="12.75" customHeight="1">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ht="12.75" customHeight="1">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ht="12.75" customHeight="1">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ht="12.75" customHeight="1">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ht="12.75" customHeight="1">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ht="12.75" customHeight="1">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ht="12.75" customHeight="1">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ht="12.75" customHeight="1">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ht="12.75" customHeight="1">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ht="12.75" customHeight="1">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ht="12.75" customHeight="1">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ht="12.75" customHeight="1">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ht="12.75" customHeight="1">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ht="12.75" customHeight="1">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ht="12.75" customHeight="1">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ht="12.75" customHeight="1">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ht="12.75" customHeight="1">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ht="12.75" customHeight="1">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ht="12.75" customHeight="1">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ht="12.75" customHeight="1">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ht="12.75" customHeight="1">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ht="12.75" customHeight="1">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ht="12.75" customHeight="1">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ht="12.75" customHeight="1">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ht="12.75" customHeight="1">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ht="12.75" customHeight="1">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ht="12.75" customHeight="1">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ht="12.75" customHeight="1">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ht="12.75" customHeight="1">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ht="12.75" customHeight="1">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ht="12.75" customHeight="1">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ht="12.75" customHeight="1">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ht="12.75" customHeight="1">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ht="12.75" customHeight="1">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ht="12.75" customHeight="1">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ht="12.75" customHeight="1">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ht="12.75" customHeight="1">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ht="12.75" customHeight="1">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ht="12.75" customHeight="1">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ht="12.75" customHeight="1">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ht="12.75" customHeight="1">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ht="12.75" customHeight="1">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ht="12.75" customHeight="1">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ht="12.75" customHeight="1">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ht="12.75" customHeight="1">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ht="12.75" customHeight="1">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ht="12.75" customHeight="1">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ht="12.75" customHeight="1">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ht="12.75" customHeight="1">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ht="12.75" customHeight="1">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ht="12.75" customHeight="1">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ht="12.75" customHeight="1">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ht="12.75" customHeight="1">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ht="12.75" customHeight="1">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ht="12.75" customHeight="1">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ht="12.75" customHeight="1">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ht="12.75" customHeight="1">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ht="12.75" customHeight="1">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ht="12.75" customHeight="1">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ht="12.75" customHeight="1">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ht="12.75" customHeight="1">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ht="12.75" customHeight="1">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ht="12.75" customHeight="1">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ht="12.75" customHeight="1">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ht="12.75" customHeight="1">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ht="12.75" customHeight="1">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ht="12.75" customHeight="1">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ht="12.75" customHeight="1">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ht="12.75" customHeight="1">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ht="12.75" customHeight="1">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ht="12.75" customHeight="1">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ht="12.75" customHeight="1">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ht="12.75" customHeight="1">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ht="12.75" customHeight="1">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ht="12.75" customHeight="1">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ht="12.75" customHeight="1">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ht="12.75" customHeight="1">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ht="12.75" customHeight="1">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ht="12.75" customHeight="1">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ht="12.75" customHeight="1">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ht="12.75" customHeight="1">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ht="12.75" customHeight="1">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ht="12.75" customHeight="1">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ht="12.75" customHeight="1">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ht="12.75" customHeight="1">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ht="12.75" customHeight="1">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ht="12.75" customHeight="1">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ht="12.75" customHeight="1">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ht="12.75" customHeight="1">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ht="12.75" customHeight="1">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ht="12.75" customHeight="1">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ht="12.75" customHeight="1">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ht="12.75" customHeight="1">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ht="12.75" customHeight="1">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ht="12.75" customHeight="1">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ht="12.75" customHeight="1">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ht="12.75" customHeight="1">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ht="12.75" customHeight="1">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ht="12.75" customHeight="1">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ht="12.75" customHeight="1">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ht="12.75" customHeight="1">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ht="12.75" customHeight="1">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ht="12.75" customHeight="1">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ht="12.75" customHeight="1">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ht="12.75" customHeight="1">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ht="12.75" customHeight="1">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ht="12.75" customHeight="1">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ht="12.75" customHeight="1">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ht="12.75" customHeight="1">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ht="12.75" customHeight="1">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ht="12.75" customHeight="1">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ht="12.75" customHeight="1">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ht="12.75" customHeight="1">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ht="12.75" customHeight="1">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ht="12.75" customHeight="1">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ht="12.75" customHeight="1">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ht="12.75" customHeight="1">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ht="12.75" customHeight="1">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ht="12.75" customHeight="1">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ht="12.75" customHeight="1">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ht="12.75" customHeight="1">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ht="12.75" customHeight="1">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ht="12.75" customHeight="1">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ht="12.75" customHeight="1">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ht="12.75" customHeight="1">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ht="12.75" customHeight="1">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ht="12.75" customHeight="1">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ht="12.75" customHeight="1">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ht="12.75" customHeight="1">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ht="12.75" customHeight="1">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ht="12.75" customHeight="1">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ht="12.75" customHeight="1">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ht="12.75" customHeight="1">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ht="12.75" customHeight="1">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ht="12.75" customHeight="1">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ht="12.75" customHeight="1">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ht="12.75" customHeight="1">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ht="12.75" customHeight="1">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ht="12.75" customHeight="1">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ht="12.75" customHeight="1">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ht="12.75" customHeight="1">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ht="12.75" customHeight="1">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ht="12.75" customHeight="1">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ht="12.75" customHeight="1">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ht="12.75" customHeight="1">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ht="12.75" customHeight="1">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ht="12.75" customHeight="1">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ht="12.75" customHeight="1">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ht="12.75" customHeight="1">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ht="12.75" customHeight="1">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ht="12.75" customHeight="1">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ht="12.75" customHeight="1">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ht="12.75" customHeight="1">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ht="12.75" customHeight="1">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ht="12.75" customHeight="1">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ht="12.75" customHeight="1">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ht="12.75" customHeight="1">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ht="12.75" customHeight="1">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ht="12.75" customHeight="1">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ht="12.75" customHeight="1">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ht="12.75" customHeight="1">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ht="12.75" customHeight="1">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ht="12.75" customHeight="1">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ht="12.75" customHeight="1">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ht="12.75" customHeight="1">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ht="12.75" customHeight="1">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ht="12.75" customHeight="1">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ht="12.75" customHeight="1">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ht="12.75" customHeight="1">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ht="12.75" customHeight="1">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ht="12.75" customHeight="1">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ht="12.75" customHeight="1">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ht="12.75" customHeight="1">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ht="12.75" customHeight="1">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ht="12.75" customHeight="1">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ht="12.75" customHeight="1">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ht="12.75" customHeight="1">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ht="12.75" customHeight="1">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ht="12.75" customHeight="1">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ht="12.75" customHeight="1">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ht="12.75" customHeight="1">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ht="12.75" customHeight="1">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ht="12.75" customHeight="1">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ht="12.75" customHeight="1">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ht="12.75" customHeight="1">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ht="12.75" customHeight="1">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ht="12.75" customHeight="1">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ht="12.75" customHeight="1">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ht="12.75" customHeight="1">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ht="12.75" customHeight="1">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ht="12.75" customHeight="1">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ht="12.75" customHeight="1">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ht="12.75" customHeight="1">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ht="12.75" customHeight="1">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ht="12.75" customHeight="1">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ht="12.75" customHeight="1">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ht="12.75" customHeight="1">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ht="12.75" customHeight="1">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ht="12.75" customHeight="1">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ht="12.75" customHeight="1">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ht="12.75" customHeight="1">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ht="12.75" customHeight="1">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ht="12.75" customHeight="1">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ht="12.75" customHeight="1">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ht="12.75" customHeight="1">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ht="12.75" customHeight="1">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ht="12.75" customHeight="1">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ht="12.75" customHeight="1">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ht="12.75" customHeight="1">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ht="12.75" customHeight="1">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ht="12.75" customHeight="1">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ht="12.75" customHeight="1">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ht="12.75" customHeight="1">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ht="12.75" customHeight="1">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ht="12.75" customHeight="1">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ht="12.75" customHeight="1">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ht="12.75" customHeight="1">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ht="12.75" customHeight="1">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ht="12.75" customHeight="1">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ht="12.75" customHeight="1">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ht="12.75" customHeight="1">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ht="12.75" customHeight="1">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ht="12.75" customHeight="1">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ht="12.75" customHeight="1">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ht="12.75" customHeight="1">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ht="12.75" customHeight="1">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ht="12.75" customHeight="1">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ht="12.75" customHeight="1">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ht="12.75" customHeight="1">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ht="12.75" customHeight="1">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ht="12.75" customHeight="1">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ht="12.75" customHeight="1">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ht="12.75" customHeight="1">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ht="12.75" customHeight="1">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ht="12.75" customHeight="1">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ht="12.75" customHeight="1">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ht="12.75" customHeight="1">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ht="12.75" customHeight="1">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ht="12.75" customHeight="1">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ht="12.75" customHeight="1">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ht="12.75" customHeight="1">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ht="12.75" customHeight="1">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ht="12.75" customHeight="1">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ht="12.75" customHeight="1">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ht="12.75" customHeight="1">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ht="12.75" customHeight="1">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ht="12.75" customHeight="1">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ht="12.75" customHeight="1">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ht="12.75" customHeight="1">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ht="12.75" customHeight="1">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ht="12.75" customHeight="1">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ht="12.75" customHeight="1">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ht="12.75" customHeight="1">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ht="12.75" customHeight="1">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ht="12.75" customHeight="1">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ht="12.75" customHeight="1">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ht="12.75" customHeight="1">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ht="12.75" customHeight="1">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ht="12.75" customHeight="1">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ht="12.75" customHeight="1">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ht="12.75" customHeight="1">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ht="12.75" customHeight="1">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ht="12.75" customHeight="1">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ht="12.75" customHeight="1">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ht="12.75" customHeight="1">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ht="12.75" customHeight="1">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ht="12.75" customHeight="1">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ht="12.75" customHeight="1">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ht="12.75" customHeight="1">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ht="12.75" customHeight="1">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ht="12.75" customHeight="1">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ht="12.75" customHeight="1">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ht="12.75" customHeight="1">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ht="12.75" customHeight="1">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ht="12.75" customHeight="1">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ht="12.75" customHeight="1">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ht="12.75" customHeight="1">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ht="12.75" customHeight="1">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ht="12.75" customHeight="1">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ht="12.75" customHeight="1">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ht="12.75" customHeight="1">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ht="12.75" customHeight="1">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ht="12.75" customHeight="1">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ht="12.75" customHeight="1">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ht="12.75" customHeight="1">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ht="12.75" customHeight="1">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ht="12.75" customHeight="1">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ht="12.75" customHeight="1">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ht="12.75" customHeight="1">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ht="12.75" customHeight="1">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ht="12.75" customHeight="1">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ht="12.75" customHeight="1">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ht="12.75" customHeight="1">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ht="12.75" customHeight="1">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ht="12.75" customHeight="1">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ht="12.75" customHeight="1">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ht="12.75" customHeight="1">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ht="12.75" customHeight="1">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ht="12.75" customHeight="1">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ht="12.75" customHeight="1">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ht="12.75" customHeight="1">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ht="12.75" customHeight="1">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ht="12.75" customHeight="1">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ht="12.75" customHeight="1">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ht="12.75" customHeight="1">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ht="12.75" customHeight="1">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ht="12.75" customHeight="1">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ht="12.75" customHeight="1">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ht="12.75" customHeight="1">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ht="12.75" customHeight="1">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ht="12.75" customHeight="1">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ht="12.75" customHeight="1">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ht="12.75" customHeight="1">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ht="12.75" customHeight="1">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ht="12.75" customHeight="1">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ht="12.75" customHeight="1">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ht="12.75" customHeight="1">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ht="12.75" customHeight="1">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ht="12.75" customHeight="1">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ht="12.75" customHeight="1">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ht="12.75" customHeight="1">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ht="12.75" customHeight="1">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ht="12.75" customHeight="1">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ht="12.75" customHeight="1">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ht="12.75" customHeight="1">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ht="12.75" customHeight="1">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ht="12.75" customHeight="1">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ht="12.75" customHeight="1">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ht="12.75" customHeight="1">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ht="12.75" customHeight="1">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ht="12.75" customHeight="1">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ht="12.75" customHeight="1">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ht="12.75" customHeight="1">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ht="12.75" customHeight="1">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ht="12.75" customHeight="1">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ht="12.75" customHeight="1">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ht="12.75" customHeight="1">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ht="12.75" customHeight="1">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ht="12.75" customHeight="1">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ht="12.75" customHeight="1">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ht="12.75" customHeight="1">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ht="12.75" customHeight="1">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ht="12.75" customHeight="1">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ht="12.75" customHeight="1">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ht="12.75" customHeight="1">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ht="12.75" customHeight="1">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ht="12.75" customHeight="1">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ht="12.75" customHeight="1">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sheetData>
  <hyperlinks>
    <hyperlink r:id="rId1" ref="M2"/>
    <hyperlink r:id="rId2" ref="M3"/>
    <hyperlink r:id="rId3" ref="M4"/>
    <hyperlink r:id="rId4" ref="M5"/>
    <hyperlink r:id="rId5" ref="M6"/>
    <hyperlink r:id="rId6" ref="M7"/>
    <hyperlink r:id="rId7" ref="M8"/>
    <hyperlink r:id="rId8" ref="M9"/>
    <hyperlink r:id="rId9" ref="M10"/>
    <hyperlink r:id="rId10" ref="M11"/>
    <hyperlink r:id="rId11" ref="M12"/>
    <hyperlink r:id="rId12" ref="M13"/>
    <hyperlink r:id="rId13" ref="M14"/>
    <hyperlink r:id="rId14" ref="M15"/>
    <hyperlink r:id="rId15" ref="M16"/>
    <hyperlink r:id="rId16" ref="M17"/>
    <hyperlink r:id="rId17" ref="M18"/>
    <hyperlink r:id="rId18" ref="M19"/>
    <hyperlink r:id="rId19" ref="M20"/>
    <hyperlink r:id="rId20" ref="M21"/>
    <hyperlink r:id="rId21" ref="M22"/>
    <hyperlink r:id="rId22" ref="M23"/>
    <hyperlink r:id="rId23" ref="M24"/>
    <hyperlink r:id="rId24" ref="M25"/>
    <hyperlink r:id="rId25" ref="M26"/>
    <hyperlink r:id="rId26" ref="M27"/>
    <hyperlink r:id="rId27" ref="M28"/>
    <hyperlink r:id="rId28" ref="M29"/>
    <hyperlink r:id="rId29" ref="M30"/>
    <hyperlink r:id="rId30" ref="M31"/>
    <hyperlink r:id="rId31" ref="M32"/>
    <hyperlink r:id="rId32" ref="M33"/>
    <hyperlink r:id="rId33" ref="M34"/>
    <hyperlink r:id="rId34" ref="M35"/>
    <hyperlink r:id="rId35" ref="M36"/>
    <hyperlink r:id="rId36" ref="M37"/>
    <hyperlink r:id="rId37" ref="M38"/>
    <hyperlink r:id="rId38" ref="M39"/>
    <hyperlink r:id="rId39" ref="M40"/>
    <hyperlink r:id="rId40" ref="M41"/>
    <hyperlink r:id="rId41" ref="M42"/>
    <hyperlink r:id="rId42" ref="M43"/>
    <hyperlink r:id="rId43" ref="M44"/>
    <hyperlink r:id="rId44" ref="M45"/>
    <hyperlink r:id="rId45" ref="M46"/>
    <hyperlink r:id="rId46" ref="M47"/>
    <hyperlink r:id="rId47" ref="M48"/>
    <hyperlink r:id="rId48" ref="M49"/>
    <hyperlink r:id="rId49" ref="M50"/>
    <hyperlink r:id="rId50" ref="M51"/>
    <hyperlink r:id="rId51" ref="M52"/>
    <hyperlink r:id="rId52" ref="M53"/>
    <hyperlink r:id="rId53" ref="M54"/>
    <hyperlink r:id="rId54" ref="M55"/>
    <hyperlink r:id="rId55" ref="M56"/>
    <hyperlink r:id="rId56" ref="M57"/>
    <hyperlink r:id="rId57" ref="M58"/>
    <hyperlink r:id="rId58" ref="M59"/>
    <hyperlink r:id="rId59" ref="M60"/>
    <hyperlink r:id="rId60" ref="M61"/>
    <hyperlink r:id="rId61" ref="M62"/>
    <hyperlink r:id="rId62" ref="M63"/>
    <hyperlink r:id="rId63" ref="M64"/>
    <hyperlink r:id="rId64" ref="M65"/>
    <hyperlink r:id="rId65" ref="M66"/>
  </hyperlinks>
  <printOptions/>
  <pageMargins bottom="0.75" footer="0.0" header="0.0" left="0.7" right="0.7" top="0.75"/>
  <pageSetup orientation="landscape"/>
  <drawing r:id="rId66"/>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143</v>
      </c>
      <c r="B3" s="99">
        <v>101.0</v>
      </c>
      <c r="C3" s="99">
        <v>2.772030277203E12</v>
      </c>
      <c r="D3" s="99" t="s">
        <v>144</v>
      </c>
      <c r="E3" s="100">
        <v>45183.0</v>
      </c>
      <c r="F3" s="101">
        <v>33.26</v>
      </c>
      <c r="G3" s="100">
        <v>45147.0</v>
      </c>
      <c r="H3" s="100">
        <v>45181.0</v>
      </c>
      <c r="I3" s="102">
        <v>34.0</v>
      </c>
      <c r="J3" s="101">
        <v>33.26</v>
      </c>
      <c r="K3" s="102">
        <v>900.0</v>
      </c>
      <c r="L3" s="102">
        <v>11.0</v>
      </c>
      <c r="M3" s="103" t="s">
        <v>451</v>
      </c>
    </row>
    <row r="4">
      <c r="A4" s="104" t="s">
        <v>143</v>
      </c>
      <c r="B4" s="105">
        <v>101.0</v>
      </c>
      <c r="C4" s="105">
        <v>5.324370277207E12</v>
      </c>
      <c r="D4" s="105" t="s">
        <v>144</v>
      </c>
      <c r="E4" s="106">
        <v>45183.0</v>
      </c>
      <c r="F4" s="107">
        <v>47.32</v>
      </c>
      <c r="G4" s="106">
        <v>45147.0</v>
      </c>
      <c r="H4" s="106">
        <v>45181.0</v>
      </c>
      <c r="I4" s="108">
        <v>34.0</v>
      </c>
      <c r="J4" s="107">
        <v>47.32</v>
      </c>
      <c r="K4" s="109">
        <v>1900.0</v>
      </c>
      <c r="L4" s="108">
        <v>11.0</v>
      </c>
      <c r="M4" s="110" t="s">
        <v>452</v>
      </c>
    </row>
    <row r="5">
      <c r="A5" s="104" t="s">
        <v>147</v>
      </c>
      <c r="B5" s="105">
        <v>107.0</v>
      </c>
      <c r="C5" s="105">
        <v>2.220180222018E12</v>
      </c>
      <c r="D5" s="105" t="s">
        <v>144</v>
      </c>
      <c r="E5" s="106">
        <v>45182.0</v>
      </c>
      <c r="F5" s="107">
        <v>1023.32</v>
      </c>
      <c r="G5" s="106">
        <v>45146.0</v>
      </c>
      <c r="H5" s="106">
        <v>45180.0</v>
      </c>
      <c r="I5" s="108">
        <v>34.0</v>
      </c>
      <c r="J5" s="107">
        <v>1023.32</v>
      </c>
      <c r="K5" s="109">
        <v>80000.0</v>
      </c>
      <c r="L5" s="108">
        <v>31.0</v>
      </c>
      <c r="M5" s="110" t="s">
        <v>453</v>
      </c>
    </row>
    <row r="6">
      <c r="A6" s="104" t="s">
        <v>147</v>
      </c>
      <c r="B6" s="105">
        <v>107.0</v>
      </c>
      <c r="C6" s="105">
        <v>2.255730225573E12</v>
      </c>
      <c r="D6" s="105" t="s">
        <v>144</v>
      </c>
      <c r="E6" s="106">
        <v>45182.0</v>
      </c>
      <c r="F6" s="107">
        <v>16.36</v>
      </c>
      <c r="G6" s="106">
        <v>45146.0</v>
      </c>
      <c r="H6" s="106">
        <v>45180.0</v>
      </c>
      <c r="I6" s="108">
        <v>34.0</v>
      </c>
      <c r="J6" s="107">
        <v>16.36</v>
      </c>
      <c r="K6" s="108">
        <v>0.0</v>
      </c>
      <c r="L6" s="108">
        <v>31.0</v>
      </c>
      <c r="M6" s="110" t="s">
        <v>454</v>
      </c>
    </row>
    <row r="7">
      <c r="A7" s="104" t="s">
        <v>150</v>
      </c>
      <c r="B7" s="105">
        <v>113.0</v>
      </c>
      <c r="C7" s="105">
        <v>4.6130006907001E13</v>
      </c>
      <c r="D7" s="105" t="s">
        <v>151</v>
      </c>
      <c r="E7" s="106">
        <v>45177.0</v>
      </c>
      <c r="F7" s="107">
        <v>3683.86</v>
      </c>
      <c r="G7" s="106">
        <v>45138.0</v>
      </c>
      <c r="H7" s="106">
        <v>45169.0</v>
      </c>
      <c r="I7" s="108">
        <v>31.0</v>
      </c>
      <c r="J7" s="107">
        <v>3478.5</v>
      </c>
      <c r="K7" s="109">
        <v>312664.0</v>
      </c>
      <c r="L7" s="108">
        <v>210.0</v>
      </c>
      <c r="M7" s="110" t="s">
        <v>455</v>
      </c>
    </row>
    <row r="8">
      <c r="A8" s="104" t="s">
        <v>150</v>
      </c>
      <c r="B8" s="105">
        <v>113.0</v>
      </c>
      <c r="C8" s="105">
        <v>4.6130006907002E13</v>
      </c>
      <c r="D8" s="105" t="s">
        <v>151</v>
      </c>
      <c r="E8" s="106">
        <v>45177.0</v>
      </c>
      <c r="F8" s="107">
        <v>3445.42</v>
      </c>
      <c r="G8" s="106">
        <v>45138.0</v>
      </c>
      <c r="H8" s="106">
        <v>45169.0</v>
      </c>
      <c r="I8" s="108">
        <v>31.0</v>
      </c>
      <c r="J8" s="107">
        <v>3240.06</v>
      </c>
      <c r="K8" s="109">
        <v>290972.0</v>
      </c>
      <c r="L8" s="108">
        <v>210.0</v>
      </c>
      <c r="M8" s="110" t="s">
        <v>456</v>
      </c>
    </row>
    <row r="9">
      <c r="A9" s="104" t="s">
        <v>150</v>
      </c>
      <c r="B9" s="105">
        <v>113.0</v>
      </c>
      <c r="C9" s="105">
        <v>4.6130006907003E13</v>
      </c>
      <c r="D9" s="105" t="s">
        <v>151</v>
      </c>
      <c r="E9" s="106">
        <v>45177.0</v>
      </c>
      <c r="F9" s="107">
        <v>2006.57</v>
      </c>
      <c r="G9" s="106">
        <v>45139.0</v>
      </c>
      <c r="H9" s="106">
        <v>45169.0</v>
      </c>
      <c r="I9" s="108">
        <v>30.0</v>
      </c>
      <c r="J9" s="107">
        <v>1801.21</v>
      </c>
      <c r="K9" s="109">
        <v>160072.0</v>
      </c>
      <c r="L9" s="108">
        <v>210.0</v>
      </c>
      <c r="M9" s="110" t="s">
        <v>457</v>
      </c>
    </row>
    <row r="10">
      <c r="A10" s="104" t="s">
        <v>150</v>
      </c>
      <c r="B10" s="105">
        <v>113.0</v>
      </c>
      <c r="C10" s="105">
        <v>4.6130006907004E13</v>
      </c>
      <c r="D10" s="105" t="s">
        <v>151</v>
      </c>
      <c r="E10" s="106">
        <v>45177.0</v>
      </c>
      <c r="F10" s="107">
        <v>2393.0</v>
      </c>
      <c r="G10" s="106">
        <v>45139.0</v>
      </c>
      <c r="H10" s="106">
        <v>45169.0</v>
      </c>
      <c r="I10" s="108">
        <v>30.0</v>
      </c>
      <c r="J10" s="107">
        <v>2187.64</v>
      </c>
      <c r="K10" s="109">
        <v>195228.0</v>
      </c>
      <c r="L10" s="108">
        <v>210.0</v>
      </c>
      <c r="M10" s="110" t="s">
        <v>458</v>
      </c>
    </row>
    <row r="11">
      <c r="A11" s="104" t="s">
        <v>156</v>
      </c>
      <c r="B11" s="105">
        <v>114.0</v>
      </c>
      <c r="C11" s="105">
        <v>5.96922007400001E14</v>
      </c>
      <c r="D11" s="105" t="s">
        <v>151</v>
      </c>
      <c r="E11" s="106">
        <v>45163.0</v>
      </c>
      <c r="F11" s="107">
        <v>11178.34</v>
      </c>
      <c r="G11" s="106">
        <v>45132.0</v>
      </c>
      <c r="H11" s="106">
        <v>45161.0</v>
      </c>
      <c r="I11" s="108">
        <v>29.0</v>
      </c>
      <c r="J11" s="107">
        <v>9630.87</v>
      </c>
      <c r="K11" s="109">
        <v>884136.0</v>
      </c>
      <c r="L11" s="108">
        <v>43.0</v>
      </c>
      <c r="M11" s="110" t="s">
        <v>459</v>
      </c>
    </row>
    <row r="12">
      <c r="A12" s="104" t="s">
        <v>158</v>
      </c>
      <c r="B12" s="105">
        <v>116.0</v>
      </c>
      <c r="C12" s="105">
        <v>4.8795006344001E13</v>
      </c>
      <c r="D12" s="105" t="s">
        <v>151</v>
      </c>
      <c r="E12" s="106">
        <v>45177.0</v>
      </c>
      <c r="F12" s="107">
        <v>2168.42</v>
      </c>
      <c r="G12" s="106">
        <v>45138.0</v>
      </c>
      <c r="H12" s="106">
        <v>45169.0</v>
      </c>
      <c r="I12" s="108">
        <v>31.0</v>
      </c>
      <c r="J12" s="107">
        <v>1818.28</v>
      </c>
      <c r="K12" s="109">
        <v>160072.0</v>
      </c>
      <c r="L12" s="108">
        <v>43.0</v>
      </c>
      <c r="M12" s="110" t="s">
        <v>460</v>
      </c>
    </row>
    <row r="13">
      <c r="A13" s="104" t="s">
        <v>461</v>
      </c>
      <c r="B13" s="105">
        <v>117.0</v>
      </c>
      <c r="C13" s="105">
        <v>9.005688331901E12</v>
      </c>
      <c r="D13" s="105" t="s">
        <v>462</v>
      </c>
      <c r="E13" s="106">
        <v>45183.0</v>
      </c>
      <c r="F13" s="107">
        <v>1013.96</v>
      </c>
      <c r="G13" s="106">
        <v>45078.0</v>
      </c>
      <c r="H13" s="106">
        <v>45174.0</v>
      </c>
      <c r="I13" s="108">
        <v>96.0</v>
      </c>
      <c r="J13" s="107">
        <v>1013.96</v>
      </c>
      <c r="K13" s="109">
        <v>216000.0</v>
      </c>
      <c r="L13" s="108">
        <v>215.0</v>
      </c>
      <c r="M13" s="110" t="s">
        <v>463</v>
      </c>
    </row>
    <row r="14">
      <c r="A14" s="104" t="s">
        <v>461</v>
      </c>
      <c r="B14" s="105">
        <v>117.0</v>
      </c>
      <c r="C14" s="105">
        <v>9.005688331902E12</v>
      </c>
      <c r="D14" s="105" t="s">
        <v>462</v>
      </c>
      <c r="E14" s="106">
        <v>45183.0</v>
      </c>
      <c r="F14" s="107">
        <v>425.4</v>
      </c>
      <c r="G14" s="106">
        <v>45078.0</v>
      </c>
      <c r="H14" s="106">
        <v>45175.0</v>
      </c>
      <c r="I14" s="108">
        <v>97.0</v>
      </c>
      <c r="J14" s="107">
        <v>425.4</v>
      </c>
      <c r="K14" s="109">
        <v>90000.0</v>
      </c>
      <c r="L14" s="108">
        <v>215.0</v>
      </c>
      <c r="M14" s="110" t="s">
        <v>464</v>
      </c>
    </row>
    <row r="15">
      <c r="A15" s="104" t="s">
        <v>461</v>
      </c>
      <c r="B15" s="105">
        <v>117.0</v>
      </c>
      <c r="C15" s="105">
        <v>9.005688331903E12</v>
      </c>
      <c r="D15" s="105" t="s">
        <v>462</v>
      </c>
      <c r="E15" s="106">
        <v>45183.0</v>
      </c>
      <c r="F15" s="107">
        <v>659.04</v>
      </c>
      <c r="G15" s="106">
        <v>45078.0</v>
      </c>
      <c r="H15" s="106">
        <v>45174.0</v>
      </c>
      <c r="I15" s="108">
        <v>96.0</v>
      </c>
      <c r="J15" s="107">
        <v>659.04</v>
      </c>
      <c r="K15" s="109">
        <v>149000.0</v>
      </c>
      <c r="L15" s="108">
        <v>215.0</v>
      </c>
      <c r="M15" s="110" t="s">
        <v>465</v>
      </c>
    </row>
    <row r="16">
      <c r="A16" s="104" t="s">
        <v>461</v>
      </c>
      <c r="B16" s="105">
        <v>117.0</v>
      </c>
      <c r="C16" s="105">
        <v>9.005688331904E12</v>
      </c>
      <c r="D16" s="105" t="s">
        <v>462</v>
      </c>
      <c r="E16" s="106">
        <v>45183.0</v>
      </c>
      <c r="F16" s="107">
        <v>1066.92</v>
      </c>
      <c r="G16" s="106">
        <v>45078.0</v>
      </c>
      <c r="H16" s="106">
        <v>45174.0</v>
      </c>
      <c r="I16" s="108">
        <v>96.0</v>
      </c>
      <c r="J16" s="107">
        <v>1066.92</v>
      </c>
      <c r="K16" s="109">
        <v>252000.0</v>
      </c>
      <c r="L16" s="108">
        <v>215.0</v>
      </c>
      <c r="M16" s="110" t="s">
        <v>466</v>
      </c>
    </row>
    <row r="17">
      <c r="A17" s="104" t="s">
        <v>461</v>
      </c>
      <c r="B17" s="105">
        <v>117.0</v>
      </c>
      <c r="C17" s="105">
        <v>9.005688331905E12</v>
      </c>
      <c r="D17" s="105" t="s">
        <v>462</v>
      </c>
      <c r="E17" s="106">
        <v>45183.0</v>
      </c>
      <c r="F17" s="107">
        <v>290.76</v>
      </c>
      <c r="G17" s="106">
        <v>45078.0</v>
      </c>
      <c r="H17" s="106">
        <v>45174.0</v>
      </c>
      <c r="I17" s="108">
        <v>96.0</v>
      </c>
      <c r="J17" s="107">
        <v>290.76</v>
      </c>
      <c r="K17" s="109">
        <v>56000.0</v>
      </c>
      <c r="L17" s="108">
        <v>215.0</v>
      </c>
      <c r="M17" s="110" t="s">
        <v>467</v>
      </c>
    </row>
    <row r="18">
      <c r="A18" s="104" t="s">
        <v>461</v>
      </c>
      <c r="B18" s="105">
        <v>117.0</v>
      </c>
      <c r="C18" s="105">
        <v>9.005688331906E12</v>
      </c>
      <c r="D18" s="105" t="s">
        <v>462</v>
      </c>
      <c r="E18" s="106">
        <v>45183.0</v>
      </c>
      <c r="F18" s="107">
        <v>308.4</v>
      </c>
      <c r="G18" s="106">
        <v>45078.0</v>
      </c>
      <c r="H18" s="106">
        <v>45174.0</v>
      </c>
      <c r="I18" s="108">
        <v>96.0</v>
      </c>
      <c r="J18" s="107">
        <v>308.4</v>
      </c>
      <c r="K18" s="109">
        <v>50000.0</v>
      </c>
      <c r="L18" s="108">
        <v>215.0</v>
      </c>
      <c r="M18" s="110" t="s">
        <v>468</v>
      </c>
    </row>
    <row r="19">
      <c r="A19" s="104" t="s">
        <v>461</v>
      </c>
      <c r="B19" s="105">
        <v>117.0</v>
      </c>
      <c r="C19" s="105">
        <v>9.005688331907E12</v>
      </c>
      <c r="D19" s="105" t="s">
        <v>462</v>
      </c>
      <c r="E19" s="106">
        <v>45183.0</v>
      </c>
      <c r="F19" s="107">
        <v>755.88</v>
      </c>
      <c r="G19" s="106">
        <v>45078.0</v>
      </c>
      <c r="H19" s="106">
        <v>45174.0</v>
      </c>
      <c r="I19" s="108">
        <v>96.0</v>
      </c>
      <c r="J19" s="107">
        <v>755.88</v>
      </c>
      <c r="K19" s="109">
        <v>163000.0</v>
      </c>
      <c r="L19" s="108">
        <v>215.0</v>
      </c>
      <c r="M19" s="110" t="s">
        <v>469</v>
      </c>
    </row>
    <row r="20">
      <c r="A20" s="104" t="s">
        <v>461</v>
      </c>
      <c r="B20" s="105">
        <v>117.0</v>
      </c>
      <c r="C20" s="105">
        <v>9.005688331908E12</v>
      </c>
      <c r="D20" s="105" t="s">
        <v>462</v>
      </c>
      <c r="E20" s="106">
        <v>45183.0</v>
      </c>
      <c r="F20" s="107">
        <v>759.84</v>
      </c>
      <c r="G20" s="106">
        <v>45078.0</v>
      </c>
      <c r="H20" s="106">
        <v>45174.0</v>
      </c>
      <c r="I20" s="108">
        <v>96.0</v>
      </c>
      <c r="J20" s="107">
        <v>759.84</v>
      </c>
      <c r="K20" s="109">
        <v>164000.0</v>
      </c>
      <c r="L20" s="108">
        <v>215.0</v>
      </c>
      <c r="M20" s="110" t="s">
        <v>470</v>
      </c>
    </row>
    <row r="21">
      <c r="A21" s="104" t="s">
        <v>461</v>
      </c>
      <c r="B21" s="105">
        <v>117.0</v>
      </c>
      <c r="C21" s="105">
        <v>9.005688331909E12</v>
      </c>
      <c r="D21" s="105" t="s">
        <v>462</v>
      </c>
      <c r="E21" s="106">
        <v>45183.0</v>
      </c>
      <c r="F21" s="107">
        <v>128.4</v>
      </c>
      <c r="G21" s="106">
        <v>45078.0</v>
      </c>
      <c r="H21" s="106">
        <v>45174.0</v>
      </c>
      <c r="I21" s="108">
        <v>96.0</v>
      </c>
      <c r="J21" s="107">
        <v>128.4</v>
      </c>
      <c r="K21" s="109">
        <v>15000.0</v>
      </c>
      <c r="L21" s="108">
        <v>215.0</v>
      </c>
      <c r="M21" s="110" t="s">
        <v>471</v>
      </c>
    </row>
    <row r="22">
      <c r="A22" s="104" t="s">
        <v>461</v>
      </c>
      <c r="B22" s="105">
        <v>117.0</v>
      </c>
      <c r="C22" s="105">
        <v>9.00568833191E12</v>
      </c>
      <c r="D22" s="105" t="s">
        <v>462</v>
      </c>
      <c r="E22" s="106">
        <v>45183.0</v>
      </c>
      <c r="F22" s="107">
        <v>763.8</v>
      </c>
      <c r="G22" s="106">
        <v>45078.0</v>
      </c>
      <c r="H22" s="106">
        <v>45174.0</v>
      </c>
      <c r="I22" s="108">
        <v>96.0</v>
      </c>
      <c r="J22" s="107">
        <v>763.8</v>
      </c>
      <c r="K22" s="109">
        <v>165000.0</v>
      </c>
      <c r="L22" s="108">
        <v>215.0</v>
      </c>
      <c r="M22" s="110" t="s">
        <v>472</v>
      </c>
    </row>
    <row r="23">
      <c r="A23" s="104" t="s">
        <v>461</v>
      </c>
      <c r="B23" s="105">
        <v>117.0</v>
      </c>
      <c r="C23" s="105">
        <v>9.005688331911E12</v>
      </c>
      <c r="D23" s="105" t="s">
        <v>462</v>
      </c>
      <c r="E23" s="106">
        <v>45183.0</v>
      </c>
      <c r="F23" s="107">
        <v>1504.32</v>
      </c>
      <c r="G23" s="106">
        <v>45078.0</v>
      </c>
      <c r="H23" s="106">
        <v>45175.0</v>
      </c>
      <c r="I23" s="108">
        <v>97.0</v>
      </c>
      <c r="J23" s="107">
        <v>1504.32</v>
      </c>
      <c r="K23" s="109">
        <v>352000.0</v>
      </c>
      <c r="L23" s="108">
        <v>215.0</v>
      </c>
      <c r="M23" s="110" t="s">
        <v>473</v>
      </c>
    </row>
    <row r="24">
      <c r="A24" s="104" t="s">
        <v>461</v>
      </c>
      <c r="B24" s="105">
        <v>117.0</v>
      </c>
      <c r="C24" s="105">
        <v>9.005688331912E12</v>
      </c>
      <c r="D24" s="105" t="s">
        <v>462</v>
      </c>
      <c r="E24" s="106">
        <v>45183.0</v>
      </c>
      <c r="F24" s="107">
        <v>632.92</v>
      </c>
      <c r="G24" s="106">
        <v>45078.0</v>
      </c>
      <c r="H24" s="106">
        <v>45174.0</v>
      </c>
      <c r="I24" s="108">
        <v>96.0</v>
      </c>
      <c r="J24" s="107">
        <v>632.92</v>
      </c>
      <c r="K24" s="109">
        <v>142000.0</v>
      </c>
      <c r="L24" s="108">
        <v>215.0</v>
      </c>
      <c r="M24" s="110" t="s">
        <v>474</v>
      </c>
    </row>
    <row r="25">
      <c r="A25" s="104" t="s">
        <v>461</v>
      </c>
      <c r="B25" s="105">
        <v>117.0</v>
      </c>
      <c r="C25" s="105">
        <v>9.005688331913E12</v>
      </c>
      <c r="D25" s="105" t="s">
        <v>462</v>
      </c>
      <c r="E25" s="106">
        <v>45183.0</v>
      </c>
      <c r="F25" s="107">
        <v>227.72</v>
      </c>
      <c r="G25" s="106">
        <v>45078.0</v>
      </c>
      <c r="H25" s="106">
        <v>45174.0</v>
      </c>
      <c r="I25" s="108">
        <v>96.0</v>
      </c>
      <c r="J25" s="107">
        <v>227.72</v>
      </c>
      <c r="K25" s="109">
        <v>32000.0</v>
      </c>
      <c r="L25" s="108">
        <v>215.0</v>
      </c>
      <c r="M25" s="110" t="s">
        <v>475</v>
      </c>
    </row>
    <row r="26">
      <c r="A26" s="104" t="s">
        <v>461</v>
      </c>
      <c r="B26" s="105">
        <v>117.0</v>
      </c>
      <c r="C26" s="105">
        <v>9.005688331914E12</v>
      </c>
      <c r="D26" s="105" t="s">
        <v>462</v>
      </c>
      <c r="E26" s="106">
        <v>45183.0</v>
      </c>
      <c r="F26" s="107">
        <v>647.64</v>
      </c>
      <c r="G26" s="106">
        <v>45078.0</v>
      </c>
      <c r="H26" s="106">
        <v>45174.0</v>
      </c>
      <c r="I26" s="108">
        <v>96.0</v>
      </c>
      <c r="J26" s="107">
        <v>647.64</v>
      </c>
      <c r="K26" s="109">
        <v>134000.0</v>
      </c>
      <c r="L26" s="108">
        <v>215.0</v>
      </c>
      <c r="M26" s="110" t="s">
        <v>476</v>
      </c>
    </row>
    <row r="27">
      <c r="A27" s="104" t="s">
        <v>461</v>
      </c>
      <c r="B27" s="105">
        <v>117.0</v>
      </c>
      <c r="C27" s="105">
        <v>9.005688331915E12</v>
      </c>
      <c r="D27" s="105" t="s">
        <v>462</v>
      </c>
      <c r="E27" s="106">
        <v>45183.0</v>
      </c>
      <c r="F27" s="107">
        <v>777.16</v>
      </c>
      <c r="G27" s="106">
        <v>45078.0</v>
      </c>
      <c r="H27" s="106">
        <v>45174.0</v>
      </c>
      <c r="I27" s="108">
        <v>96.0</v>
      </c>
      <c r="J27" s="107">
        <v>777.16</v>
      </c>
      <c r="K27" s="109">
        <v>151000.0</v>
      </c>
      <c r="L27" s="108">
        <v>215.0</v>
      </c>
      <c r="M27" s="110" t="s">
        <v>477</v>
      </c>
    </row>
    <row r="28">
      <c r="A28" s="104" t="s">
        <v>165</v>
      </c>
      <c r="B28" s="105">
        <v>122.0</v>
      </c>
      <c r="C28" s="105">
        <v>4.45464006905001E14</v>
      </c>
      <c r="D28" s="105" t="s">
        <v>151</v>
      </c>
      <c r="E28" s="106">
        <v>45177.0</v>
      </c>
      <c r="F28" s="107">
        <v>57.75</v>
      </c>
      <c r="G28" s="106">
        <v>45141.0</v>
      </c>
      <c r="H28" s="106">
        <v>45175.0</v>
      </c>
      <c r="I28" s="108">
        <v>34.0</v>
      </c>
      <c r="J28" s="107">
        <v>39.46</v>
      </c>
      <c r="K28" s="109">
        <v>2244.0</v>
      </c>
      <c r="L28" s="108">
        <v>67.0</v>
      </c>
      <c r="M28" s="110" t="s">
        <v>478</v>
      </c>
    </row>
    <row r="29">
      <c r="A29" s="104" t="s">
        <v>165</v>
      </c>
      <c r="B29" s="105">
        <v>122.0</v>
      </c>
      <c r="C29" s="105">
        <v>4.45464006907001E14</v>
      </c>
      <c r="D29" s="105" t="s">
        <v>151</v>
      </c>
      <c r="E29" s="106">
        <v>45177.0</v>
      </c>
      <c r="F29" s="107">
        <v>1035.54</v>
      </c>
      <c r="G29" s="106">
        <v>45141.0</v>
      </c>
      <c r="H29" s="106">
        <v>45175.0</v>
      </c>
      <c r="I29" s="108">
        <v>34.0</v>
      </c>
      <c r="J29" s="107">
        <v>842.99</v>
      </c>
      <c r="K29" s="109">
        <v>72556.0</v>
      </c>
      <c r="L29" s="108">
        <v>67.0</v>
      </c>
      <c r="M29" s="110" t="s">
        <v>479</v>
      </c>
    </row>
    <row r="30">
      <c r="A30" s="104" t="s">
        <v>165</v>
      </c>
      <c r="B30" s="105">
        <v>122.0</v>
      </c>
      <c r="C30" s="105">
        <v>4.45464006907002E14</v>
      </c>
      <c r="D30" s="105" t="s">
        <v>151</v>
      </c>
      <c r="E30" s="106">
        <v>45177.0</v>
      </c>
      <c r="F30" s="107">
        <v>1304.32</v>
      </c>
      <c r="G30" s="106">
        <v>45141.0</v>
      </c>
      <c r="H30" s="106">
        <v>45175.0</v>
      </c>
      <c r="I30" s="108">
        <v>34.0</v>
      </c>
      <c r="J30" s="107">
        <v>1111.77</v>
      </c>
      <c r="K30" s="109">
        <v>96492.0</v>
      </c>
      <c r="L30" s="108">
        <v>67.0</v>
      </c>
      <c r="M30" s="110" t="s">
        <v>480</v>
      </c>
    </row>
    <row r="31">
      <c r="A31" s="104" t="s">
        <v>171</v>
      </c>
      <c r="B31" s="105">
        <v>125.0</v>
      </c>
      <c r="C31" s="105">
        <v>1.95740001133001E14</v>
      </c>
      <c r="D31" s="105" t="s">
        <v>151</v>
      </c>
      <c r="E31" s="106">
        <v>45163.0</v>
      </c>
      <c r="F31" s="107">
        <v>2387.23</v>
      </c>
      <c r="G31" s="106">
        <v>45133.0</v>
      </c>
      <c r="H31" s="106">
        <v>45159.0</v>
      </c>
      <c r="I31" s="108">
        <v>26.0</v>
      </c>
      <c r="J31" s="107">
        <v>1956.19</v>
      </c>
      <c r="K31" s="109">
        <v>174284.0</v>
      </c>
      <c r="L31" s="108">
        <v>63.0</v>
      </c>
      <c r="M31" s="110" t="s">
        <v>481</v>
      </c>
    </row>
    <row r="32">
      <c r="A32" s="104" t="s">
        <v>173</v>
      </c>
      <c r="B32" s="105">
        <v>127.0</v>
      </c>
      <c r="C32" s="105">
        <v>4.792300277215E12</v>
      </c>
      <c r="D32" s="105" t="s">
        <v>144</v>
      </c>
      <c r="E32" s="106">
        <v>45183.0</v>
      </c>
      <c r="F32" s="107">
        <v>183.55</v>
      </c>
      <c r="G32" s="106">
        <v>45147.0</v>
      </c>
      <c r="H32" s="106">
        <v>45181.0</v>
      </c>
      <c r="I32" s="108">
        <v>34.0</v>
      </c>
      <c r="J32" s="107">
        <v>183.55</v>
      </c>
      <c r="K32" s="109">
        <v>11800.0</v>
      </c>
      <c r="L32" s="108">
        <v>3.0</v>
      </c>
      <c r="M32" s="110" t="s">
        <v>482</v>
      </c>
    </row>
    <row r="33">
      <c r="A33" s="104" t="s">
        <v>175</v>
      </c>
      <c r="B33" s="105">
        <v>129.0</v>
      </c>
      <c r="C33" s="105">
        <v>4.17234003900001E14</v>
      </c>
      <c r="D33" s="105" t="s">
        <v>151</v>
      </c>
      <c r="E33" s="106">
        <v>45170.0</v>
      </c>
      <c r="F33" s="107">
        <v>449.49</v>
      </c>
      <c r="G33" s="106">
        <v>45135.0</v>
      </c>
      <c r="H33" s="106">
        <v>45163.0</v>
      </c>
      <c r="I33" s="108">
        <v>28.0</v>
      </c>
      <c r="J33" s="107">
        <v>115.89</v>
      </c>
      <c r="K33" s="109">
        <v>8976.0</v>
      </c>
      <c r="L33" s="108">
        <v>216.0</v>
      </c>
      <c r="M33" s="110" t="s">
        <v>483</v>
      </c>
    </row>
    <row r="34">
      <c r="A34" s="104" t="s">
        <v>175</v>
      </c>
      <c r="B34" s="105">
        <v>129.0</v>
      </c>
      <c r="C34" s="105">
        <v>4.17234003900002E14</v>
      </c>
      <c r="D34" s="105" t="s">
        <v>151</v>
      </c>
      <c r="E34" s="106">
        <v>45170.0</v>
      </c>
      <c r="F34" s="107">
        <v>7044.55</v>
      </c>
      <c r="G34" s="106">
        <v>45135.0</v>
      </c>
      <c r="H34" s="106">
        <v>45163.0</v>
      </c>
      <c r="I34" s="108">
        <v>28.0</v>
      </c>
      <c r="J34" s="107">
        <v>5448.31</v>
      </c>
      <c r="K34" s="109">
        <v>480964.0</v>
      </c>
      <c r="L34" s="108">
        <v>216.0</v>
      </c>
      <c r="M34" s="110" t="s">
        <v>484</v>
      </c>
    </row>
    <row r="35">
      <c r="A35" s="104" t="s">
        <v>175</v>
      </c>
      <c r="B35" s="105">
        <v>129.0</v>
      </c>
      <c r="C35" s="105" t="s">
        <v>178</v>
      </c>
      <c r="D35" s="105" t="s">
        <v>151</v>
      </c>
      <c r="E35" s="106">
        <v>45170.0</v>
      </c>
      <c r="F35" s="107">
        <v>-7540.51</v>
      </c>
      <c r="G35" s="106">
        <v>45140.0</v>
      </c>
      <c r="H35" s="106">
        <v>45170.0</v>
      </c>
      <c r="I35" s="108">
        <v>30.0</v>
      </c>
      <c r="J35" s="107">
        <v>138.18</v>
      </c>
      <c r="K35" s="108">
        <v>0.0</v>
      </c>
      <c r="L35" s="108">
        <v>216.0</v>
      </c>
      <c r="M35" s="110" t="s">
        <v>485</v>
      </c>
    </row>
    <row r="36">
      <c r="A36" s="104" t="s">
        <v>180</v>
      </c>
      <c r="B36" s="105">
        <v>131.0</v>
      </c>
      <c r="C36" s="105">
        <v>3.94124007400002E14</v>
      </c>
      <c r="D36" s="105" t="s">
        <v>151</v>
      </c>
      <c r="E36" s="106">
        <v>45163.0</v>
      </c>
      <c r="F36" s="107">
        <v>9447.09</v>
      </c>
      <c r="G36" s="106">
        <v>45134.0</v>
      </c>
      <c r="H36" s="106">
        <v>45162.0</v>
      </c>
      <c r="I36" s="108">
        <v>28.0</v>
      </c>
      <c r="J36" s="107">
        <v>7890.1</v>
      </c>
      <c r="K36" s="109">
        <v>703120.0</v>
      </c>
      <c r="L36" s="108">
        <v>159.0</v>
      </c>
      <c r="M36" s="110" t="s">
        <v>486</v>
      </c>
    </row>
    <row r="37">
      <c r="A37" s="104" t="s">
        <v>182</v>
      </c>
      <c r="B37" s="105">
        <v>135.0</v>
      </c>
      <c r="C37" s="105">
        <v>5.91698002370001E14</v>
      </c>
      <c r="D37" s="105" t="s">
        <v>151</v>
      </c>
      <c r="E37" s="106">
        <v>45167.0</v>
      </c>
      <c r="F37" s="107">
        <v>1507.93</v>
      </c>
      <c r="G37" s="106">
        <v>45135.0</v>
      </c>
      <c r="H37" s="106">
        <v>45163.0</v>
      </c>
      <c r="I37" s="108">
        <v>28.0</v>
      </c>
      <c r="J37" s="107">
        <v>1341.35</v>
      </c>
      <c r="K37" s="109">
        <v>116688.0</v>
      </c>
      <c r="L37" s="108">
        <v>120.0</v>
      </c>
      <c r="M37" s="110" t="s">
        <v>487</v>
      </c>
    </row>
    <row r="38">
      <c r="A38" s="104" t="s">
        <v>182</v>
      </c>
      <c r="B38" s="105">
        <v>135.0</v>
      </c>
      <c r="C38" s="105">
        <v>5.91698002371001E14</v>
      </c>
      <c r="D38" s="105" t="s">
        <v>151</v>
      </c>
      <c r="E38" s="106">
        <v>45163.0</v>
      </c>
      <c r="F38" s="107">
        <v>2667.23</v>
      </c>
      <c r="G38" s="106">
        <v>45132.0</v>
      </c>
      <c r="H38" s="106">
        <v>45161.0</v>
      </c>
      <c r="I38" s="108">
        <v>29.0</v>
      </c>
      <c r="J38" s="107">
        <v>2500.65</v>
      </c>
      <c r="K38" s="109">
        <v>222156.0</v>
      </c>
      <c r="L38" s="108">
        <v>120.0</v>
      </c>
      <c r="M38" s="110" t="s">
        <v>488</v>
      </c>
    </row>
    <row r="39">
      <c r="A39" s="104" t="s">
        <v>182</v>
      </c>
      <c r="B39" s="105">
        <v>135.0</v>
      </c>
      <c r="C39" s="105">
        <v>5.91698002400001E14</v>
      </c>
      <c r="D39" s="105" t="s">
        <v>151</v>
      </c>
      <c r="E39" s="106">
        <v>45163.0</v>
      </c>
      <c r="F39" s="107">
        <v>2184.72</v>
      </c>
      <c r="G39" s="106">
        <v>45134.0</v>
      </c>
      <c r="H39" s="106">
        <v>45161.0</v>
      </c>
      <c r="I39" s="108">
        <v>27.0</v>
      </c>
      <c r="J39" s="107">
        <v>1497.57</v>
      </c>
      <c r="K39" s="109">
        <v>130900.0</v>
      </c>
      <c r="L39" s="108">
        <v>120.0</v>
      </c>
      <c r="M39" s="110" t="s">
        <v>489</v>
      </c>
    </row>
    <row r="40">
      <c r="A40" s="104" t="s">
        <v>186</v>
      </c>
      <c r="B40" s="105">
        <v>136.0</v>
      </c>
      <c r="C40" s="105">
        <v>4.17234003600001E14</v>
      </c>
      <c r="D40" s="105" t="s">
        <v>151</v>
      </c>
      <c r="E40" s="106">
        <v>45175.0</v>
      </c>
      <c r="F40" s="107">
        <v>10512.3</v>
      </c>
      <c r="G40" s="106">
        <v>45135.0</v>
      </c>
      <c r="H40" s="106">
        <v>45170.0</v>
      </c>
      <c r="I40" s="108">
        <v>35.0</v>
      </c>
      <c r="J40" s="107">
        <v>9337.43</v>
      </c>
      <c r="K40" s="109">
        <v>837760.0</v>
      </c>
      <c r="L40" s="108">
        <v>402.0</v>
      </c>
      <c r="M40" s="110" t="s">
        <v>490</v>
      </c>
    </row>
    <row r="41">
      <c r="A41" s="104" t="s">
        <v>186</v>
      </c>
      <c r="B41" s="105">
        <v>136.0</v>
      </c>
      <c r="C41" s="105">
        <v>4.17234003700001E14</v>
      </c>
      <c r="D41" s="105" t="s">
        <v>151</v>
      </c>
      <c r="E41" s="106">
        <v>45175.0</v>
      </c>
      <c r="F41" s="107">
        <v>8915.87</v>
      </c>
      <c r="G41" s="106">
        <v>45135.0</v>
      </c>
      <c r="H41" s="106">
        <v>45170.0</v>
      </c>
      <c r="I41" s="108">
        <v>35.0</v>
      </c>
      <c r="J41" s="107">
        <v>7744.9</v>
      </c>
      <c r="K41" s="109">
        <v>693396.0</v>
      </c>
      <c r="L41" s="108">
        <v>402.0</v>
      </c>
      <c r="M41" s="110" t="s">
        <v>491</v>
      </c>
    </row>
    <row r="42">
      <c r="A42" s="104" t="s">
        <v>186</v>
      </c>
      <c r="B42" s="105">
        <v>136.0</v>
      </c>
      <c r="C42" s="105">
        <v>4.17234003800001E14</v>
      </c>
      <c r="D42" s="105" t="s">
        <v>151</v>
      </c>
      <c r="E42" s="106">
        <v>45175.0</v>
      </c>
      <c r="F42" s="107">
        <v>6090.78</v>
      </c>
      <c r="G42" s="106">
        <v>45135.0</v>
      </c>
      <c r="H42" s="106">
        <v>45170.0</v>
      </c>
      <c r="I42" s="108">
        <v>35.0</v>
      </c>
      <c r="J42" s="107">
        <v>5039.57</v>
      </c>
      <c r="K42" s="109">
        <v>448052.0</v>
      </c>
      <c r="L42" s="108">
        <v>402.0</v>
      </c>
      <c r="M42" s="110" t="s">
        <v>492</v>
      </c>
    </row>
    <row r="43">
      <c r="A43" s="104" t="s">
        <v>244</v>
      </c>
      <c r="B43" s="105">
        <v>141.0</v>
      </c>
      <c r="C43" s="105">
        <v>6.7334001320001E13</v>
      </c>
      <c r="D43" s="105" t="s">
        <v>151</v>
      </c>
      <c r="E43" s="106">
        <v>45180.0</v>
      </c>
      <c r="F43" s="107">
        <v>11854.85</v>
      </c>
      <c r="G43" s="106">
        <v>45141.0</v>
      </c>
      <c r="H43" s="106">
        <v>45179.0</v>
      </c>
      <c r="I43" s="108">
        <v>38.0</v>
      </c>
      <c r="J43" s="107">
        <v>10988.47</v>
      </c>
      <c r="K43" s="109">
        <v>960432.0</v>
      </c>
      <c r="L43" s="108">
        <v>222.0</v>
      </c>
      <c r="M43" s="110" t="s">
        <v>493</v>
      </c>
    </row>
    <row r="44">
      <c r="A44" s="104" t="s">
        <v>244</v>
      </c>
      <c r="B44" s="105">
        <v>141.0</v>
      </c>
      <c r="C44" s="105" t="s">
        <v>245</v>
      </c>
      <c r="D44" s="105" t="s">
        <v>151</v>
      </c>
      <c r="E44" s="106">
        <v>45170.0</v>
      </c>
      <c r="F44" s="107">
        <v>41.96</v>
      </c>
      <c r="G44" s="106">
        <v>45140.0</v>
      </c>
      <c r="H44" s="106">
        <v>45170.0</v>
      </c>
      <c r="I44" s="108">
        <v>30.0</v>
      </c>
      <c r="J44" s="107">
        <v>41.96</v>
      </c>
      <c r="K44" s="108">
        <v>0.0</v>
      </c>
      <c r="L44" s="108">
        <v>222.0</v>
      </c>
      <c r="M44" s="110" t="s">
        <v>494</v>
      </c>
    </row>
    <row r="45">
      <c r="A45" s="104" t="s">
        <v>248</v>
      </c>
      <c r="B45" s="105">
        <v>142.0</v>
      </c>
      <c r="C45" s="105">
        <v>6.6130005325001E13</v>
      </c>
      <c r="D45" s="105" t="s">
        <v>151</v>
      </c>
      <c r="E45" s="106">
        <v>45180.0</v>
      </c>
      <c r="F45" s="107">
        <v>13204.86</v>
      </c>
      <c r="G45" s="106">
        <v>45145.0</v>
      </c>
      <c r="H45" s="106">
        <v>45179.0</v>
      </c>
      <c r="I45" s="108">
        <v>34.0</v>
      </c>
      <c r="J45" s="107">
        <v>12445.89</v>
      </c>
      <c r="K45" s="109">
        <v>1128732.0</v>
      </c>
      <c r="L45" s="108">
        <v>203.0</v>
      </c>
      <c r="M45" s="110" t="s">
        <v>495</v>
      </c>
    </row>
    <row r="46">
      <c r="A46" s="104" t="s">
        <v>253</v>
      </c>
      <c r="B46" s="105">
        <v>147.0</v>
      </c>
      <c r="C46" s="105">
        <v>3.28224002901001E14</v>
      </c>
      <c r="D46" s="105" t="s">
        <v>151</v>
      </c>
      <c r="E46" s="106">
        <v>45189.0</v>
      </c>
      <c r="F46" s="107">
        <v>5055.24</v>
      </c>
      <c r="G46" s="106">
        <v>45153.0</v>
      </c>
      <c r="H46" s="106">
        <v>45184.0</v>
      </c>
      <c r="I46" s="108">
        <v>31.0</v>
      </c>
      <c r="J46" s="107">
        <v>3936.2</v>
      </c>
      <c r="K46" s="109">
        <v>330616.0</v>
      </c>
      <c r="L46" s="108">
        <v>115.0</v>
      </c>
      <c r="M46" s="110" t="s">
        <v>496</v>
      </c>
    </row>
    <row r="47">
      <c r="A47" s="104" t="s">
        <v>255</v>
      </c>
      <c r="B47" s="105">
        <v>152.0</v>
      </c>
      <c r="C47" s="105">
        <v>4.3750001100001E13</v>
      </c>
      <c r="D47" s="105" t="s">
        <v>151</v>
      </c>
      <c r="E47" s="106">
        <v>45177.0</v>
      </c>
      <c r="F47" s="107">
        <v>2643.23</v>
      </c>
      <c r="G47" s="106">
        <v>45140.0</v>
      </c>
      <c r="H47" s="106">
        <v>45175.0</v>
      </c>
      <c r="I47" s="108">
        <v>35.0</v>
      </c>
      <c r="J47" s="107">
        <v>2187.11</v>
      </c>
      <c r="K47" s="109">
        <v>186252.0</v>
      </c>
      <c r="L47" s="108">
        <v>111.0</v>
      </c>
      <c r="M47" s="110" t="s">
        <v>497</v>
      </c>
    </row>
    <row r="48">
      <c r="A48" s="104" t="s">
        <v>259</v>
      </c>
      <c r="B48" s="105">
        <v>157.0</v>
      </c>
      <c r="C48" s="105">
        <v>1.9677290117812E13</v>
      </c>
      <c r="D48" s="105" t="s">
        <v>144</v>
      </c>
      <c r="E48" s="106">
        <v>45182.0</v>
      </c>
      <c r="F48" s="107">
        <v>20.58</v>
      </c>
      <c r="G48" s="106">
        <v>45146.0</v>
      </c>
      <c r="H48" s="106">
        <v>45180.0</v>
      </c>
      <c r="I48" s="108">
        <v>34.0</v>
      </c>
      <c r="J48" s="107">
        <v>20.58</v>
      </c>
      <c r="K48" s="108">
        <v>0.0</v>
      </c>
      <c r="L48" s="108">
        <v>534.0</v>
      </c>
      <c r="M48" s="110" t="s">
        <v>498</v>
      </c>
    </row>
    <row r="49">
      <c r="A49" s="104" t="s">
        <v>259</v>
      </c>
      <c r="B49" s="105">
        <v>157.0</v>
      </c>
      <c r="C49" s="105">
        <v>1.9677290348716E13</v>
      </c>
      <c r="D49" s="105" t="s">
        <v>144</v>
      </c>
      <c r="E49" s="106">
        <v>45170.0</v>
      </c>
      <c r="F49" s="107">
        <v>359.06</v>
      </c>
      <c r="G49" s="106">
        <v>45138.0</v>
      </c>
      <c r="H49" s="106">
        <v>45169.0</v>
      </c>
      <c r="I49" s="108">
        <v>31.0</v>
      </c>
      <c r="J49" s="107">
        <v>359.06</v>
      </c>
      <c r="K49" s="108">
        <v>0.0</v>
      </c>
      <c r="L49" s="108">
        <v>534.0</v>
      </c>
      <c r="M49" s="110" t="s">
        <v>499</v>
      </c>
    </row>
    <row r="50">
      <c r="A50" s="104" t="s">
        <v>259</v>
      </c>
      <c r="B50" s="105">
        <v>157.0</v>
      </c>
      <c r="C50" s="105">
        <v>1.9677290349305E13</v>
      </c>
      <c r="D50" s="105" t="s">
        <v>144</v>
      </c>
      <c r="E50" s="106">
        <v>45182.0</v>
      </c>
      <c r="F50" s="107">
        <v>11005.51</v>
      </c>
      <c r="G50" s="106">
        <v>45146.0</v>
      </c>
      <c r="H50" s="106">
        <v>45180.0</v>
      </c>
      <c r="I50" s="108">
        <v>34.0</v>
      </c>
      <c r="J50" s="107">
        <v>11005.51</v>
      </c>
      <c r="K50" s="109">
        <v>1075000.0</v>
      </c>
      <c r="L50" s="108">
        <v>534.0</v>
      </c>
      <c r="M50" s="110" t="s">
        <v>500</v>
      </c>
    </row>
    <row r="51">
      <c r="A51" s="104" t="s">
        <v>259</v>
      </c>
      <c r="B51" s="105">
        <v>157.0</v>
      </c>
      <c r="C51" s="105">
        <v>1.9677290349306E13</v>
      </c>
      <c r="D51" s="105" t="s">
        <v>144</v>
      </c>
      <c r="E51" s="106">
        <v>45182.0</v>
      </c>
      <c r="F51" s="107">
        <v>-171.82</v>
      </c>
      <c r="G51" s="106">
        <v>45146.0</v>
      </c>
      <c r="H51" s="106">
        <v>45180.0</v>
      </c>
      <c r="I51" s="108">
        <v>34.0</v>
      </c>
      <c r="J51" s="107">
        <v>2185.06</v>
      </c>
      <c r="K51" s="109">
        <v>188500.0</v>
      </c>
      <c r="L51" s="108">
        <v>534.0</v>
      </c>
      <c r="M51" s="110" t="s">
        <v>501</v>
      </c>
    </row>
    <row r="52">
      <c r="A52" s="104" t="s">
        <v>259</v>
      </c>
      <c r="B52" s="105">
        <v>157.0</v>
      </c>
      <c r="C52" s="105">
        <v>1.9677290349307E13</v>
      </c>
      <c r="D52" s="105" t="s">
        <v>144</v>
      </c>
      <c r="E52" s="106">
        <v>45182.0</v>
      </c>
      <c r="F52" s="107">
        <v>2852.2</v>
      </c>
      <c r="G52" s="106">
        <v>45146.0</v>
      </c>
      <c r="H52" s="106">
        <v>45180.0</v>
      </c>
      <c r="I52" s="108">
        <v>34.0</v>
      </c>
      <c r="J52" s="107">
        <v>2852.2</v>
      </c>
      <c r="K52" s="109">
        <v>237400.0</v>
      </c>
      <c r="L52" s="108">
        <v>534.0</v>
      </c>
      <c r="M52" s="110" t="s">
        <v>502</v>
      </c>
    </row>
    <row r="53">
      <c r="A53" s="104" t="s">
        <v>259</v>
      </c>
      <c r="B53" s="105">
        <v>157.0</v>
      </c>
      <c r="C53" s="105">
        <v>1.9677290349308E13</v>
      </c>
      <c r="D53" s="105" t="s">
        <v>144</v>
      </c>
      <c r="E53" s="106">
        <v>45182.0</v>
      </c>
      <c r="F53" s="107">
        <v>7620.38</v>
      </c>
      <c r="G53" s="106">
        <v>45146.0</v>
      </c>
      <c r="H53" s="106">
        <v>45180.0</v>
      </c>
      <c r="I53" s="108">
        <v>34.0</v>
      </c>
      <c r="J53" s="107">
        <v>7620.38</v>
      </c>
      <c r="K53" s="109">
        <v>736500.0</v>
      </c>
      <c r="L53" s="108">
        <v>534.0</v>
      </c>
      <c r="M53" s="110" t="s">
        <v>503</v>
      </c>
    </row>
    <row r="54">
      <c r="A54" s="104" t="s">
        <v>259</v>
      </c>
      <c r="B54" s="105">
        <v>157.0</v>
      </c>
      <c r="C54" s="105">
        <v>1.9677290349309E13</v>
      </c>
      <c r="D54" s="105" t="s">
        <v>144</v>
      </c>
      <c r="E54" s="106">
        <v>45182.0</v>
      </c>
      <c r="F54" s="107">
        <v>5151.72</v>
      </c>
      <c r="G54" s="106">
        <v>45146.0</v>
      </c>
      <c r="H54" s="106">
        <v>45180.0</v>
      </c>
      <c r="I54" s="108">
        <v>34.0</v>
      </c>
      <c r="J54" s="107">
        <v>5151.72</v>
      </c>
      <c r="K54" s="109">
        <v>473500.0</v>
      </c>
      <c r="L54" s="108">
        <v>534.0</v>
      </c>
      <c r="M54" s="110" t="s">
        <v>504</v>
      </c>
    </row>
    <row r="55">
      <c r="A55" s="104" t="s">
        <v>267</v>
      </c>
      <c r="B55" s="105">
        <v>170.0</v>
      </c>
      <c r="C55" s="105">
        <v>1.95740001601001E14</v>
      </c>
      <c r="D55" s="105" t="s">
        <v>151</v>
      </c>
      <c r="E55" s="106">
        <v>45163.0</v>
      </c>
      <c r="F55" s="107">
        <v>4517.17</v>
      </c>
      <c r="G55" s="106">
        <v>45133.0</v>
      </c>
      <c r="H55" s="106">
        <v>45159.0</v>
      </c>
      <c r="I55" s="108">
        <v>26.0</v>
      </c>
      <c r="J55" s="107">
        <v>4190.38</v>
      </c>
      <c r="K55" s="109">
        <v>372504.0</v>
      </c>
      <c r="L55" s="108">
        <v>100.0</v>
      </c>
      <c r="M55" s="110" t="s">
        <v>505</v>
      </c>
    </row>
    <row r="56">
      <c r="A56" s="104" t="s">
        <v>269</v>
      </c>
      <c r="B56" s="105">
        <v>173.0</v>
      </c>
      <c r="C56" s="105">
        <v>1.8120070107444E13</v>
      </c>
      <c r="D56" s="105" t="s">
        <v>144</v>
      </c>
      <c r="E56" s="106">
        <v>45188.0</v>
      </c>
      <c r="F56" s="107">
        <v>963.53</v>
      </c>
      <c r="G56" s="106">
        <v>45152.0</v>
      </c>
      <c r="H56" s="106">
        <v>45184.0</v>
      </c>
      <c r="I56" s="108">
        <v>32.0</v>
      </c>
      <c r="J56" s="107">
        <v>963.53</v>
      </c>
      <c r="K56" s="109">
        <v>82000.0</v>
      </c>
      <c r="L56" s="108">
        <v>32.0</v>
      </c>
      <c r="M56" s="110" t="s">
        <v>506</v>
      </c>
    </row>
    <row r="57">
      <c r="A57" s="104" t="s">
        <v>269</v>
      </c>
      <c r="B57" s="105">
        <v>173.0</v>
      </c>
      <c r="C57" s="105">
        <v>1.8120070107445E13</v>
      </c>
      <c r="D57" s="105" t="s">
        <v>144</v>
      </c>
      <c r="E57" s="106">
        <v>45188.0</v>
      </c>
      <c r="F57" s="107">
        <v>349.1</v>
      </c>
      <c r="G57" s="106">
        <v>45152.0</v>
      </c>
      <c r="H57" s="106">
        <v>45184.0</v>
      </c>
      <c r="I57" s="108">
        <v>32.0</v>
      </c>
      <c r="J57" s="107">
        <v>349.1</v>
      </c>
      <c r="K57" s="109">
        <v>24000.0</v>
      </c>
      <c r="L57" s="108">
        <v>32.0</v>
      </c>
      <c r="M57" s="110" t="s">
        <v>507</v>
      </c>
    </row>
    <row r="58">
      <c r="A58" s="104" t="s">
        <v>269</v>
      </c>
      <c r="B58" s="105">
        <v>173.0</v>
      </c>
      <c r="C58" s="105">
        <v>1.8120070107446E13</v>
      </c>
      <c r="D58" s="105" t="s">
        <v>144</v>
      </c>
      <c r="E58" s="106">
        <v>45188.0</v>
      </c>
      <c r="F58" s="107">
        <v>222.05</v>
      </c>
      <c r="G58" s="106">
        <v>45152.0</v>
      </c>
      <c r="H58" s="106">
        <v>45184.0</v>
      </c>
      <c r="I58" s="108">
        <v>32.0</v>
      </c>
      <c r="J58" s="107">
        <v>222.05</v>
      </c>
      <c r="K58" s="109">
        <v>13300.0</v>
      </c>
      <c r="L58" s="108">
        <v>32.0</v>
      </c>
      <c r="M58" s="110" t="s">
        <v>508</v>
      </c>
    </row>
    <row r="59">
      <c r="A59" s="104" t="s">
        <v>269</v>
      </c>
      <c r="B59" s="105">
        <v>173.0</v>
      </c>
      <c r="C59" s="105">
        <v>1.8120070117915E13</v>
      </c>
      <c r="D59" s="105" t="s">
        <v>144</v>
      </c>
      <c r="E59" s="106">
        <v>45188.0</v>
      </c>
      <c r="F59" s="107">
        <v>846.91</v>
      </c>
      <c r="G59" s="106">
        <v>45152.0</v>
      </c>
      <c r="H59" s="106">
        <v>45184.0</v>
      </c>
      <c r="I59" s="108">
        <v>32.0</v>
      </c>
      <c r="J59" s="107">
        <v>846.91</v>
      </c>
      <c r="K59" s="109">
        <v>62800.0</v>
      </c>
      <c r="L59" s="108">
        <v>32.0</v>
      </c>
      <c r="M59" s="110" t="s">
        <v>509</v>
      </c>
    </row>
    <row r="60">
      <c r="A60" s="104" t="s">
        <v>274</v>
      </c>
      <c r="B60" s="105">
        <v>175.0</v>
      </c>
      <c r="C60" s="105">
        <v>2.1150240128111E13</v>
      </c>
      <c r="D60" s="105" t="s">
        <v>144</v>
      </c>
      <c r="E60" s="106">
        <v>45184.0</v>
      </c>
      <c r="F60" s="107">
        <v>383.46</v>
      </c>
      <c r="G60" s="106">
        <v>45148.0</v>
      </c>
      <c r="H60" s="106">
        <v>45182.0</v>
      </c>
      <c r="I60" s="108">
        <v>34.0</v>
      </c>
      <c r="J60" s="107">
        <v>383.46</v>
      </c>
      <c r="K60" s="109">
        <v>10000.0</v>
      </c>
      <c r="L60" s="108">
        <v>1112.0</v>
      </c>
      <c r="M60" s="110" t="s">
        <v>510</v>
      </c>
    </row>
    <row r="61">
      <c r="A61" s="104" t="s">
        <v>274</v>
      </c>
      <c r="B61" s="105">
        <v>175.0</v>
      </c>
      <c r="C61" s="105">
        <v>2.1150240128113E13</v>
      </c>
      <c r="D61" s="105" t="s">
        <v>144</v>
      </c>
      <c r="E61" s="106">
        <v>45184.0</v>
      </c>
      <c r="F61" s="107">
        <v>434.47</v>
      </c>
      <c r="G61" s="106">
        <v>45148.0</v>
      </c>
      <c r="H61" s="106">
        <v>45182.0</v>
      </c>
      <c r="I61" s="108">
        <v>34.0</v>
      </c>
      <c r="J61" s="107">
        <v>434.47</v>
      </c>
      <c r="K61" s="108">
        <v>600.0</v>
      </c>
      <c r="L61" s="108">
        <v>1112.0</v>
      </c>
      <c r="M61" s="110" t="s">
        <v>511</v>
      </c>
    </row>
    <row r="62">
      <c r="A62" s="104" t="s">
        <v>274</v>
      </c>
      <c r="B62" s="105">
        <v>175.0</v>
      </c>
      <c r="C62" s="105">
        <v>2.1150240128117E13</v>
      </c>
      <c r="D62" s="105" t="s">
        <v>144</v>
      </c>
      <c r="E62" s="106">
        <v>45184.0</v>
      </c>
      <c r="F62" s="107">
        <v>481.76</v>
      </c>
      <c r="G62" s="106">
        <v>45148.0</v>
      </c>
      <c r="H62" s="106">
        <v>45182.0</v>
      </c>
      <c r="I62" s="108">
        <v>34.0</v>
      </c>
      <c r="J62" s="107">
        <v>481.76</v>
      </c>
      <c r="K62" s="109">
        <v>4000.0</v>
      </c>
      <c r="L62" s="108">
        <v>1112.0</v>
      </c>
      <c r="M62" s="110" t="s">
        <v>512</v>
      </c>
    </row>
    <row r="63">
      <c r="A63" s="104" t="s">
        <v>274</v>
      </c>
      <c r="B63" s="105">
        <v>175.0</v>
      </c>
      <c r="C63" s="105">
        <v>2.1150240348703E13</v>
      </c>
      <c r="D63" s="105" t="s">
        <v>144</v>
      </c>
      <c r="E63" s="106">
        <v>45170.0</v>
      </c>
      <c r="F63" s="107">
        <v>153.88</v>
      </c>
      <c r="G63" s="106">
        <v>45138.0</v>
      </c>
      <c r="H63" s="106">
        <v>45169.0</v>
      </c>
      <c r="I63" s="108">
        <v>31.0</v>
      </c>
      <c r="J63" s="107">
        <v>153.88</v>
      </c>
      <c r="K63" s="108">
        <v>0.0</v>
      </c>
      <c r="L63" s="108">
        <v>1112.0</v>
      </c>
      <c r="M63" s="110" t="s">
        <v>513</v>
      </c>
    </row>
    <row r="64">
      <c r="A64" s="104" t="s">
        <v>274</v>
      </c>
      <c r="B64" s="105">
        <v>175.0</v>
      </c>
      <c r="C64" s="105">
        <v>2.1150240349265E13</v>
      </c>
      <c r="D64" s="105" t="s">
        <v>144</v>
      </c>
      <c r="E64" s="106">
        <v>45184.0</v>
      </c>
      <c r="F64" s="107">
        <v>37865.02</v>
      </c>
      <c r="G64" s="106">
        <v>45148.0</v>
      </c>
      <c r="H64" s="106">
        <v>45182.0</v>
      </c>
      <c r="I64" s="108">
        <v>34.0</v>
      </c>
      <c r="J64" s="107">
        <v>15902.46</v>
      </c>
      <c r="K64" s="109">
        <v>1596700.0</v>
      </c>
      <c r="L64" s="108">
        <v>1112.0</v>
      </c>
      <c r="M64" s="110" t="s">
        <v>514</v>
      </c>
    </row>
    <row r="65">
      <c r="A65" s="104" t="s">
        <v>274</v>
      </c>
      <c r="B65" s="105">
        <v>175.0</v>
      </c>
      <c r="C65" s="105">
        <v>2.1150240349266E13</v>
      </c>
      <c r="D65" s="105" t="s">
        <v>144</v>
      </c>
      <c r="E65" s="106">
        <v>45184.0</v>
      </c>
      <c r="F65" s="107">
        <v>39592.45</v>
      </c>
      <c r="G65" s="106">
        <v>45148.0</v>
      </c>
      <c r="H65" s="106">
        <v>45182.0</v>
      </c>
      <c r="I65" s="108">
        <v>34.0</v>
      </c>
      <c r="J65" s="107">
        <v>15199.41</v>
      </c>
      <c r="K65" s="109">
        <v>1521800.0</v>
      </c>
      <c r="L65" s="108">
        <v>1112.0</v>
      </c>
      <c r="M65" s="110" t="s">
        <v>515</v>
      </c>
    </row>
    <row r="66">
      <c r="A66" s="104" t="s">
        <v>274</v>
      </c>
      <c r="B66" s="105">
        <v>175.0</v>
      </c>
      <c r="C66" s="105">
        <v>2.1150240349268E13</v>
      </c>
      <c r="D66" s="105" t="s">
        <v>144</v>
      </c>
      <c r="E66" s="106">
        <v>45184.0</v>
      </c>
      <c r="F66" s="107">
        <v>36274.0</v>
      </c>
      <c r="G66" s="106">
        <v>45148.0</v>
      </c>
      <c r="H66" s="106">
        <v>45182.0</v>
      </c>
      <c r="I66" s="108">
        <v>34.0</v>
      </c>
      <c r="J66" s="107">
        <v>14553.61</v>
      </c>
      <c r="K66" s="109">
        <v>1453000.0</v>
      </c>
      <c r="L66" s="108">
        <v>1112.0</v>
      </c>
      <c r="M66" s="110" t="s">
        <v>516</v>
      </c>
    </row>
    <row r="67">
      <c r="A67" s="104" t="s">
        <v>274</v>
      </c>
      <c r="B67" s="105">
        <v>175.0</v>
      </c>
      <c r="C67" s="105">
        <v>2.1150240390742E13</v>
      </c>
      <c r="D67" s="105" t="s">
        <v>144</v>
      </c>
      <c r="E67" s="106">
        <v>45184.0</v>
      </c>
      <c r="F67" s="107">
        <v>2690.74</v>
      </c>
      <c r="G67" s="106">
        <v>45148.0</v>
      </c>
      <c r="H67" s="106">
        <v>45182.0</v>
      </c>
      <c r="I67" s="108">
        <v>34.0</v>
      </c>
      <c r="J67" s="107">
        <v>1512.28</v>
      </c>
      <c r="K67" s="109">
        <v>122900.0</v>
      </c>
      <c r="L67" s="108">
        <v>1112.0</v>
      </c>
      <c r="M67" s="110" t="s">
        <v>517</v>
      </c>
    </row>
    <row r="68">
      <c r="A68" s="104" t="s">
        <v>274</v>
      </c>
      <c r="B68" s="105">
        <v>175.0</v>
      </c>
      <c r="C68" s="105">
        <v>2.1150240390743E13</v>
      </c>
      <c r="D68" s="105" t="s">
        <v>144</v>
      </c>
      <c r="E68" s="106">
        <v>45184.0</v>
      </c>
      <c r="F68" s="107">
        <v>244.32</v>
      </c>
      <c r="G68" s="106">
        <v>45148.0</v>
      </c>
      <c r="H68" s="106">
        <v>45182.0</v>
      </c>
      <c r="I68" s="108">
        <v>34.0</v>
      </c>
      <c r="J68" s="107">
        <v>244.32</v>
      </c>
      <c r="K68" s="108">
        <v>0.0</v>
      </c>
      <c r="L68" s="108">
        <v>1112.0</v>
      </c>
      <c r="M68" s="110" t="s">
        <v>518</v>
      </c>
    </row>
    <row r="69">
      <c r="A69" s="104" t="s">
        <v>284</v>
      </c>
      <c r="B69" s="105">
        <v>183.0</v>
      </c>
      <c r="C69" s="105">
        <v>1.9732750276007E13</v>
      </c>
      <c r="D69" s="105" t="s">
        <v>144</v>
      </c>
      <c r="E69" s="106">
        <v>45183.0</v>
      </c>
      <c r="F69" s="107">
        <v>69.84</v>
      </c>
      <c r="G69" s="106">
        <v>45147.0</v>
      </c>
      <c r="H69" s="106">
        <v>45181.0</v>
      </c>
      <c r="I69" s="108">
        <v>34.0</v>
      </c>
      <c r="J69" s="107">
        <v>69.84</v>
      </c>
      <c r="K69" s="109">
        <v>3500.0</v>
      </c>
      <c r="L69" s="108">
        <v>31.0</v>
      </c>
      <c r="M69" s="110" t="s">
        <v>519</v>
      </c>
    </row>
    <row r="70">
      <c r="A70" s="104" t="s">
        <v>284</v>
      </c>
      <c r="B70" s="105">
        <v>183.0</v>
      </c>
      <c r="C70" s="105">
        <v>1.973275027988E13</v>
      </c>
      <c r="D70" s="105" t="s">
        <v>144</v>
      </c>
      <c r="E70" s="106">
        <v>45183.0</v>
      </c>
      <c r="F70" s="107">
        <v>244.32</v>
      </c>
      <c r="G70" s="106">
        <v>45147.0</v>
      </c>
      <c r="H70" s="106">
        <v>45181.0</v>
      </c>
      <c r="I70" s="108">
        <v>34.0</v>
      </c>
      <c r="J70" s="107">
        <v>244.32</v>
      </c>
      <c r="K70" s="108">
        <v>0.0</v>
      </c>
      <c r="L70" s="108">
        <v>31.0</v>
      </c>
      <c r="M70" s="110" t="s">
        <v>520</v>
      </c>
    </row>
    <row r="71">
      <c r="A71" s="104" t="s">
        <v>284</v>
      </c>
      <c r="B71" s="105">
        <v>183.0</v>
      </c>
      <c r="C71" s="105">
        <v>1.9837910277272E13</v>
      </c>
      <c r="D71" s="105" t="s">
        <v>144</v>
      </c>
      <c r="E71" s="106">
        <v>45183.0</v>
      </c>
      <c r="F71" s="107">
        <v>1125.87</v>
      </c>
      <c r="G71" s="106">
        <v>45147.0</v>
      </c>
      <c r="H71" s="106">
        <v>45181.0</v>
      </c>
      <c r="I71" s="108">
        <v>34.0</v>
      </c>
      <c r="J71" s="107">
        <v>1125.87</v>
      </c>
      <c r="K71" s="109">
        <v>90000.0</v>
      </c>
      <c r="L71" s="108">
        <v>31.0</v>
      </c>
      <c r="M71" s="110" t="s">
        <v>521</v>
      </c>
    </row>
    <row r="72">
      <c r="A72" s="104" t="s">
        <v>292</v>
      </c>
      <c r="B72" s="105">
        <v>185.0</v>
      </c>
      <c r="C72" s="105">
        <v>2.7064640202845E13</v>
      </c>
      <c r="D72" s="105" t="s">
        <v>144</v>
      </c>
      <c r="E72" s="106">
        <v>45187.0</v>
      </c>
      <c r="F72" s="107">
        <v>244.32</v>
      </c>
      <c r="G72" s="106">
        <v>45153.0</v>
      </c>
      <c r="H72" s="106">
        <v>45183.0</v>
      </c>
      <c r="I72" s="108">
        <v>30.0</v>
      </c>
      <c r="J72" s="107">
        <v>244.32</v>
      </c>
      <c r="K72" s="108">
        <v>0.0</v>
      </c>
      <c r="L72" s="108">
        <v>628.0</v>
      </c>
      <c r="M72" s="110" t="s">
        <v>522</v>
      </c>
    </row>
    <row r="73">
      <c r="A73" s="104" t="s">
        <v>292</v>
      </c>
      <c r="B73" s="105">
        <v>185.0</v>
      </c>
      <c r="C73" s="105">
        <v>2.7064640202966E13</v>
      </c>
      <c r="D73" s="105" t="s">
        <v>144</v>
      </c>
      <c r="E73" s="106">
        <v>45187.0</v>
      </c>
      <c r="F73" s="107">
        <v>244.32</v>
      </c>
      <c r="G73" s="106">
        <v>45153.0</v>
      </c>
      <c r="H73" s="106">
        <v>45183.0</v>
      </c>
      <c r="I73" s="108">
        <v>30.0</v>
      </c>
      <c r="J73" s="107">
        <v>244.32</v>
      </c>
      <c r="K73" s="108">
        <v>0.0</v>
      </c>
      <c r="L73" s="108">
        <v>628.0</v>
      </c>
      <c r="M73" s="110" t="s">
        <v>523</v>
      </c>
    </row>
    <row r="74">
      <c r="A74" s="104" t="s">
        <v>292</v>
      </c>
      <c r="B74" s="105">
        <v>185.0</v>
      </c>
      <c r="C74" s="105">
        <v>2.7064640349495E13</v>
      </c>
      <c r="D74" s="105" t="s">
        <v>144</v>
      </c>
      <c r="E74" s="106">
        <v>45187.0</v>
      </c>
      <c r="F74" s="107">
        <v>2030.3</v>
      </c>
      <c r="G74" s="106">
        <v>45153.0</v>
      </c>
      <c r="H74" s="106">
        <v>45183.0</v>
      </c>
      <c r="I74" s="108">
        <v>30.0</v>
      </c>
      <c r="J74" s="107">
        <v>2030.3</v>
      </c>
      <c r="K74" s="109">
        <v>137000.0</v>
      </c>
      <c r="L74" s="108">
        <v>628.0</v>
      </c>
      <c r="M74" s="110" t="s">
        <v>524</v>
      </c>
    </row>
    <row r="75">
      <c r="A75" s="104" t="s">
        <v>292</v>
      </c>
      <c r="B75" s="105">
        <v>185.0</v>
      </c>
      <c r="C75" s="105">
        <v>2.7064640349496E13</v>
      </c>
      <c r="D75" s="105" t="s">
        <v>144</v>
      </c>
      <c r="E75" s="106">
        <v>45187.0</v>
      </c>
      <c r="F75" s="107">
        <v>14170.17</v>
      </c>
      <c r="G75" s="106">
        <v>45153.0</v>
      </c>
      <c r="H75" s="106">
        <v>45183.0</v>
      </c>
      <c r="I75" s="108">
        <v>30.0</v>
      </c>
      <c r="J75" s="107">
        <v>14170.17</v>
      </c>
      <c r="K75" s="109">
        <v>1351300.0</v>
      </c>
      <c r="L75" s="108">
        <v>628.0</v>
      </c>
      <c r="M75" s="110" t="s">
        <v>525</v>
      </c>
    </row>
    <row r="76">
      <c r="A76" s="104" t="s">
        <v>438</v>
      </c>
      <c r="B76" s="105">
        <v>188.0</v>
      </c>
      <c r="C76" s="105">
        <v>5.29457135776E11</v>
      </c>
      <c r="D76" s="105" t="s">
        <v>439</v>
      </c>
      <c r="E76" s="106">
        <v>45159.0</v>
      </c>
      <c r="F76" s="107">
        <v>2760.05</v>
      </c>
      <c r="G76" s="106">
        <v>45102.0</v>
      </c>
      <c r="H76" s="106">
        <v>45134.0</v>
      </c>
      <c r="I76" s="108">
        <v>32.0</v>
      </c>
      <c r="J76" s="107">
        <v>2760.05</v>
      </c>
      <c r="K76" s="109">
        <v>497270.4</v>
      </c>
      <c r="L76" s="108">
        <v>149.0</v>
      </c>
      <c r="M76" s="110" t="s">
        <v>526</v>
      </c>
    </row>
    <row r="77">
      <c r="A77" s="104" t="s">
        <v>297</v>
      </c>
      <c r="B77" s="105">
        <v>190.0</v>
      </c>
      <c r="C77" s="105">
        <v>4.8799006301001E13</v>
      </c>
      <c r="D77" s="105" t="s">
        <v>151</v>
      </c>
      <c r="E77" s="106">
        <v>45177.0</v>
      </c>
      <c r="F77" s="107">
        <v>3130.61</v>
      </c>
      <c r="G77" s="106">
        <v>45140.0</v>
      </c>
      <c r="H77" s="106">
        <v>45169.0</v>
      </c>
      <c r="I77" s="108">
        <v>29.0</v>
      </c>
      <c r="J77" s="107">
        <v>2974.92</v>
      </c>
      <c r="K77" s="109">
        <v>261800.0</v>
      </c>
      <c r="L77" s="108">
        <v>93.0</v>
      </c>
      <c r="M77" s="110" t="s">
        <v>527</v>
      </c>
    </row>
    <row r="78">
      <c r="A78" s="104" t="s">
        <v>297</v>
      </c>
      <c r="B78" s="105">
        <v>190.0</v>
      </c>
      <c r="C78" s="105">
        <v>4.8799006301002E13</v>
      </c>
      <c r="D78" s="105" t="s">
        <v>151</v>
      </c>
      <c r="E78" s="106">
        <v>45177.0</v>
      </c>
      <c r="F78" s="107">
        <v>805.8</v>
      </c>
      <c r="G78" s="106">
        <v>45138.0</v>
      </c>
      <c r="H78" s="106">
        <v>45169.0</v>
      </c>
      <c r="I78" s="108">
        <v>31.0</v>
      </c>
      <c r="J78" s="107">
        <v>650.11</v>
      </c>
      <c r="K78" s="109">
        <v>55352.0</v>
      </c>
      <c r="L78" s="108">
        <v>93.0</v>
      </c>
      <c r="M78" s="110" t="s">
        <v>528</v>
      </c>
    </row>
    <row r="79">
      <c r="A79" s="104" t="s">
        <v>300</v>
      </c>
      <c r="B79" s="105">
        <v>191.0</v>
      </c>
      <c r="C79" s="105" t="s">
        <v>303</v>
      </c>
      <c r="D79" s="105" t="s">
        <v>301</v>
      </c>
      <c r="E79" s="106">
        <v>45187.0</v>
      </c>
      <c r="F79" s="107">
        <v>8424.85</v>
      </c>
      <c r="G79" s="106">
        <v>45147.0</v>
      </c>
      <c r="H79" s="106">
        <v>45180.0</v>
      </c>
      <c r="I79" s="108">
        <v>33.0</v>
      </c>
      <c r="J79" s="107">
        <v>8424.85</v>
      </c>
      <c r="K79" s="109">
        <v>702500.0</v>
      </c>
      <c r="L79" s="108">
        <v>196.0</v>
      </c>
      <c r="M79" s="110" t="s">
        <v>529</v>
      </c>
    </row>
    <row r="80">
      <c r="A80" s="104" t="s">
        <v>305</v>
      </c>
      <c r="B80" s="105">
        <v>192.0</v>
      </c>
      <c r="C80" s="105">
        <v>1.02421003530761E15</v>
      </c>
      <c r="D80" s="105" t="s">
        <v>301</v>
      </c>
      <c r="E80" s="106">
        <v>45184.0</v>
      </c>
      <c r="F80" s="107">
        <v>2792.04</v>
      </c>
      <c r="G80" s="106">
        <v>45150.0</v>
      </c>
      <c r="H80" s="106">
        <v>45183.0</v>
      </c>
      <c r="I80" s="108">
        <v>33.0</v>
      </c>
      <c r="J80" s="107">
        <v>2792.04</v>
      </c>
      <c r="K80" s="109">
        <v>226600.0</v>
      </c>
      <c r="L80" s="108">
        <v>49.0</v>
      </c>
      <c r="M80" s="110" t="s">
        <v>530</v>
      </c>
    </row>
    <row r="81">
      <c r="A81" s="104" t="s">
        <v>531</v>
      </c>
      <c r="B81" s="105">
        <v>193.0</v>
      </c>
      <c r="C81" s="105">
        <v>9.00547543803E12</v>
      </c>
      <c r="D81" s="105" t="s">
        <v>462</v>
      </c>
      <c r="E81" s="106">
        <v>45183.0</v>
      </c>
      <c r="F81" s="107">
        <v>3242.76</v>
      </c>
      <c r="G81" s="106">
        <v>45078.0</v>
      </c>
      <c r="H81" s="106">
        <v>45174.0</v>
      </c>
      <c r="I81" s="108">
        <v>96.0</v>
      </c>
      <c r="J81" s="107">
        <v>3242.76</v>
      </c>
      <c r="K81" s="109">
        <v>576000.0</v>
      </c>
      <c r="L81" s="108">
        <v>270.0</v>
      </c>
      <c r="M81" s="110" t="s">
        <v>532</v>
      </c>
    </row>
    <row r="82">
      <c r="A82" s="104" t="s">
        <v>531</v>
      </c>
      <c r="B82" s="105">
        <v>193.0</v>
      </c>
      <c r="C82" s="105">
        <v>9.005475438031E12</v>
      </c>
      <c r="D82" s="105" t="s">
        <v>462</v>
      </c>
      <c r="E82" s="106">
        <v>45183.0</v>
      </c>
      <c r="F82" s="107">
        <v>1836.96</v>
      </c>
      <c r="G82" s="106">
        <v>45078.0</v>
      </c>
      <c r="H82" s="106">
        <v>45174.0</v>
      </c>
      <c r="I82" s="108">
        <v>96.0</v>
      </c>
      <c r="J82" s="107">
        <v>1836.96</v>
      </c>
      <c r="K82" s="109">
        <v>436000.0</v>
      </c>
      <c r="L82" s="108">
        <v>270.0</v>
      </c>
      <c r="M82" s="110" t="s">
        <v>532</v>
      </c>
    </row>
    <row r="83">
      <c r="A83" s="104" t="s">
        <v>531</v>
      </c>
      <c r="B83" s="105">
        <v>193.0</v>
      </c>
      <c r="C83" s="105">
        <v>9.005475438032E12</v>
      </c>
      <c r="D83" s="105" t="s">
        <v>462</v>
      </c>
      <c r="E83" s="106">
        <v>45183.0</v>
      </c>
      <c r="F83" s="107">
        <v>2387.4</v>
      </c>
      <c r="G83" s="106">
        <v>45078.0</v>
      </c>
      <c r="H83" s="106">
        <v>45174.0</v>
      </c>
      <c r="I83" s="108">
        <v>96.0</v>
      </c>
      <c r="J83" s="107">
        <v>2387.4</v>
      </c>
      <c r="K83" s="109">
        <v>575000.0</v>
      </c>
      <c r="L83" s="108">
        <v>270.0</v>
      </c>
      <c r="M83" s="110" t="s">
        <v>532</v>
      </c>
    </row>
    <row r="84">
      <c r="A84" s="104" t="s">
        <v>531</v>
      </c>
      <c r="B84" s="105">
        <v>193.0</v>
      </c>
      <c r="C84" s="105">
        <v>9.005475438033E12</v>
      </c>
      <c r="D84" s="105" t="s">
        <v>462</v>
      </c>
      <c r="E84" s="106">
        <v>45183.0</v>
      </c>
      <c r="F84" s="107">
        <v>2074.56</v>
      </c>
      <c r="G84" s="106">
        <v>45078.0</v>
      </c>
      <c r="H84" s="106">
        <v>45174.0</v>
      </c>
      <c r="I84" s="108">
        <v>96.0</v>
      </c>
      <c r="J84" s="107">
        <v>2074.56</v>
      </c>
      <c r="K84" s="109">
        <v>496000.0</v>
      </c>
      <c r="L84" s="108">
        <v>270.0</v>
      </c>
      <c r="M84" s="110" t="s">
        <v>532</v>
      </c>
    </row>
    <row r="85">
      <c r="A85" s="104" t="s">
        <v>531</v>
      </c>
      <c r="B85" s="105">
        <v>193.0</v>
      </c>
      <c r="C85" s="105">
        <v>9.005475438034E12</v>
      </c>
      <c r="D85" s="105" t="s">
        <v>462</v>
      </c>
      <c r="E85" s="106">
        <v>45183.0</v>
      </c>
      <c r="F85" s="107">
        <v>2240.28</v>
      </c>
      <c r="G85" s="106">
        <v>45078.0</v>
      </c>
      <c r="H85" s="106">
        <v>45174.0</v>
      </c>
      <c r="I85" s="108">
        <v>96.0</v>
      </c>
      <c r="J85" s="107">
        <v>2240.28</v>
      </c>
      <c r="K85" s="109">
        <v>503000.0</v>
      </c>
      <c r="L85" s="108">
        <v>270.0</v>
      </c>
      <c r="M85" s="110" t="s">
        <v>532</v>
      </c>
    </row>
    <row r="86">
      <c r="A86" s="104" t="s">
        <v>531</v>
      </c>
      <c r="B86" s="105">
        <v>193.0</v>
      </c>
      <c r="C86" s="105">
        <v>9.005475438035E12</v>
      </c>
      <c r="D86" s="105" t="s">
        <v>462</v>
      </c>
      <c r="E86" s="106">
        <v>45183.0</v>
      </c>
      <c r="F86" s="107">
        <v>1812.6</v>
      </c>
      <c r="G86" s="106">
        <v>45078.0</v>
      </c>
      <c r="H86" s="106">
        <v>45174.0</v>
      </c>
      <c r="I86" s="108">
        <v>96.0</v>
      </c>
      <c r="J86" s="107">
        <v>1812.6</v>
      </c>
      <c r="K86" s="109">
        <v>395000.0</v>
      </c>
      <c r="L86" s="108">
        <v>270.0</v>
      </c>
      <c r="M86" s="110" t="s">
        <v>532</v>
      </c>
    </row>
    <row r="87">
      <c r="A87" s="104" t="s">
        <v>309</v>
      </c>
      <c r="B87" s="105">
        <v>510.0</v>
      </c>
      <c r="C87" s="105">
        <v>2.77203027569E12</v>
      </c>
      <c r="D87" s="105" t="s">
        <v>144</v>
      </c>
      <c r="E87" s="106">
        <v>45183.0</v>
      </c>
      <c r="F87" s="107">
        <v>91.77</v>
      </c>
      <c r="G87" s="106">
        <v>45147.0</v>
      </c>
      <c r="H87" s="106">
        <v>45181.0</v>
      </c>
      <c r="I87" s="108">
        <v>34.0</v>
      </c>
      <c r="J87" s="107">
        <v>91.77</v>
      </c>
      <c r="K87" s="109">
        <v>4900.0</v>
      </c>
      <c r="L87" s="108">
        <v>0.0</v>
      </c>
      <c r="M87" s="110" t="s">
        <v>533</v>
      </c>
    </row>
    <row r="88">
      <c r="A88" s="104" t="s">
        <v>309</v>
      </c>
      <c r="B88" s="105">
        <v>510.0</v>
      </c>
      <c r="C88" s="105">
        <v>1.9732750276009E13</v>
      </c>
      <c r="D88" s="105" t="s">
        <v>144</v>
      </c>
      <c r="E88" s="106">
        <v>45183.0</v>
      </c>
      <c r="F88" s="107">
        <v>509.64</v>
      </c>
      <c r="G88" s="106">
        <v>45147.0</v>
      </c>
      <c r="H88" s="106">
        <v>45181.0</v>
      </c>
      <c r="I88" s="108">
        <v>34.0</v>
      </c>
      <c r="J88" s="107">
        <v>509.64</v>
      </c>
      <c r="K88" s="109">
        <v>29300.0</v>
      </c>
      <c r="L88" s="108">
        <v>0.0</v>
      </c>
      <c r="M88" s="110" t="s">
        <v>534</v>
      </c>
    </row>
    <row r="89">
      <c r="A89" s="104" t="s">
        <v>309</v>
      </c>
      <c r="B89" s="105">
        <v>510.0</v>
      </c>
      <c r="C89" s="105">
        <v>1.9732750277276E13</v>
      </c>
      <c r="D89" s="105" t="s">
        <v>144</v>
      </c>
      <c r="E89" s="106">
        <v>45181.0</v>
      </c>
      <c r="F89" s="107">
        <v>646.69</v>
      </c>
      <c r="G89" s="106">
        <v>45151.0</v>
      </c>
      <c r="H89" s="106">
        <v>45181.0</v>
      </c>
      <c r="I89" s="108">
        <v>30.0</v>
      </c>
      <c r="J89" s="107">
        <v>0.0</v>
      </c>
      <c r="K89" s="108">
        <v>0.0</v>
      </c>
      <c r="L89" s="108">
        <v>0.0</v>
      </c>
      <c r="M89" s="110" t="s">
        <v>535</v>
      </c>
    </row>
    <row r="90">
      <c r="A90" s="104" t="s">
        <v>309</v>
      </c>
      <c r="B90" s="105">
        <v>510.0</v>
      </c>
      <c r="C90" s="105">
        <v>1.9732750277276E13</v>
      </c>
      <c r="D90" s="105" t="s">
        <v>144</v>
      </c>
      <c r="E90" s="106">
        <v>45183.0</v>
      </c>
      <c r="F90" s="107">
        <v>1360.04</v>
      </c>
      <c r="G90" s="106">
        <v>45147.0</v>
      </c>
      <c r="H90" s="106">
        <v>45181.0</v>
      </c>
      <c r="I90" s="108">
        <v>34.0</v>
      </c>
      <c r="J90" s="107">
        <v>1360.04</v>
      </c>
      <c r="K90" s="109">
        <v>45000.0</v>
      </c>
      <c r="L90" s="108">
        <v>0.0</v>
      </c>
      <c r="M90" s="110" t="s">
        <v>536</v>
      </c>
    </row>
    <row r="91">
      <c r="A91" s="104" t="s">
        <v>309</v>
      </c>
      <c r="B91" s="105">
        <v>510.0</v>
      </c>
      <c r="C91" s="105">
        <v>1.9732750279889E13</v>
      </c>
      <c r="D91" s="105" t="s">
        <v>144</v>
      </c>
      <c r="E91" s="106">
        <v>45183.0</v>
      </c>
      <c r="F91" s="107">
        <v>245.72</v>
      </c>
      <c r="G91" s="106">
        <v>45147.0</v>
      </c>
      <c r="H91" s="106">
        <v>45181.0</v>
      </c>
      <c r="I91" s="108">
        <v>34.0</v>
      </c>
      <c r="J91" s="107">
        <v>245.72</v>
      </c>
      <c r="K91" s="108">
        <v>100.0</v>
      </c>
      <c r="L91" s="108">
        <v>0.0</v>
      </c>
      <c r="M91" s="110" t="s">
        <v>537</v>
      </c>
    </row>
    <row r="92">
      <c r="A92" s="104" t="s">
        <v>309</v>
      </c>
      <c r="B92" s="105">
        <v>510.0</v>
      </c>
      <c r="C92" s="105">
        <v>2.0556260276069E13</v>
      </c>
      <c r="D92" s="105" t="s">
        <v>144</v>
      </c>
      <c r="E92" s="106">
        <v>45183.0</v>
      </c>
      <c r="F92" s="107">
        <v>62.29</v>
      </c>
      <c r="G92" s="106">
        <v>45147.0</v>
      </c>
      <c r="H92" s="106">
        <v>45181.0</v>
      </c>
      <c r="I92" s="108">
        <v>34.0</v>
      </c>
      <c r="J92" s="107">
        <v>62.29</v>
      </c>
      <c r="K92" s="109">
        <v>3000.0</v>
      </c>
      <c r="L92" s="108">
        <v>0.0</v>
      </c>
      <c r="M92" s="110" t="s">
        <v>538</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 r:id="rId79" ref="M81"/>
    <hyperlink r:id="rId80" ref="M82"/>
    <hyperlink r:id="rId81" ref="M83"/>
    <hyperlink r:id="rId82" ref="M84"/>
    <hyperlink r:id="rId83" ref="M85"/>
    <hyperlink r:id="rId84" ref="M86"/>
    <hyperlink r:id="rId85" ref="M87"/>
    <hyperlink r:id="rId86" ref="M88"/>
    <hyperlink r:id="rId87" ref="M89"/>
    <hyperlink r:id="rId88" ref="M90"/>
    <hyperlink r:id="rId89" ref="M91"/>
    <hyperlink r:id="rId90" ref="M92"/>
  </hyperlinks>
  <drawing r:id="rId9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2" width="12.0"/>
    <col customWidth="1" min="3" max="3" width="18.71"/>
    <col customWidth="1" min="4" max="4" width="17.86"/>
    <col customWidth="1" min="5" max="5" width="23.29"/>
    <col customWidth="1" min="6" max="6" width="17.71"/>
    <col customWidth="1" min="7" max="7" width="13.29"/>
    <col customWidth="1" min="8" max="8" width="5.14"/>
    <col customWidth="1" min="9" max="9" width="14.29"/>
    <col customWidth="1" min="10" max="10" width="11.29"/>
    <col customWidth="1" min="11" max="11" width="10.29"/>
    <col customWidth="1" min="12" max="12" width="46.0"/>
    <col customWidth="1" min="13" max="13" width="10.71"/>
    <col customWidth="1" min="14" max="14" width="1.57"/>
    <col customWidth="1" min="15" max="15" width="30.29"/>
    <col customWidth="1" min="16" max="25" width="8.0"/>
  </cols>
  <sheetData>
    <row r="1">
      <c r="A1" s="1" t="s">
        <v>0</v>
      </c>
      <c r="B1" s="2" t="s">
        <v>1</v>
      </c>
      <c r="C1" s="3" t="s">
        <v>2</v>
      </c>
      <c r="D1" s="4" t="s">
        <v>3</v>
      </c>
      <c r="E1" s="5" t="s">
        <v>4</v>
      </c>
      <c r="F1" s="6" t="s">
        <v>5</v>
      </c>
      <c r="G1" s="7" t="s">
        <v>6</v>
      </c>
      <c r="H1" s="1" t="s">
        <v>7</v>
      </c>
      <c r="I1" s="1" t="s">
        <v>8</v>
      </c>
      <c r="J1" s="8" t="s">
        <v>9</v>
      </c>
      <c r="K1" s="1" t="s">
        <v>10</v>
      </c>
      <c r="L1" s="9" t="s">
        <v>11</v>
      </c>
      <c r="M1" s="10" t="s">
        <v>12</v>
      </c>
      <c r="O1" s="11" t="s">
        <v>13</v>
      </c>
      <c r="P1" s="12"/>
      <c r="Q1" s="12"/>
      <c r="R1" s="12"/>
      <c r="S1" s="13"/>
    </row>
    <row r="2">
      <c r="A2" s="14" t="s">
        <v>14</v>
      </c>
      <c r="B2" s="15">
        <f>vlookup(C2,'Aug Data 2023'!$C:$M,4,false)</f>
        <v>1077.67</v>
      </c>
      <c r="C2" s="16">
        <v>2.220180222018E12</v>
      </c>
      <c r="D2" s="17">
        <v>1.8142067E7</v>
      </c>
      <c r="E2" s="18">
        <f>vlookup(C2,'Aug Data 2023'!$C:$H,5,false)</f>
        <v>45118</v>
      </c>
      <c r="F2" s="19">
        <f>vlookup(C2,'Aug Data 2023'!$C:$H,6,false)</f>
        <v>45146</v>
      </c>
      <c r="G2" s="20">
        <f>VLOOKUP(C2,'Aug Data 2023'!C:K,9,FALSE)/'Aug Data 2023'!I5</f>
        <v>3046.428571</v>
      </c>
      <c r="H2" s="21">
        <v>31.0</v>
      </c>
      <c r="I2" s="22">
        <f>G2/H2</f>
        <v>98.2718894</v>
      </c>
      <c r="J2" s="22">
        <f>125-I2</f>
        <v>26.7281106</v>
      </c>
      <c r="K2" s="23">
        <f>(J2/125)*100</f>
        <v>21.38248848</v>
      </c>
      <c r="L2" s="24"/>
      <c r="M2" s="25" t="s">
        <v>15</v>
      </c>
    </row>
    <row r="3">
      <c r="A3" s="26" t="s">
        <v>16</v>
      </c>
      <c r="B3" s="15" t="str">
        <f>vlookup(C3,'Aug Data 2023'!$C:$M,4,false)</f>
        <v>#N/A</v>
      </c>
      <c r="C3" s="27"/>
      <c r="D3" s="28"/>
      <c r="E3" s="29" t="str">
        <f>vlookup(C3,'Aug Data 2023'!$C:$H,5,false)</f>
        <v>#N/A</v>
      </c>
      <c r="F3" s="19" t="str">
        <f>vlookup(C3,'Aug Data 2023'!$C:$H,6,false)</f>
        <v>#N/A</v>
      </c>
      <c r="G3" s="20" t="str">
        <f>VLOOKUP(C3,'Aug Data 2023'!C:K,9,FALSE)/'Aug Data 2023'!I6</f>
        <v>#N/A</v>
      </c>
      <c r="H3" s="30"/>
      <c r="I3" s="31"/>
      <c r="J3" s="31"/>
      <c r="K3" s="32"/>
      <c r="L3" s="24"/>
      <c r="M3" s="33" t="s">
        <v>17</v>
      </c>
      <c r="O3" s="34" t="s">
        <v>18</v>
      </c>
      <c r="P3" s="35"/>
      <c r="Q3" s="35"/>
      <c r="R3" s="35"/>
    </row>
    <row r="4">
      <c r="A4" s="14"/>
      <c r="B4" s="15">
        <f>vlookup(C4,'Aug Data 2023'!$C:$M,4,false)</f>
        <v>3022.05</v>
      </c>
      <c r="C4" s="36">
        <v>4.6130006907001E13</v>
      </c>
      <c r="D4" s="37" t="s">
        <v>19</v>
      </c>
      <c r="E4" s="18">
        <f>vlookup(C4,'Aug Data 2023'!$C:$H,5,false)</f>
        <v>45112</v>
      </c>
      <c r="F4" s="19">
        <f>vlookup(C4,'Aug Data 2023'!$C:$H,6,false)</f>
        <v>45138</v>
      </c>
      <c r="G4" s="20">
        <f>VLOOKUP(C4,'Aug Data 2023'!C:K,9,FALSE)/'Aug Data 2023'!I7</f>
        <v>9724</v>
      </c>
      <c r="H4" s="21">
        <v>59.0</v>
      </c>
      <c r="I4" s="22">
        <f t="shared" ref="I4:I9" si="1">G4/H4</f>
        <v>164.8135593</v>
      </c>
      <c r="J4" s="22">
        <f t="shared" ref="J4:J9" si="2">125-I4</f>
        <v>-39.81355932</v>
      </c>
      <c r="K4" s="23">
        <f t="shared" ref="K4:K9" si="3">(J4/125)*100</f>
        <v>-31.85084746</v>
      </c>
      <c r="L4" s="38"/>
      <c r="M4" s="33"/>
    </row>
    <row r="5">
      <c r="A5" s="14"/>
      <c r="B5" s="15">
        <f>vlookup(C5,'Aug Data 2023'!$C:$M,4,false)</f>
        <v>2824.72</v>
      </c>
      <c r="C5" s="36">
        <v>4.6130006907002E13</v>
      </c>
      <c r="D5" s="37" t="s">
        <v>20</v>
      </c>
      <c r="E5" s="18">
        <f>vlookup(C5,'Aug Data 2023'!$C:$H,5,false)</f>
        <v>45112</v>
      </c>
      <c r="F5" s="19">
        <f>vlookup(C5,'Aug Data 2023'!$C:$H,6,false)</f>
        <v>45138</v>
      </c>
      <c r="G5" s="20">
        <f>VLOOKUP(C5,'Aug Data 2023'!C:K,9,FALSE)/'Aug Data 2023'!I8</f>
        <v>9033.538462</v>
      </c>
      <c r="H5" s="21">
        <v>59.0</v>
      </c>
      <c r="I5" s="22">
        <f t="shared" si="1"/>
        <v>153.1108214</v>
      </c>
      <c r="J5" s="22">
        <f t="shared" si="2"/>
        <v>-28.11082138</v>
      </c>
      <c r="K5" s="23">
        <f t="shared" si="3"/>
        <v>-22.48865711</v>
      </c>
      <c r="L5" s="38"/>
      <c r="M5" s="33"/>
    </row>
    <row r="6">
      <c r="A6" s="14"/>
      <c r="B6" s="15">
        <f>vlookup(C6,'Aug Data 2023'!$C:$M,4,false)</f>
        <v>1831.05</v>
      </c>
      <c r="C6" s="36">
        <v>4.6130006907004E13</v>
      </c>
      <c r="D6" s="37" t="s">
        <v>21</v>
      </c>
      <c r="E6" s="18">
        <f>vlookup(C6,'Aug Data 2023'!$C:$H,5,false)</f>
        <v>45112</v>
      </c>
      <c r="F6" s="19">
        <f>vlookup(C6,'Aug Data 2023'!$C:$H,6,false)</f>
        <v>45139</v>
      </c>
      <c r="G6" s="20">
        <f>VLOOKUP(C6,'Aug Data 2023'!C:K,9,FALSE)/'Aug Data 2023'!I9</f>
        <v>5346.814815</v>
      </c>
      <c r="H6" s="21">
        <v>46.0</v>
      </c>
      <c r="I6" s="22">
        <f t="shared" si="1"/>
        <v>116.2351047</v>
      </c>
      <c r="J6" s="22">
        <f t="shared" si="2"/>
        <v>8.76489533</v>
      </c>
      <c r="K6" s="23">
        <f t="shared" si="3"/>
        <v>7.011916264</v>
      </c>
      <c r="L6" s="60"/>
      <c r="M6" s="33"/>
    </row>
    <row r="7">
      <c r="A7" s="40"/>
      <c r="B7" s="15">
        <f>vlookup(C7,'Aug Data 2023'!$C:$M,4,false)</f>
        <v>1683.05</v>
      </c>
      <c r="C7" s="41">
        <v>4.6130006907003E13</v>
      </c>
      <c r="D7" s="42" t="s">
        <v>22</v>
      </c>
      <c r="E7" s="18">
        <f>vlookup(C7,'Aug Data 2023'!$C:$H,5,false)</f>
        <v>45112</v>
      </c>
      <c r="F7" s="19">
        <f>vlookup(C7,'Aug Data 2023'!$C:$H,6,false)</f>
        <v>45139</v>
      </c>
      <c r="G7" s="20">
        <f>VLOOKUP(C7,'Aug Data 2023'!C:K,9,FALSE)/'Aug Data 2023'!I10</f>
        <v>4848.148148</v>
      </c>
      <c r="H7" s="21">
        <v>46.0</v>
      </c>
      <c r="I7" s="22">
        <f t="shared" si="1"/>
        <v>105.394525</v>
      </c>
      <c r="J7" s="22">
        <f t="shared" si="2"/>
        <v>19.60547504</v>
      </c>
      <c r="K7" s="23">
        <f t="shared" si="3"/>
        <v>15.68438003</v>
      </c>
      <c r="L7" s="38"/>
      <c r="M7" s="33"/>
    </row>
    <row r="8">
      <c r="A8" s="43" t="s">
        <v>23</v>
      </c>
      <c r="B8" s="15">
        <f>vlookup(C8,'Aug Data 2023'!$C:$M,4,false)</f>
        <v>10954.89</v>
      </c>
      <c r="C8" s="44">
        <v>5.96922007400001E14</v>
      </c>
      <c r="D8" s="17" t="s">
        <v>24</v>
      </c>
      <c r="E8" s="18">
        <f>vlookup(C8,'Aug Data 2023'!$C:$H,5,false)</f>
        <v>45105</v>
      </c>
      <c r="F8" s="19">
        <f>vlookup(C8,'Aug Data 2023'!$C:$H,6,false)</f>
        <v>45132</v>
      </c>
      <c r="G8" s="20">
        <f>VLOOKUP(C8,'Aug Data 2023'!C:K,9,FALSE)/'Aug Data 2023'!I11</f>
        <v>31886.96296</v>
      </c>
      <c r="H8" s="45">
        <v>196.0</v>
      </c>
      <c r="I8" s="46">
        <f t="shared" si="1"/>
        <v>162.6885865</v>
      </c>
      <c r="J8" s="46">
        <f t="shared" si="2"/>
        <v>-37.68858655</v>
      </c>
      <c r="K8" s="47">
        <f t="shared" si="3"/>
        <v>-30.15086924</v>
      </c>
      <c r="L8" s="48"/>
      <c r="M8" s="33" t="s">
        <v>25</v>
      </c>
    </row>
    <row r="9" ht="27.0" customHeight="1">
      <c r="A9" s="49" t="s">
        <v>26</v>
      </c>
      <c r="B9" s="15">
        <f>vlookup(C9,'Aug Data 2023'!$C:$M,4,false)</f>
        <v>1480.02</v>
      </c>
      <c r="C9" s="44">
        <v>4.8795006344001E13</v>
      </c>
      <c r="D9" s="50" t="s">
        <v>27</v>
      </c>
      <c r="E9" s="18">
        <f>vlookup(C9,'Aug Data 2023'!$C:$H,5,false)</f>
        <v>45112</v>
      </c>
      <c r="F9" s="19">
        <f>vlookup(C9,'Aug Data 2023'!$C:$H,6,false)</f>
        <v>45138</v>
      </c>
      <c r="G9" s="20">
        <f>VLOOKUP(C9,'Aug Data 2023'!C:K,9,FALSE)/'Aug Data 2023'!I12</f>
        <v>3768.769231</v>
      </c>
      <c r="H9" s="30">
        <v>43.0</v>
      </c>
      <c r="I9" s="31">
        <f t="shared" si="1"/>
        <v>87.64579606</v>
      </c>
      <c r="J9" s="31">
        <f t="shared" si="2"/>
        <v>37.35420394</v>
      </c>
      <c r="K9" s="32">
        <f t="shared" si="3"/>
        <v>29.88336315</v>
      </c>
      <c r="L9" s="38"/>
      <c r="M9" s="33" t="s">
        <v>17</v>
      </c>
    </row>
    <row r="10">
      <c r="A10" s="26" t="s">
        <v>28</v>
      </c>
      <c r="B10" s="15" t="str">
        <f>vlookup(C10,'Aug Data 2023'!$C:$M,4,false)</f>
        <v>#N/A</v>
      </c>
      <c r="C10" s="27"/>
      <c r="D10" s="28"/>
      <c r="E10" s="29" t="str">
        <f>vlookup(C10,'Aug Data 2023'!$C:$H,5,false)</f>
        <v>#N/A</v>
      </c>
      <c r="F10" s="19" t="str">
        <f>vlookup(C10,'Aug Data 2023'!$C:$H,6,false)</f>
        <v>#N/A</v>
      </c>
      <c r="G10" s="20" t="str">
        <f>VLOOKUP(C10,'Aug Data 2023'!C:K,9,FALSE)/'Aug Data 2023'!I13</f>
        <v>#N/A</v>
      </c>
      <c r="H10" s="30"/>
      <c r="I10" s="31"/>
      <c r="J10" s="31"/>
      <c r="K10" s="32"/>
      <c r="L10" s="24"/>
      <c r="M10" s="25" t="s">
        <v>29</v>
      </c>
    </row>
    <row r="11">
      <c r="A11" s="14"/>
      <c r="B11" s="15" t="str">
        <f>vlookup(C11,'Aug Data 2023'!$C:$M,4,false)</f>
        <v>#N/A</v>
      </c>
      <c r="C11" s="51">
        <v>9.005688331901E12</v>
      </c>
      <c r="D11" s="37" t="s">
        <v>30</v>
      </c>
      <c r="E11" s="29" t="str">
        <f>vlookup(C11,'Aug Data 2023'!$C:$H,5,false)</f>
        <v>#N/A</v>
      </c>
      <c r="F11" s="19" t="str">
        <f>vlookup(C11,'Aug Data 2023'!$C:$H,6,false)</f>
        <v>#N/A</v>
      </c>
      <c r="G11" s="20" t="str">
        <f>VLOOKUP(C11,'Aug Data 2023'!C:K,9,FALSE)/'Aug Data 2023'!I14</f>
        <v>#N/A</v>
      </c>
      <c r="H11" s="21">
        <v>12.0</v>
      </c>
      <c r="I11" s="22" t="str">
        <f t="shared" ref="I11:I24" si="4">G11/H11</f>
        <v>#N/A</v>
      </c>
      <c r="J11" s="22" t="str">
        <f t="shared" ref="J11:J24" si="5">125-I11</f>
        <v>#N/A</v>
      </c>
      <c r="K11" s="23" t="str">
        <f t="shared" ref="K11:K24" si="6">(J11/125)*100</f>
        <v>#N/A</v>
      </c>
      <c r="L11" s="24"/>
      <c r="M11" s="33"/>
    </row>
    <row r="12">
      <c r="A12" s="14"/>
      <c r="B12" s="15" t="str">
        <f>vlookup(C12,'Aug Data 2023'!$C:$M,4,false)</f>
        <v>#N/A</v>
      </c>
      <c r="C12" s="51">
        <v>9.005688331902E12</v>
      </c>
      <c r="D12" s="37" t="s">
        <v>31</v>
      </c>
      <c r="E12" s="29" t="str">
        <f>vlookup(C12,'Aug Data 2023'!$C:$H,5,false)</f>
        <v>#N/A</v>
      </c>
      <c r="F12" s="19" t="str">
        <f>vlookup(C12,'Aug Data 2023'!$C:$H,6,false)</f>
        <v>#N/A</v>
      </c>
      <c r="G12" s="20" t="str">
        <f>VLOOKUP(C12,'Aug Data 2023'!C:K,9,FALSE)/'Aug Data 2023'!I15</f>
        <v>#N/A</v>
      </c>
      <c r="H12" s="21">
        <v>12.0</v>
      </c>
      <c r="I12" s="22" t="str">
        <f t="shared" si="4"/>
        <v>#N/A</v>
      </c>
      <c r="J12" s="22" t="str">
        <f t="shared" si="5"/>
        <v>#N/A</v>
      </c>
      <c r="K12" s="23" t="str">
        <f t="shared" si="6"/>
        <v>#N/A</v>
      </c>
      <c r="L12" s="24"/>
      <c r="M12" s="33"/>
    </row>
    <row r="13">
      <c r="A13" s="14"/>
      <c r="B13" s="15" t="str">
        <f>vlookup(C13,'Aug Data 2023'!$C:$M,4,false)</f>
        <v>#N/A</v>
      </c>
      <c r="C13" s="51">
        <v>9.005688331903E12</v>
      </c>
      <c r="D13" s="37" t="s">
        <v>32</v>
      </c>
      <c r="E13" s="29" t="str">
        <f>vlookup(C13,'Aug Data 2023'!$C:$H,5,false)</f>
        <v>#N/A</v>
      </c>
      <c r="F13" s="19" t="str">
        <f>vlookup(C13,'Aug Data 2023'!$C:$H,6,false)</f>
        <v>#N/A</v>
      </c>
      <c r="G13" s="20" t="str">
        <f>VLOOKUP(C13,'Aug Data 2023'!C:K,9,FALSE)/'Aug Data 2023'!I16</f>
        <v>#N/A</v>
      </c>
      <c r="H13" s="21">
        <v>24.0</v>
      </c>
      <c r="I13" s="22" t="str">
        <f t="shared" si="4"/>
        <v>#N/A</v>
      </c>
      <c r="J13" s="22" t="str">
        <f t="shared" si="5"/>
        <v>#N/A</v>
      </c>
      <c r="K13" s="23" t="str">
        <f t="shared" si="6"/>
        <v>#N/A</v>
      </c>
      <c r="L13" s="24"/>
      <c r="M13" s="33"/>
    </row>
    <row r="14">
      <c r="A14" s="14"/>
      <c r="B14" s="15" t="str">
        <f>vlookup(C14,'Aug Data 2023'!$C:$M,4,false)</f>
        <v>#N/A</v>
      </c>
      <c r="C14" s="51">
        <v>9.005688331904E12</v>
      </c>
      <c r="D14" s="37" t="s">
        <v>33</v>
      </c>
      <c r="E14" s="29" t="str">
        <f>vlookup(C14,'Aug Data 2023'!$C:$H,5,false)</f>
        <v>#N/A</v>
      </c>
      <c r="F14" s="19" t="str">
        <f>vlookup(C14,'Aug Data 2023'!$C:$H,6,false)</f>
        <v>#N/A</v>
      </c>
      <c r="G14" s="20" t="str">
        <f>VLOOKUP(C14,'Aug Data 2023'!C:K,9,FALSE)/'Aug Data 2023'!I17</f>
        <v>#N/A</v>
      </c>
      <c r="H14" s="21">
        <v>24.0</v>
      </c>
      <c r="I14" s="22" t="str">
        <f t="shared" si="4"/>
        <v>#N/A</v>
      </c>
      <c r="J14" s="22" t="str">
        <f t="shared" si="5"/>
        <v>#N/A</v>
      </c>
      <c r="K14" s="23" t="str">
        <f t="shared" si="6"/>
        <v>#N/A</v>
      </c>
      <c r="L14" s="24"/>
      <c r="M14" s="33"/>
    </row>
    <row r="15">
      <c r="A15" s="14"/>
      <c r="B15" s="15" t="str">
        <f>vlookup(C15,'Aug Data 2023'!$C:$M,4,false)</f>
        <v>#N/A</v>
      </c>
      <c r="C15" s="51">
        <v>9.005688331905E12</v>
      </c>
      <c r="D15" s="37" t="s">
        <v>34</v>
      </c>
      <c r="E15" s="29" t="str">
        <f>vlookup(C15,'Aug Data 2023'!$C:$H,5,false)</f>
        <v>#N/A</v>
      </c>
      <c r="F15" s="19" t="str">
        <f>vlookup(C15,'Aug Data 2023'!$C:$H,6,false)</f>
        <v>#N/A</v>
      </c>
      <c r="G15" s="20" t="str">
        <f>VLOOKUP(C15,'Aug Data 2023'!C:K,9,FALSE)/'Aug Data 2023'!I18</f>
        <v>#N/A</v>
      </c>
      <c r="H15" s="21">
        <v>12.0</v>
      </c>
      <c r="I15" s="22" t="str">
        <f t="shared" si="4"/>
        <v>#N/A</v>
      </c>
      <c r="J15" s="22" t="str">
        <f t="shared" si="5"/>
        <v>#N/A</v>
      </c>
      <c r="K15" s="23" t="str">
        <f t="shared" si="6"/>
        <v>#N/A</v>
      </c>
      <c r="L15" s="24"/>
      <c r="M15" s="33"/>
    </row>
    <row r="16">
      <c r="A16" s="14"/>
      <c r="B16" s="15" t="str">
        <f>vlookup(C16,'Aug Data 2023'!$C:$M,4,false)</f>
        <v>#N/A</v>
      </c>
      <c r="C16" s="51">
        <v>9.005688331906E12</v>
      </c>
      <c r="D16" s="37" t="s">
        <v>35</v>
      </c>
      <c r="E16" s="29" t="str">
        <f>vlookup(C16,'Aug Data 2023'!$C:$H,5,false)</f>
        <v>#N/A</v>
      </c>
      <c r="F16" s="19" t="str">
        <f>vlookup(C16,'Aug Data 2023'!$C:$H,6,false)</f>
        <v>#N/A</v>
      </c>
      <c r="G16" s="20" t="str">
        <f>VLOOKUP(C16,'Aug Data 2023'!C:K,9,FALSE)/'Aug Data 2023'!I19</f>
        <v>#N/A</v>
      </c>
      <c r="H16" s="21">
        <v>12.0</v>
      </c>
      <c r="I16" s="22" t="str">
        <f t="shared" si="4"/>
        <v>#N/A</v>
      </c>
      <c r="J16" s="22" t="str">
        <f t="shared" si="5"/>
        <v>#N/A</v>
      </c>
      <c r="K16" s="23" t="str">
        <f t="shared" si="6"/>
        <v>#N/A</v>
      </c>
      <c r="L16" s="24"/>
      <c r="M16" s="33"/>
    </row>
    <row r="17">
      <c r="A17" s="14"/>
      <c r="B17" s="15" t="str">
        <f>vlookup(C17,'Aug Data 2023'!$C:$M,4,false)</f>
        <v>#N/A</v>
      </c>
      <c r="C17" s="51">
        <v>9.005688331907E12</v>
      </c>
      <c r="D17" s="37" t="s">
        <v>36</v>
      </c>
      <c r="E17" s="29" t="str">
        <f>vlookup(C17,'Aug Data 2023'!$C:$H,5,false)</f>
        <v>#N/A</v>
      </c>
      <c r="F17" s="19" t="str">
        <f>vlookup(C17,'Aug Data 2023'!$C:$H,6,false)</f>
        <v>#N/A</v>
      </c>
      <c r="G17" s="20" t="str">
        <f>VLOOKUP(C17,'Aug Data 2023'!C:K,9,FALSE)/'Aug Data 2023'!I20</f>
        <v>#N/A</v>
      </c>
      <c r="H17" s="21">
        <v>24.0</v>
      </c>
      <c r="I17" s="22" t="str">
        <f t="shared" si="4"/>
        <v>#N/A</v>
      </c>
      <c r="J17" s="22" t="str">
        <f t="shared" si="5"/>
        <v>#N/A</v>
      </c>
      <c r="K17" s="23" t="str">
        <f t="shared" si="6"/>
        <v>#N/A</v>
      </c>
      <c r="L17" s="24"/>
      <c r="M17" s="33"/>
    </row>
    <row r="18">
      <c r="A18" s="14"/>
      <c r="B18" s="15" t="str">
        <f>vlookup(C18,'Aug Data 2023'!$C:$M,4,false)</f>
        <v>#N/A</v>
      </c>
      <c r="C18" s="51">
        <v>9.005688331908E12</v>
      </c>
      <c r="D18" s="37" t="s">
        <v>37</v>
      </c>
      <c r="E18" s="29" t="str">
        <f>vlookup(C18,'Aug Data 2023'!$C:$H,5,false)</f>
        <v>#N/A</v>
      </c>
      <c r="F18" s="19" t="str">
        <f>vlookup(C18,'Aug Data 2023'!$C:$H,6,false)</f>
        <v>#N/A</v>
      </c>
      <c r="G18" s="20" t="str">
        <f>VLOOKUP(C18,'Aug Data 2023'!C:K,9,FALSE)/'Aug Data 2023'!I21</f>
        <v>#N/A</v>
      </c>
      <c r="H18" s="21">
        <v>12.0</v>
      </c>
      <c r="I18" s="22" t="str">
        <f t="shared" si="4"/>
        <v>#N/A</v>
      </c>
      <c r="J18" s="22" t="str">
        <f t="shared" si="5"/>
        <v>#N/A</v>
      </c>
      <c r="K18" s="23" t="str">
        <f t="shared" si="6"/>
        <v>#N/A</v>
      </c>
      <c r="L18" s="24"/>
      <c r="M18" s="33"/>
    </row>
    <row r="19">
      <c r="A19" s="14"/>
      <c r="B19" s="15" t="str">
        <f>vlookup(C19,'Aug Data 2023'!$C:$M,4,false)</f>
        <v>#N/A</v>
      </c>
      <c r="C19" s="51">
        <v>9.005688331909E12</v>
      </c>
      <c r="D19" s="37" t="s">
        <v>38</v>
      </c>
      <c r="E19" s="29" t="str">
        <f>vlookup(C19,'Aug Data 2023'!$C:$H,5,false)</f>
        <v>#N/A</v>
      </c>
      <c r="F19" s="19" t="str">
        <f>vlookup(C19,'Aug Data 2023'!$C:$H,6,false)</f>
        <v>#N/A</v>
      </c>
      <c r="G19" s="20" t="str">
        <f>VLOOKUP(C19,'Aug Data 2023'!C:K,9,FALSE)/'Aug Data 2023'!I22</f>
        <v>#N/A</v>
      </c>
      <c r="H19" s="21">
        <v>24.0</v>
      </c>
      <c r="I19" s="22" t="str">
        <f t="shared" si="4"/>
        <v>#N/A</v>
      </c>
      <c r="J19" s="22" t="str">
        <f t="shared" si="5"/>
        <v>#N/A</v>
      </c>
      <c r="K19" s="23" t="str">
        <f t="shared" si="6"/>
        <v>#N/A</v>
      </c>
      <c r="L19" s="24"/>
      <c r="M19" s="33"/>
    </row>
    <row r="20">
      <c r="A20" s="14"/>
      <c r="B20" s="15" t="str">
        <f>vlookup(C20,'Aug Data 2023'!$C:$M,4,false)</f>
        <v>#N/A</v>
      </c>
      <c r="C20" s="51">
        <v>9.00568833191E12</v>
      </c>
      <c r="D20" s="37" t="s">
        <v>39</v>
      </c>
      <c r="E20" s="29" t="str">
        <f>vlookup(C20,'Aug Data 2023'!$C:$H,5,false)</f>
        <v>#N/A</v>
      </c>
      <c r="F20" s="19" t="str">
        <f>vlookup(C20,'Aug Data 2023'!$C:$H,6,false)</f>
        <v>#N/A</v>
      </c>
      <c r="G20" s="20" t="str">
        <f>VLOOKUP(C20,'Aug Data 2023'!C:K,9,FALSE)/'Aug Data 2023'!I23</f>
        <v>#N/A</v>
      </c>
      <c r="H20" s="21">
        <v>13.0</v>
      </c>
      <c r="I20" s="22" t="str">
        <f t="shared" si="4"/>
        <v>#N/A</v>
      </c>
      <c r="J20" s="22" t="str">
        <f t="shared" si="5"/>
        <v>#N/A</v>
      </c>
      <c r="K20" s="23" t="str">
        <f t="shared" si="6"/>
        <v>#N/A</v>
      </c>
      <c r="L20" s="24"/>
      <c r="M20" s="33"/>
    </row>
    <row r="21">
      <c r="A21" s="14"/>
      <c r="B21" s="15" t="str">
        <f>vlookup(C21,'Aug Data 2023'!$C:$M,4,false)</f>
        <v>#N/A</v>
      </c>
      <c r="C21" s="51">
        <v>9.005688331911E12</v>
      </c>
      <c r="D21" s="37" t="s">
        <v>40</v>
      </c>
      <c r="E21" s="29" t="str">
        <f>vlookup(C21,'Aug Data 2023'!$C:$H,5,false)</f>
        <v>#N/A</v>
      </c>
      <c r="F21" s="19" t="str">
        <f>vlookup(C21,'Aug Data 2023'!$C:$H,6,false)</f>
        <v>#N/A</v>
      </c>
      <c r="G21" s="20" t="str">
        <f>VLOOKUP(C21,'Aug Data 2023'!C:K,9,FALSE)/'Aug Data 2023'!I24</f>
        <v>#N/A</v>
      </c>
      <c r="H21" s="21">
        <v>24.0</v>
      </c>
      <c r="I21" s="22" t="str">
        <f t="shared" si="4"/>
        <v>#N/A</v>
      </c>
      <c r="J21" s="22" t="str">
        <f t="shared" si="5"/>
        <v>#N/A</v>
      </c>
      <c r="K21" s="23" t="str">
        <f t="shared" si="6"/>
        <v>#N/A</v>
      </c>
      <c r="L21" s="24"/>
      <c r="M21" s="33"/>
    </row>
    <row r="22">
      <c r="A22" s="14"/>
      <c r="B22" s="15" t="str">
        <f>vlookup(C22,'Aug Data 2023'!$C:$M,4,false)</f>
        <v>#N/A</v>
      </c>
      <c r="C22" s="51">
        <v>9.005688331912E12</v>
      </c>
      <c r="D22" s="37" t="s">
        <v>41</v>
      </c>
      <c r="E22" s="29" t="str">
        <f>vlookup(C22,'Aug Data 2023'!$C:$H,5,false)</f>
        <v>#N/A</v>
      </c>
      <c r="F22" s="19" t="str">
        <f>vlookup(C22,'Aug Data 2023'!$C:$H,6,false)</f>
        <v>#N/A</v>
      </c>
      <c r="G22" s="20" t="str">
        <f>VLOOKUP(C22,'Aug Data 2023'!C:K,9,FALSE)/'Aug Data 2023'!I25</f>
        <v>#N/A</v>
      </c>
      <c r="H22" s="21">
        <v>12.0</v>
      </c>
      <c r="I22" s="22" t="str">
        <f t="shared" si="4"/>
        <v>#N/A</v>
      </c>
      <c r="J22" s="22" t="str">
        <f t="shared" si="5"/>
        <v>#N/A</v>
      </c>
      <c r="K22" s="23" t="str">
        <f t="shared" si="6"/>
        <v>#N/A</v>
      </c>
      <c r="L22" s="24"/>
      <c r="M22" s="33"/>
    </row>
    <row r="23">
      <c r="A23" s="14"/>
      <c r="B23" s="15" t="str">
        <f>vlookup(C23,'Aug Data 2023'!$C:$M,4,false)</f>
        <v>#N/A</v>
      </c>
      <c r="C23" s="51">
        <v>9.005688331914E12</v>
      </c>
      <c r="D23" s="37" t="s">
        <v>42</v>
      </c>
      <c r="E23" s="29" t="str">
        <f>vlookup(C23,'Aug Data 2023'!$C:$H,5,false)</f>
        <v>#N/A</v>
      </c>
      <c r="F23" s="19" t="str">
        <f>vlookup(C23,'Aug Data 2023'!$C:$H,6,false)</f>
        <v>#N/A</v>
      </c>
      <c r="G23" s="20" t="str">
        <f>VLOOKUP(C23,'Aug Data 2023'!C:K,9,FALSE)/'Aug Data 2023'!I26</f>
        <v>#N/A</v>
      </c>
      <c r="H23" s="21">
        <v>12.0</v>
      </c>
      <c r="I23" s="22" t="str">
        <f t="shared" si="4"/>
        <v>#N/A</v>
      </c>
      <c r="J23" s="22" t="str">
        <f t="shared" si="5"/>
        <v>#N/A</v>
      </c>
      <c r="K23" s="23" t="str">
        <f t="shared" si="6"/>
        <v>#N/A</v>
      </c>
      <c r="L23" s="24"/>
      <c r="M23" s="33"/>
    </row>
    <row r="24">
      <c r="A24" s="14"/>
      <c r="B24" s="15" t="str">
        <f>vlookup(C24,'Aug Data 2023'!$C:$M,4,false)</f>
        <v>#N/A</v>
      </c>
      <c r="C24" s="51">
        <v>9.005688331915E12</v>
      </c>
      <c r="D24" s="37" t="s">
        <v>43</v>
      </c>
      <c r="E24" s="29" t="str">
        <f>vlookup(C24,'Aug Data 2023'!$C:$H,5,false)</f>
        <v>#N/A</v>
      </c>
      <c r="F24" s="19" t="str">
        <f>vlookup(C24,'Aug Data 2023'!$C:$H,6,false)</f>
        <v>#N/A</v>
      </c>
      <c r="G24" s="20" t="str">
        <f>VLOOKUP(C24,'Aug Data 2023'!C:K,9,FALSE)/'Aug Data 2023'!I27</f>
        <v>#N/A</v>
      </c>
      <c r="H24" s="21">
        <v>12.0</v>
      </c>
      <c r="I24" s="52" t="str">
        <f t="shared" si="4"/>
        <v>#N/A</v>
      </c>
      <c r="J24" s="52" t="str">
        <f t="shared" si="5"/>
        <v>#N/A</v>
      </c>
      <c r="K24" s="53" t="str">
        <f t="shared" si="6"/>
        <v>#N/A</v>
      </c>
      <c r="L24" s="24"/>
      <c r="M24" s="33"/>
    </row>
    <row r="25">
      <c r="A25" s="49" t="s">
        <v>44</v>
      </c>
      <c r="B25" s="15" t="str">
        <f>vlookup(C25,'Aug Data 2023'!$C:$M,4,false)</f>
        <v>#N/A</v>
      </c>
      <c r="C25" s="27"/>
      <c r="D25" s="28"/>
      <c r="E25" s="29" t="str">
        <f>vlookup(C25,'Aug Data 2023'!$C:$H,5,false)</f>
        <v>#N/A</v>
      </c>
      <c r="F25" s="19" t="str">
        <f>vlookup(C25,'Aug Data 2023'!$C:$H,6,false)</f>
        <v>#N/A</v>
      </c>
      <c r="G25" s="20" t="str">
        <f>VLOOKUP(C25,'Aug Data 2023'!C:K,9,FALSE)/'Aug Data 2023'!I28</f>
        <v>#N/A</v>
      </c>
      <c r="H25" s="30"/>
      <c r="I25" s="22"/>
      <c r="J25" s="22"/>
      <c r="K25" s="23"/>
      <c r="L25" s="24"/>
      <c r="M25" s="33" t="s">
        <v>45</v>
      </c>
    </row>
    <row r="26">
      <c r="A26" s="14"/>
      <c r="B26" s="15">
        <f>vlookup(C26,'Aug Data 2023'!$C:$M,4,false)</f>
        <v>990.17</v>
      </c>
      <c r="C26" s="54">
        <v>3.44620000900001E14</v>
      </c>
      <c r="D26" s="37" t="s">
        <v>46</v>
      </c>
      <c r="E26" s="18">
        <f>vlookup(C26,'Aug Data 2023'!$C:$H,5,false)</f>
        <v>45098</v>
      </c>
      <c r="F26" s="19">
        <f>vlookup(C26,'Aug Data 2023'!$C:$H,6,false)</f>
        <v>45126</v>
      </c>
      <c r="G26" s="20">
        <f>VLOOKUP(C26,'Aug Data 2023'!C:K,9,FALSE)/'Aug Data 2023'!I29</f>
        <v>1845.066667</v>
      </c>
      <c r="H26" s="21">
        <v>22.0</v>
      </c>
      <c r="I26" s="22">
        <f t="shared" ref="I26:I28" si="7">G26/H26</f>
        <v>83.86666667</v>
      </c>
      <c r="J26" s="22">
        <f t="shared" ref="J26:J28" si="8">125-I26</f>
        <v>41.13333333</v>
      </c>
      <c r="K26" s="23">
        <f t="shared" ref="K26:K28" si="9">(J26/125)*100</f>
        <v>32.90666667</v>
      </c>
      <c r="L26" s="24"/>
      <c r="M26" s="33"/>
    </row>
    <row r="27">
      <c r="A27" s="40"/>
      <c r="B27" s="15">
        <f>vlookup(C27,'Aug Data 2023'!$C:$M,4,false)</f>
        <v>1195.72</v>
      </c>
      <c r="C27" s="54">
        <v>3.44620000900002E14</v>
      </c>
      <c r="D27" s="37" t="s">
        <v>47</v>
      </c>
      <c r="E27" s="18">
        <f>vlookup(C27,'Aug Data 2023'!$C:$H,5,false)</f>
        <v>45093</v>
      </c>
      <c r="F27" s="19">
        <f>vlookup(C27,'Aug Data 2023'!$C:$H,6,false)</f>
        <v>45126</v>
      </c>
      <c r="G27" s="20">
        <f>VLOOKUP(C27,'Aug Data 2023'!C:K,9,FALSE)/'Aug Data 2023'!I30</f>
        <v>2468.4</v>
      </c>
      <c r="H27" s="21">
        <v>22.0</v>
      </c>
      <c r="I27" s="22">
        <f t="shared" si="7"/>
        <v>112.2</v>
      </c>
      <c r="J27" s="22">
        <f t="shared" si="8"/>
        <v>12.8</v>
      </c>
      <c r="K27" s="23">
        <f t="shared" si="9"/>
        <v>10.24</v>
      </c>
      <c r="L27" s="24"/>
      <c r="M27" s="33"/>
    </row>
    <row r="28">
      <c r="A28" s="40"/>
      <c r="B28" s="15">
        <f>vlookup(C28,'Aug Data 2023'!$C:$M,4,false)</f>
        <v>1212.16</v>
      </c>
      <c r="C28" s="54">
        <v>3.44620000900003E14</v>
      </c>
      <c r="D28" s="37" t="s">
        <v>48</v>
      </c>
      <c r="E28" s="18">
        <f>vlookup(C28,'Aug Data 2023'!$C:$H,5,false)</f>
        <v>45098</v>
      </c>
      <c r="F28" s="19">
        <f>vlookup(C28,'Aug Data 2023'!$C:$H,6,false)</f>
        <v>45128</v>
      </c>
      <c r="G28" s="20">
        <f>VLOOKUP(C28,'Aug Data 2023'!C:K,9,FALSE)/'Aug Data 2023'!I31</f>
        <v>2360.875</v>
      </c>
      <c r="H28" s="21">
        <v>22.0</v>
      </c>
      <c r="I28" s="22">
        <f t="shared" si="7"/>
        <v>107.3125</v>
      </c>
      <c r="J28" s="22">
        <f t="shared" si="8"/>
        <v>17.6875</v>
      </c>
      <c r="K28" s="23">
        <f t="shared" si="9"/>
        <v>14.15</v>
      </c>
      <c r="L28" s="24"/>
      <c r="M28" s="33"/>
    </row>
    <row r="29">
      <c r="A29" s="26" t="s">
        <v>49</v>
      </c>
      <c r="B29" s="15" t="str">
        <f>vlookup(C29,'Aug Data 2023'!$C:$M,4,false)</f>
        <v>#N/A</v>
      </c>
      <c r="C29" s="27"/>
      <c r="D29" s="28"/>
      <c r="E29" s="29" t="str">
        <f>vlookup(C29,'Aug Data 2023'!$C:$H,5,false)</f>
        <v>#N/A</v>
      </c>
      <c r="F29" s="19" t="str">
        <f>vlookup(C29,'Aug Data 2023'!$C:$H,6,false)</f>
        <v>#N/A</v>
      </c>
      <c r="G29" s="20" t="str">
        <f>VLOOKUP(C29,'Aug Data 2023'!C:K,9,FALSE)/'Aug Data 2023'!I32</f>
        <v>#N/A</v>
      </c>
      <c r="H29" s="30"/>
      <c r="I29" s="31"/>
      <c r="J29" s="31"/>
      <c r="K29" s="32"/>
      <c r="L29" s="24"/>
      <c r="M29" s="33" t="s">
        <v>45</v>
      </c>
    </row>
    <row r="30">
      <c r="A30" s="14"/>
      <c r="B30" s="15">
        <f>vlookup(C30,'Aug Data 2023'!$C:$M,4,false)</f>
        <v>654.3</v>
      </c>
      <c r="C30" s="54">
        <v>4.45464006907001E14</v>
      </c>
      <c r="D30" s="37" t="s">
        <v>50</v>
      </c>
      <c r="E30" s="18">
        <f>vlookup(C30,'Aug Data 2023'!$C:$H,5,false)</f>
        <v>45111</v>
      </c>
      <c r="F30" s="19">
        <f>vlookup(C30,'Aug Data 2023'!$C:$H,6,false)</f>
        <v>45141</v>
      </c>
      <c r="G30" s="20">
        <f>VLOOKUP(C30,'Aug Data 2023'!C:K,9,FALSE)/'Aug Data 2023'!I33</f>
        <v>1367.034483</v>
      </c>
      <c r="H30" s="21">
        <v>38.0</v>
      </c>
      <c r="I30" s="22">
        <f t="shared" ref="I30:I33" si="10">G30/H30</f>
        <v>35.97459165</v>
      </c>
      <c r="J30" s="22">
        <f t="shared" ref="J30:J33" si="11">125-I30</f>
        <v>89.02540835</v>
      </c>
      <c r="K30" s="23">
        <f t="shared" ref="K30:K33" si="12">(J30/125)*100</f>
        <v>71.22032668</v>
      </c>
      <c r="L30" s="48"/>
      <c r="M30" s="33"/>
    </row>
    <row r="31">
      <c r="A31" s="55"/>
      <c r="B31" s="15">
        <f>vlookup(C31,'Aug Data 2023'!$C:$M,4,false)</f>
        <v>1073.62</v>
      </c>
      <c r="C31" s="54">
        <v>4.45464006907002E14</v>
      </c>
      <c r="D31" s="37" t="s">
        <v>51</v>
      </c>
      <c r="E31" s="18">
        <f>vlookup(C31,'Aug Data 2023'!$C:$H,5,false)</f>
        <v>45111</v>
      </c>
      <c r="F31" s="19">
        <f>vlookup(C31,'Aug Data 2023'!$C:$H,6,false)</f>
        <v>45141</v>
      </c>
      <c r="G31" s="20">
        <f>VLOOKUP(C31,'Aug Data 2023'!C:K,9,FALSE)/'Aug Data 2023'!I34</f>
        <v>2682.482759</v>
      </c>
      <c r="H31" s="21">
        <v>30.0</v>
      </c>
      <c r="I31" s="22">
        <f t="shared" si="10"/>
        <v>89.41609195</v>
      </c>
      <c r="J31" s="22">
        <f t="shared" si="11"/>
        <v>35.58390805</v>
      </c>
      <c r="K31" s="23">
        <f t="shared" si="12"/>
        <v>28.46712644</v>
      </c>
      <c r="L31" s="38"/>
      <c r="M31" s="25"/>
    </row>
    <row r="32">
      <c r="A32" s="56" t="s">
        <v>52</v>
      </c>
      <c r="B32" s="15">
        <f>vlookup(C32,'Aug Data 2023'!$C:$M,4,false)</f>
        <v>2055.28</v>
      </c>
      <c r="C32" s="57">
        <v>3.57156000540001E14</v>
      </c>
      <c r="D32" s="58">
        <v>555661.0</v>
      </c>
      <c r="E32" s="18">
        <f>vlookup(C32,'Aug Data 2023'!$C:$H,5,false)</f>
        <v>45097</v>
      </c>
      <c r="F32" s="19">
        <f>vlookup(C32,'Aug Data 2023'!$C:$H,6,false)</f>
        <v>45127</v>
      </c>
      <c r="G32" s="20">
        <f>VLOOKUP(C32,'Aug Data 2023'!C:K,9,FALSE)/'Aug Data 2023'!I35</f>
        <v>5880.827586</v>
      </c>
      <c r="H32" s="59">
        <v>18.0</v>
      </c>
      <c r="I32" s="46">
        <f t="shared" si="10"/>
        <v>326.7126437</v>
      </c>
      <c r="J32" s="46">
        <f t="shared" si="11"/>
        <v>-201.7126437</v>
      </c>
      <c r="K32" s="47">
        <f t="shared" si="12"/>
        <v>-161.3701149</v>
      </c>
      <c r="L32" s="38"/>
      <c r="M32" s="25" t="s">
        <v>45</v>
      </c>
    </row>
    <row r="33">
      <c r="A33" s="40" t="s">
        <v>53</v>
      </c>
      <c r="B33" s="15">
        <f>vlookup(C33,'Aug Data 2023'!$C:$M,4,false)</f>
        <v>3046.18</v>
      </c>
      <c r="C33" s="54">
        <v>1.95740001133001E14</v>
      </c>
      <c r="D33" s="17" t="s">
        <v>54</v>
      </c>
      <c r="E33" s="18">
        <f>vlookup(C33,'Aug Data 2023'!$C:$H,5,false)</f>
        <v>45100</v>
      </c>
      <c r="F33" s="19">
        <f>vlookup(C33,'Aug Data 2023'!$C:$H,6,false)</f>
        <v>45133</v>
      </c>
      <c r="G33" s="20">
        <f>VLOOKUP(C33,'Aug Data 2023'!C:K,9,FALSE)/'Aug Data 2023'!I36</f>
        <v>7552.387097</v>
      </c>
      <c r="H33" s="21">
        <v>61.0</v>
      </c>
      <c r="I33" s="22">
        <f t="shared" si="10"/>
        <v>123.8096245</v>
      </c>
      <c r="J33" s="22">
        <f t="shared" si="11"/>
        <v>1.190375463</v>
      </c>
      <c r="K33" s="23">
        <f t="shared" si="12"/>
        <v>0.9523003702</v>
      </c>
      <c r="L33" s="48"/>
      <c r="M33" s="33" t="s">
        <v>45</v>
      </c>
    </row>
    <row r="34">
      <c r="A34" s="49" t="s">
        <v>55</v>
      </c>
      <c r="B34" s="15" t="str">
        <f>vlookup(C34,'Aug Data 2023'!$C:$M,4,false)</f>
        <v>#N/A</v>
      </c>
      <c r="C34" s="27"/>
      <c r="D34" s="28"/>
      <c r="E34" s="29" t="str">
        <f>vlookup(C34,'Aug Data 2023'!$C:$H,5,false)</f>
        <v>#N/A</v>
      </c>
      <c r="F34" s="19" t="str">
        <f>vlookup(C34,'Aug Data 2023'!$C:$H,6,false)</f>
        <v>#N/A</v>
      </c>
      <c r="G34" s="20" t="str">
        <f>VLOOKUP(C34,'Aug Data 2023'!C:K,9,FALSE)/'Aug Data 2023'!I37</f>
        <v>#N/A</v>
      </c>
      <c r="H34" s="30"/>
      <c r="I34" s="31"/>
      <c r="J34" s="31"/>
      <c r="K34" s="32"/>
      <c r="L34" s="48"/>
      <c r="M34" s="33" t="s">
        <v>56</v>
      </c>
    </row>
    <row r="35">
      <c r="A35" s="14"/>
      <c r="B35" s="15">
        <f>vlookup(C35,'Aug Data 2023'!$C:$M,4,false)</f>
        <v>466.1</v>
      </c>
      <c r="C35" s="54">
        <v>4.17234003900001E14</v>
      </c>
      <c r="D35" s="37" t="s">
        <v>57</v>
      </c>
      <c r="E35" s="18">
        <f>vlookup(C35,'Aug Data 2023'!$C:$H,5,false)</f>
        <v>45106</v>
      </c>
      <c r="F35" s="19">
        <f>vlookup(C35,'Aug Data 2023'!$C:$H,6,false)</f>
        <v>45135</v>
      </c>
      <c r="G35" s="20">
        <f>VLOOKUP(C35,'Aug Data 2023'!C:K,9,FALSE)/'Aug Data 2023'!I38</f>
        <v>337.8064516</v>
      </c>
      <c r="H35" s="21">
        <v>48.0</v>
      </c>
      <c r="I35" s="22">
        <f t="shared" ref="I35:I37" si="13">G35/H35</f>
        <v>7.037634409</v>
      </c>
      <c r="J35" s="22">
        <f t="shared" ref="J35:J37" si="14">125-I35</f>
        <v>117.9623656</v>
      </c>
      <c r="K35" s="23">
        <f t="shared" ref="K35:K37" si="15">(J35/125)*100</f>
        <v>94.36989247</v>
      </c>
      <c r="L35" s="60"/>
      <c r="M35" s="33"/>
    </row>
    <row r="36">
      <c r="A36" s="61"/>
      <c r="B36" s="15">
        <f>vlookup(C36,'Aug Data 2023'!$C:$M,4,false)</f>
        <v>7658</v>
      </c>
      <c r="C36" s="54">
        <v>4.17234003900002E14</v>
      </c>
      <c r="D36" s="42" t="s">
        <v>58</v>
      </c>
      <c r="E36" s="18">
        <f>vlookup(C36,'Aug Data 2023'!$C:$H,5,false)</f>
        <v>45106</v>
      </c>
      <c r="F36" s="19">
        <f>vlookup(C36,'Aug Data 2023'!$C:$H,6,false)</f>
        <v>45135</v>
      </c>
      <c r="G36" s="20">
        <f>VLOOKUP(C36,'Aug Data 2023'!C:K,9,FALSE)/'Aug Data 2023'!I39</f>
        <v>19891.25926</v>
      </c>
      <c r="H36" s="62">
        <v>168.0</v>
      </c>
      <c r="I36" s="52">
        <f t="shared" si="13"/>
        <v>118.4003527</v>
      </c>
      <c r="J36" s="52">
        <f t="shared" si="14"/>
        <v>6.599647266</v>
      </c>
      <c r="K36" s="53">
        <f t="shared" si="15"/>
        <v>5.279717813</v>
      </c>
      <c r="L36" s="60"/>
      <c r="M36" s="33"/>
    </row>
    <row r="37">
      <c r="A37" s="14" t="s">
        <v>59</v>
      </c>
      <c r="B37" s="15">
        <f>vlookup(C37,'Aug Data 2023'!$C:$M,4,false)</f>
        <v>8904.44</v>
      </c>
      <c r="C37" s="63">
        <v>3.94124007400002E14</v>
      </c>
      <c r="D37" s="64" t="s">
        <v>60</v>
      </c>
      <c r="E37" s="18">
        <f>vlookup(C37,'Aug Data 2023'!$C:$H,5,false)</f>
        <v>45104</v>
      </c>
      <c r="F37" s="19">
        <f>vlookup(C37,'Aug Data 2023'!$C:$H,6,false)</f>
        <v>45134</v>
      </c>
      <c r="G37" s="20">
        <f>VLOOKUP(C37,'Aug Data 2023'!C:K,9,FALSE)/'Aug Data 2023'!I40</f>
        <v>21088.77419</v>
      </c>
      <c r="H37" s="21">
        <v>158.0</v>
      </c>
      <c r="I37" s="22">
        <f t="shared" si="13"/>
        <v>133.4732544</v>
      </c>
      <c r="J37" s="46">
        <f t="shared" si="14"/>
        <v>-8.47325439</v>
      </c>
      <c r="K37" s="47">
        <f t="shared" si="15"/>
        <v>-6.778603512</v>
      </c>
      <c r="L37" s="48"/>
      <c r="M37" s="25" t="s">
        <v>61</v>
      </c>
    </row>
    <row r="38">
      <c r="A38" s="49" t="s">
        <v>62</v>
      </c>
      <c r="B38" s="15" t="str">
        <f>vlookup(C38,'Aug Data 2023'!$C:$M,4,false)</f>
        <v>#N/A</v>
      </c>
      <c r="C38" s="27"/>
      <c r="D38" s="28"/>
      <c r="E38" s="29" t="str">
        <f>vlookup(C38,'Aug Data 2023'!$C:$H,5,false)</f>
        <v>#N/A</v>
      </c>
      <c r="F38" s="19" t="str">
        <f>vlookup(C38,'Aug Data 2023'!$C:$H,6,false)</f>
        <v>#N/A</v>
      </c>
      <c r="G38" s="20" t="str">
        <f>VLOOKUP(C38,'Aug Data 2023'!C:K,9,FALSE)/'Aug Data 2023'!I41</f>
        <v>#N/A</v>
      </c>
      <c r="H38" s="30"/>
      <c r="I38" s="31"/>
      <c r="J38" s="22"/>
      <c r="K38" s="23"/>
      <c r="L38" s="48"/>
      <c r="M38" s="33" t="s">
        <v>63</v>
      </c>
    </row>
    <row r="39">
      <c r="A39" s="14"/>
      <c r="B39" s="15">
        <f>vlookup(C39,'Aug Data 2023'!$C:$M,4,false)</f>
        <v>1606.6</v>
      </c>
      <c r="C39" s="54">
        <v>5.91698002370001E14</v>
      </c>
      <c r="D39" s="37" t="s">
        <v>64</v>
      </c>
      <c r="E39" s="18">
        <f>vlookup(C39,'Aug Data 2023'!$C:$H,5,false)</f>
        <v>45105</v>
      </c>
      <c r="F39" s="19">
        <f>vlookup(C39,'Aug Data 2023'!$C:$H,6,false)</f>
        <v>45135</v>
      </c>
      <c r="G39" s="20">
        <f>VLOOKUP(C39,'Aug Data 2023'!C:K,9,FALSE)/'Aug Data 2023'!I42</f>
        <v>4053.677419</v>
      </c>
      <c r="H39" s="21">
        <v>37.0</v>
      </c>
      <c r="I39" s="22">
        <f t="shared" ref="I39:I41" si="16">G39/H39</f>
        <v>109.5588492</v>
      </c>
      <c r="J39" s="22">
        <f t="shared" ref="J39:J41" si="17">125-I39</f>
        <v>15.44115083</v>
      </c>
      <c r="K39" s="23">
        <f t="shared" ref="K39:K41" si="18">(J39/125)*100</f>
        <v>12.35292066</v>
      </c>
      <c r="L39" s="48"/>
      <c r="M39" s="33"/>
    </row>
    <row r="40">
      <c r="A40" s="14"/>
      <c r="B40" s="15">
        <f>vlookup(C40,'Aug Data 2023'!$C:$M,4,false)</f>
        <v>2168.28</v>
      </c>
      <c r="C40" s="54">
        <v>5.91698002400001E14</v>
      </c>
      <c r="D40" s="37" t="s">
        <v>65</v>
      </c>
      <c r="E40" s="18">
        <f>vlookup(C40,'Aug Data 2023'!$C:$H,5,false)</f>
        <v>45105</v>
      </c>
      <c r="F40" s="19">
        <f>vlookup(C40,'Aug Data 2023'!$C:$H,6,false)</f>
        <v>45134</v>
      </c>
      <c r="G40" s="20">
        <f>VLOOKUP(C40,'Aug Data 2023'!C:K,9,FALSE)/'Aug Data 2023'!I43</f>
        <v>4792.740741</v>
      </c>
      <c r="H40" s="21">
        <v>41.0</v>
      </c>
      <c r="I40" s="22">
        <f t="shared" si="16"/>
        <v>116.8961156</v>
      </c>
      <c r="J40" s="22">
        <f t="shared" si="17"/>
        <v>8.103884372</v>
      </c>
      <c r="K40" s="23">
        <f t="shared" si="18"/>
        <v>6.483107498</v>
      </c>
      <c r="L40" s="48"/>
      <c r="M40" s="33"/>
    </row>
    <row r="41">
      <c r="A41" s="61"/>
      <c r="B41" s="15">
        <f>vlookup(C41,'Aug Data 2023'!$C:$M,4,false)</f>
        <v>3103</v>
      </c>
      <c r="C41" s="54">
        <v>5.91698002371001E14</v>
      </c>
      <c r="D41" s="37" t="s">
        <v>66</v>
      </c>
      <c r="E41" s="18">
        <f>vlookup(C41,'Aug Data 2023'!$C:$H,5,false)</f>
        <v>45100</v>
      </c>
      <c r="F41" s="19">
        <f>vlookup(C41,'Aug Data 2023'!$C:$H,6,false)</f>
        <v>45132</v>
      </c>
      <c r="G41" s="20">
        <f>VLOOKUP(C41,'Aug Data 2023'!C:K,9,FALSE)/'Aug Data 2023'!I44</f>
        <v>8445.16129</v>
      </c>
      <c r="H41" s="21">
        <v>41.0</v>
      </c>
      <c r="I41" s="52">
        <f t="shared" si="16"/>
        <v>205.9795437</v>
      </c>
      <c r="J41" s="52">
        <f t="shared" si="17"/>
        <v>-80.97954367</v>
      </c>
      <c r="K41" s="53">
        <f t="shared" si="18"/>
        <v>-64.78363493</v>
      </c>
      <c r="L41" s="48"/>
      <c r="M41" s="33"/>
      <c r="P41" s="65"/>
      <c r="Q41" s="66"/>
      <c r="R41" s="67"/>
      <c r="S41" s="68"/>
    </row>
    <row r="42">
      <c r="A42" s="49" t="s">
        <v>67</v>
      </c>
      <c r="B42" s="15" t="str">
        <f>vlookup(C42,'Aug Data 2023'!$C:$M,4,false)</f>
        <v>#N/A</v>
      </c>
      <c r="C42" s="27"/>
      <c r="D42" s="28"/>
      <c r="E42" s="29" t="str">
        <f>vlookup(C42,'Aug Data 2023'!$C:$H,5,false)</f>
        <v>#N/A</v>
      </c>
      <c r="F42" s="19" t="str">
        <f>vlookup(C42,'Aug Data 2023'!$C:$H,6,false)</f>
        <v>#N/A</v>
      </c>
      <c r="G42" s="20" t="str">
        <f>VLOOKUP(C42,'Aug Data 2023'!C:K,9,FALSE)/'Aug Data 2023'!I45</f>
        <v>#N/A</v>
      </c>
      <c r="H42" s="30"/>
      <c r="I42" s="31"/>
      <c r="J42" s="22"/>
      <c r="K42" s="23"/>
      <c r="L42" s="48"/>
      <c r="M42" s="33" t="s">
        <v>56</v>
      </c>
      <c r="P42" s="65"/>
      <c r="Q42" s="66"/>
      <c r="R42" s="67"/>
      <c r="S42" s="68"/>
    </row>
    <row r="43">
      <c r="A43" s="14"/>
      <c r="B43" s="15">
        <f>vlookup(C43,'Aug Data 2023'!$C:$M,4,false)</f>
        <v>6487.23</v>
      </c>
      <c r="C43" s="69">
        <v>4.17234003600001E14</v>
      </c>
      <c r="D43" s="37" t="s">
        <v>68</v>
      </c>
      <c r="E43" s="18">
        <f>vlookup(C43,'Aug Data 2023'!$C:$H,5,false)</f>
        <v>45106</v>
      </c>
      <c r="F43" s="19">
        <f>vlookup(C43,'Aug Data 2023'!$C:$H,6,false)</f>
        <v>45135</v>
      </c>
      <c r="G43" s="20">
        <f>VLOOKUP(C43,'Aug Data 2023'!C:K,9,FALSE)/'Aug Data 2023'!I46</f>
        <v>15732.12903</v>
      </c>
      <c r="H43" s="21">
        <v>150.0</v>
      </c>
      <c r="I43" s="22">
        <f t="shared" ref="I43:I63" si="19">G43/H43</f>
        <v>104.8808602</v>
      </c>
      <c r="J43" s="22">
        <f t="shared" ref="J43:J63" si="20">125-I43</f>
        <v>20.11913978</v>
      </c>
      <c r="K43" s="23">
        <f t="shared" ref="K43:K63" si="21">(J43/125)*100</f>
        <v>16.09531183</v>
      </c>
      <c r="L43" s="24"/>
      <c r="M43" s="33"/>
      <c r="P43" s="65"/>
      <c r="Q43" s="66"/>
      <c r="R43" s="67"/>
      <c r="S43" s="68"/>
    </row>
    <row r="44">
      <c r="A44" s="14"/>
      <c r="B44" s="15">
        <f>vlookup(C44,'Aug Data 2023'!$C:$M,4,false)</f>
        <v>7187.19</v>
      </c>
      <c r="C44" s="54">
        <v>4.17234003700001E14</v>
      </c>
      <c r="D44" s="37" t="s">
        <v>69</v>
      </c>
      <c r="E44" s="18">
        <f>vlookup(C44,'Aug Data 2023'!$C:$H,5,false)</f>
        <v>45106</v>
      </c>
      <c r="F44" s="19">
        <f>vlookup(C44,'Aug Data 2023'!$C:$H,6,false)</f>
        <v>45135</v>
      </c>
      <c r="G44" s="20">
        <f>VLOOKUP(C44,'Aug Data 2023'!C:K,9,FALSE)/'Aug Data 2023'!I47</f>
        <v>20528.44444</v>
      </c>
      <c r="H44" s="21">
        <v>147.0</v>
      </c>
      <c r="I44" s="22">
        <f t="shared" si="19"/>
        <v>139.6492819</v>
      </c>
      <c r="J44" s="22">
        <f t="shared" si="20"/>
        <v>-14.64928193</v>
      </c>
      <c r="K44" s="23">
        <f t="shared" si="21"/>
        <v>-11.71942555</v>
      </c>
      <c r="L44" s="48"/>
      <c r="M44" s="33"/>
    </row>
    <row r="45">
      <c r="A45" s="61"/>
      <c r="B45" s="15">
        <f>vlookup(C45,'Aug Data 2023'!$C:$M,4,false)</f>
        <v>4100.64</v>
      </c>
      <c r="C45" s="70">
        <v>4.17234003800001E14</v>
      </c>
      <c r="D45" s="42" t="s">
        <v>70</v>
      </c>
      <c r="E45" s="18">
        <f>vlookup(C45,'Aug Data 2023'!$C:$H,5,false)</f>
        <v>45106</v>
      </c>
      <c r="F45" s="19">
        <f>vlookup(C45,'Aug Data 2023'!$C:$H,6,false)</f>
        <v>45135</v>
      </c>
      <c r="G45" s="20">
        <f>VLOOKUP(C45,'Aug Data 2023'!C:K,9,FALSE)/'Aug Data 2023'!I48</f>
        <v>9120.774194</v>
      </c>
      <c r="H45" s="62">
        <v>100.0</v>
      </c>
      <c r="I45" s="52">
        <f t="shared" si="19"/>
        <v>91.20774194</v>
      </c>
      <c r="J45" s="52">
        <f t="shared" si="20"/>
        <v>33.79225806</v>
      </c>
      <c r="K45" s="53">
        <f t="shared" si="21"/>
        <v>27.03380645</v>
      </c>
      <c r="L45" s="48"/>
      <c r="M45" s="33"/>
    </row>
    <row r="46">
      <c r="A46" s="49" t="s">
        <v>71</v>
      </c>
      <c r="B46" s="15">
        <f>vlookup(C46,'Aug Data 2023'!$C:$M,4,false)</f>
        <v>7601.78</v>
      </c>
      <c r="C46" s="44">
        <v>6.7334001320001E13</v>
      </c>
      <c r="D46" s="28" t="s">
        <v>72</v>
      </c>
      <c r="E46" s="18">
        <f>vlookup(C46,'Aug Data 2023'!$C:$H,5,false)</f>
        <v>45117</v>
      </c>
      <c r="F46" s="19">
        <f>vlookup(C46,'Aug Data 2023'!$C:$H,6,false)</f>
        <v>45141</v>
      </c>
      <c r="G46" s="20">
        <f>VLOOKUP(C46,'Aug Data 2023'!C:K,9,FALSE)/'Aug Data 2023'!I49</f>
        <v>22523.11111</v>
      </c>
      <c r="H46" s="30">
        <v>224.0</v>
      </c>
      <c r="I46" s="31">
        <f t="shared" si="19"/>
        <v>100.5496032</v>
      </c>
      <c r="J46" s="31">
        <f t="shared" si="20"/>
        <v>24.45039683</v>
      </c>
      <c r="K46" s="32">
        <f t="shared" si="21"/>
        <v>19.56031746</v>
      </c>
      <c r="L46" s="38"/>
      <c r="M46" s="25" t="s">
        <v>73</v>
      </c>
    </row>
    <row r="47">
      <c r="A47" s="26" t="s">
        <v>74</v>
      </c>
      <c r="B47" s="15">
        <f>vlookup(C47,'Aug Data 2023'!$C:$M,4,false)</f>
        <v>10717.82</v>
      </c>
      <c r="C47" s="44">
        <v>6.6130005325001E13</v>
      </c>
      <c r="D47" s="28" t="s">
        <v>75</v>
      </c>
      <c r="E47" s="18">
        <f>vlookup(C47,'Aug Data 2023'!$C:$H,5,false)</f>
        <v>45117</v>
      </c>
      <c r="F47" s="19">
        <f>vlookup(C47,'Aug Data 2023'!$C:$H,6,false)</f>
        <v>45145</v>
      </c>
      <c r="G47" s="20">
        <f>VLOOKUP(C47,'Aug Data 2023'!C:K,9,FALSE)/'Aug Data 2023'!I50</f>
        <v>29606.32258</v>
      </c>
      <c r="H47" s="30">
        <v>210.0</v>
      </c>
      <c r="I47" s="31">
        <f t="shared" si="19"/>
        <v>140.9824885</v>
      </c>
      <c r="J47" s="31">
        <f t="shared" si="20"/>
        <v>-15.98248848</v>
      </c>
      <c r="K47" s="32">
        <f t="shared" si="21"/>
        <v>-12.78599078</v>
      </c>
      <c r="L47" s="38"/>
      <c r="M47" s="33" t="s">
        <v>76</v>
      </c>
    </row>
    <row r="48">
      <c r="A48" s="26" t="s">
        <v>77</v>
      </c>
      <c r="B48" s="15">
        <f>vlookup(C48,'Aug Data 2023'!$C:$M,4,false)</f>
        <v>19692.16</v>
      </c>
      <c r="C48" s="44">
        <v>3.28224002607001E14</v>
      </c>
      <c r="D48" s="28" t="s">
        <v>78</v>
      </c>
      <c r="E48" s="18">
        <f>vlookup(C48,'Aug Data 2023'!$C:$H,5,false)</f>
        <v>45092</v>
      </c>
      <c r="F48" s="19">
        <f>vlookup(C48,'Aug Data 2023'!$C:$H,6,false)</f>
        <v>45123</v>
      </c>
      <c r="G48" s="20">
        <f>VLOOKUP(C48,'Aug Data 2023'!C:K,9,FALSE)/'Aug Data 2023'!I51</f>
        <v>57679.11111</v>
      </c>
      <c r="H48" s="30">
        <v>312.0</v>
      </c>
      <c r="I48" s="31">
        <f t="shared" si="19"/>
        <v>184.8689459</v>
      </c>
      <c r="J48" s="31">
        <f t="shared" si="20"/>
        <v>-59.86894587</v>
      </c>
      <c r="K48" s="32">
        <f t="shared" si="21"/>
        <v>-47.8951567</v>
      </c>
      <c r="L48" s="38"/>
      <c r="M48" s="33" t="s">
        <v>25</v>
      </c>
    </row>
    <row r="49">
      <c r="A49" s="26" t="s">
        <v>79</v>
      </c>
      <c r="B49" s="15">
        <f>vlookup(C49,'Aug Data 2023'!$C:$M,4,false)</f>
        <v>6272.55</v>
      </c>
      <c r="C49" s="44">
        <v>3.28224002901001E14</v>
      </c>
      <c r="D49" s="28" t="s">
        <v>80</v>
      </c>
      <c r="E49" s="18">
        <f>vlookup(C49,'Aug Data 2023'!$C:$H,5,false)</f>
        <v>45092</v>
      </c>
      <c r="F49" s="19">
        <f>vlookup(C49,'Aug Data 2023'!$C:$H,6,false)</f>
        <v>45123</v>
      </c>
      <c r="G49" s="20">
        <f>VLOOKUP(C49,'Aug Data 2023'!C:K,9,FALSE)/'Aug Data 2023'!I52</f>
        <v>14960</v>
      </c>
      <c r="H49" s="30">
        <v>115.0</v>
      </c>
      <c r="I49" s="31">
        <f t="shared" si="19"/>
        <v>130.0869565</v>
      </c>
      <c r="J49" s="31">
        <f t="shared" si="20"/>
        <v>-5.086956522</v>
      </c>
      <c r="K49" s="32">
        <f t="shared" si="21"/>
        <v>-4.069565217</v>
      </c>
      <c r="L49" s="38"/>
      <c r="M49" s="25" t="s">
        <v>25</v>
      </c>
    </row>
    <row r="50">
      <c r="A50" s="26" t="s">
        <v>81</v>
      </c>
      <c r="B50" s="15">
        <f>vlookup(C50,'Aug Data 2023'!$C:$M,4,false)</f>
        <v>2536.49</v>
      </c>
      <c r="C50" s="44">
        <v>4.3750001100001E13</v>
      </c>
      <c r="D50" s="28" t="s">
        <v>82</v>
      </c>
      <c r="E50" s="18">
        <f>vlookup(C50,'Aug Data 2023'!$C:$H,5,false)</f>
        <v>45112</v>
      </c>
      <c r="F50" s="19">
        <f>vlookup(C50,'Aug Data 2023'!$C:$H,6,false)</f>
        <v>45140</v>
      </c>
      <c r="G50" s="20">
        <f>VLOOKUP(C50,'Aug Data 2023'!C:K,9,FALSE)/'Aug Data 2023'!I53</f>
        <v>6704.296296</v>
      </c>
      <c r="H50" s="30">
        <v>112.0</v>
      </c>
      <c r="I50" s="31">
        <f t="shared" si="19"/>
        <v>59.85978836</v>
      </c>
      <c r="J50" s="31">
        <f t="shared" si="20"/>
        <v>65.14021164</v>
      </c>
      <c r="K50" s="32">
        <f t="shared" si="21"/>
        <v>52.11216931</v>
      </c>
      <c r="L50" s="38"/>
      <c r="M50" s="25" t="s">
        <v>73</v>
      </c>
    </row>
    <row r="51">
      <c r="A51" s="26" t="s">
        <v>83</v>
      </c>
      <c r="B51" s="15">
        <f>vlookup(C51,'Aug Data 2023'!$C:$M,4,false)</f>
        <v>3779.93</v>
      </c>
      <c r="C51" s="44">
        <v>1.250110125011E12</v>
      </c>
      <c r="D51" s="28" t="s">
        <v>84</v>
      </c>
      <c r="E51" s="18">
        <f>vlookup(C51,'Aug Data 2023'!$C:$H,5,false)</f>
        <v>45121</v>
      </c>
      <c r="F51" s="19">
        <f>vlookup(C51,'Aug Data 2023'!$C:$H,6,false)</f>
        <v>45149</v>
      </c>
      <c r="G51" s="20">
        <f>VLOOKUP(C51,'Aug Data 2023'!C:K,9,FALSE)/'Aug Data 2023'!I54</f>
        <v>11129.03226</v>
      </c>
      <c r="H51" s="30">
        <v>77.0</v>
      </c>
      <c r="I51" s="31">
        <f t="shared" si="19"/>
        <v>144.5328865</v>
      </c>
      <c r="J51" s="31">
        <f t="shared" si="20"/>
        <v>-19.53288647</v>
      </c>
      <c r="K51" s="32">
        <f t="shared" si="21"/>
        <v>-15.62630917</v>
      </c>
      <c r="L51" s="38"/>
      <c r="M51" s="25" t="s">
        <v>15</v>
      </c>
      <c r="O51" s="71"/>
    </row>
    <row r="52">
      <c r="A52" s="49" t="s">
        <v>85</v>
      </c>
      <c r="B52" s="15" t="str">
        <f>vlookup(C52,'Aug Data 2023'!$C:$M,4,false)</f>
        <v>#N/A</v>
      </c>
      <c r="C52" s="27"/>
      <c r="D52" s="28"/>
      <c r="E52" s="29" t="str">
        <f>vlookup(C52,'Aug Data 2023'!$C:$H,5,false)</f>
        <v>#N/A</v>
      </c>
      <c r="F52" s="19" t="str">
        <f>vlookup(C52,'Aug Data 2023'!$C:$H,6,false)</f>
        <v>#N/A</v>
      </c>
      <c r="G52" s="20" t="str">
        <f>VLOOKUP(C52,'Aug Data 2023'!C:K,9,FALSE)/'Aug Data 2023'!I55</f>
        <v>#N/A</v>
      </c>
      <c r="H52" s="30">
        <v>534.0</v>
      </c>
      <c r="I52" s="31" t="str">
        <f t="shared" si="19"/>
        <v>#N/A</v>
      </c>
      <c r="J52" s="31" t="str">
        <f t="shared" si="20"/>
        <v>#N/A</v>
      </c>
      <c r="K52" s="32" t="str">
        <f t="shared" si="21"/>
        <v>#N/A</v>
      </c>
      <c r="L52" s="112"/>
      <c r="M52" s="33" t="s">
        <v>450</v>
      </c>
    </row>
    <row r="53">
      <c r="A53" s="14" t="s">
        <v>87</v>
      </c>
      <c r="B53" s="15">
        <f>vlookup(C53,'Aug Data 2023'!$C:$M,4,false)</f>
        <v>-2356.88</v>
      </c>
      <c r="C53" s="54">
        <v>1.9677290349306E13</v>
      </c>
      <c r="D53" s="64" t="s">
        <v>88</v>
      </c>
      <c r="E53" s="18">
        <f>vlookup(C53,'Aug Data 2023'!$C:$H,5,false)</f>
        <v>45085</v>
      </c>
      <c r="F53" s="19">
        <f>vlookup(C53,'Aug Data 2023'!$C:$H,6,false)</f>
        <v>45146</v>
      </c>
      <c r="G53" s="20">
        <f>VLOOKUP(C53,'Aug Data 2023'!C:K,9,FALSE)/'Aug Data 2023'!I56</f>
        <v>13532.25806</v>
      </c>
      <c r="H53" s="21"/>
      <c r="I53" s="22" t="str">
        <f t="shared" si="19"/>
        <v>#DIV/0!</v>
      </c>
      <c r="J53" s="22" t="str">
        <f t="shared" si="20"/>
        <v>#DIV/0!</v>
      </c>
      <c r="K53" s="23" t="str">
        <f t="shared" si="21"/>
        <v>#DIV/0!</v>
      </c>
      <c r="L53" s="73"/>
      <c r="M53" s="33"/>
      <c r="N53" s="74" t="s">
        <v>89</v>
      </c>
    </row>
    <row r="54">
      <c r="A54" s="14"/>
      <c r="B54" s="15">
        <f>vlookup(C54,'Aug Data 2023'!$C:$M,4,false)</f>
        <v>2681.95</v>
      </c>
      <c r="C54" s="54">
        <v>1.9677290349307E13</v>
      </c>
      <c r="D54" s="64" t="s">
        <v>90</v>
      </c>
      <c r="E54" s="18">
        <f>vlookup(C54,'Aug Data 2023'!$C:$H,5,false)</f>
        <v>45118</v>
      </c>
      <c r="F54" s="19">
        <f>vlookup(C54,'Aug Data 2023'!$C:$H,6,false)</f>
        <v>45146</v>
      </c>
      <c r="G54" s="20">
        <f>VLOOKUP(C54,'Aug Data 2023'!C:K,9,FALSE)/'Aug Data 2023'!I57</f>
        <v>8177.777778</v>
      </c>
      <c r="H54" s="21"/>
      <c r="I54" s="22" t="str">
        <f t="shared" si="19"/>
        <v>#DIV/0!</v>
      </c>
      <c r="J54" s="22" t="str">
        <f t="shared" si="20"/>
        <v>#DIV/0!</v>
      </c>
      <c r="K54" s="23" t="str">
        <f t="shared" si="21"/>
        <v>#DIV/0!</v>
      </c>
      <c r="L54" s="73"/>
      <c r="M54" s="33"/>
    </row>
    <row r="55">
      <c r="A55" s="14"/>
      <c r="B55" s="15">
        <f>vlookup(C55,'Aug Data 2023'!$C:$M,4,false)</f>
        <v>2931.17</v>
      </c>
      <c r="C55" s="54">
        <v>1.9677290349309E13</v>
      </c>
      <c r="D55" s="64" t="s">
        <v>91</v>
      </c>
      <c r="E55" s="18">
        <f>vlookup(C55,'Aug Data 2023'!$C:$H,5,false)</f>
        <v>45118</v>
      </c>
      <c r="F55" s="19">
        <f>vlookup(C55,'Aug Data 2023'!$C:$H,6,false)</f>
        <v>45146</v>
      </c>
      <c r="G55" s="20">
        <f>VLOOKUP(C55,'Aug Data 2023'!C:K,9,FALSE)/'Aug Data 2023'!I58</f>
        <v>7906.451613</v>
      </c>
      <c r="H55" s="21"/>
      <c r="I55" s="22" t="str">
        <f t="shared" si="19"/>
        <v>#DIV/0!</v>
      </c>
      <c r="J55" s="22" t="str">
        <f t="shared" si="20"/>
        <v>#DIV/0!</v>
      </c>
      <c r="K55" s="23" t="str">
        <f t="shared" si="21"/>
        <v>#DIV/0!</v>
      </c>
      <c r="L55" s="73"/>
      <c r="M55" s="33"/>
    </row>
    <row r="56">
      <c r="A56" s="14"/>
      <c r="B56" s="15">
        <f>vlookup(C56,'Aug Data 2023'!$C:$M,4,false)</f>
        <v>6066.9</v>
      </c>
      <c r="C56" s="54">
        <v>1.9677290349308E13</v>
      </c>
      <c r="D56" s="64" t="s">
        <v>92</v>
      </c>
      <c r="E56" s="18">
        <f>vlookup(C56,'Aug Data 2023'!$C:$H,5,false)</f>
        <v>45118</v>
      </c>
      <c r="F56" s="19">
        <f>vlookup(C56,'Aug Data 2023'!$C:$H,6,false)</f>
        <v>45146</v>
      </c>
      <c r="G56" s="20">
        <f>VLOOKUP(C56,'Aug Data 2023'!C:K,9,FALSE)/'Aug Data 2023'!I59</f>
        <v>21148.14815</v>
      </c>
      <c r="H56" s="21"/>
      <c r="I56" s="22" t="str">
        <f t="shared" si="19"/>
        <v>#DIV/0!</v>
      </c>
      <c r="J56" s="22" t="str">
        <f t="shared" si="20"/>
        <v>#DIV/0!</v>
      </c>
      <c r="K56" s="23" t="str">
        <f t="shared" si="21"/>
        <v>#DIV/0!</v>
      </c>
      <c r="L56" s="73"/>
      <c r="M56" s="33"/>
    </row>
    <row r="57">
      <c r="A57" s="61"/>
      <c r="B57" s="15">
        <f>vlookup(C57,'Aug Data 2023'!$C:$M,4,false)</f>
        <v>9473.63</v>
      </c>
      <c r="C57" s="70">
        <v>1.9677290349305E13</v>
      </c>
      <c r="D57" s="75" t="s">
        <v>93</v>
      </c>
      <c r="E57" s="18">
        <f>vlookup(C57,'Aug Data 2023'!$C:$H,5,false)</f>
        <v>45118</v>
      </c>
      <c r="F57" s="19">
        <f>vlookup(C57,'Aug Data 2023'!$C:$H,6,false)</f>
        <v>45146</v>
      </c>
      <c r="G57" s="20">
        <f>VLOOKUP(C57,'Aug Data 2023'!C:K,9,FALSE)/'Aug Data 2023'!I60</f>
        <v>29412.90323</v>
      </c>
      <c r="H57" s="62"/>
      <c r="I57" s="52" t="str">
        <f t="shared" si="19"/>
        <v>#DIV/0!</v>
      </c>
      <c r="J57" s="52" t="str">
        <f t="shared" si="20"/>
        <v>#DIV/0!</v>
      </c>
      <c r="K57" s="53" t="str">
        <f t="shared" si="21"/>
        <v>#DIV/0!</v>
      </c>
      <c r="L57" s="73"/>
      <c r="M57" s="33"/>
    </row>
    <row r="58">
      <c r="A58" s="14" t="s">
        <v>94</v>
      </c>
      <c r="B58" s="15">
        <f>vlookup(C58,'Aug Data 2023'!$C:$M,4,false)</f>
        <v>5817.43</v>
      </c>
      <c r="C58" s="54">
        <v>1.95740001601001E14</v>
      </c>
      <c r="D58" s="64" t="s">
        <v>95</v>
      </c>
      <c r="E58" s="18">
        <f>vlookup(C58,'Aug Data 2023'!$C:$H,5,false)</f>
        <v>45100</v>
      </c>
      <c r="F58" s="19">
        <f>vlookup(C58,'Aug Data 2023'!$C:$H,6,false)</f>
        <v>45133</v>
      </c>
      <c r="G58" s="20">
        <f>VLOOKUP(C58,'Aug Data 2023'!C:K,9,FALSE)/'Aug Data 2023'!I61</f>
        <v>18173.62963</v>
      </c>
      <c r="H58" s="21">
        <v>100.0</v>
      </c>
      <c r="I58" s="52">
        <f t="shared" si="19"/>
        <v>181.7362963</v>
      </c>
      <c r="J58" s="46">
        <f t="shared" si="20"/>
        <v>-56.7362963</v>
      </c>
      <c r="K58" s="47">
        <f t="shared" si="21"/>
        <v>-45.38903704</v>
      </c>
      <c r="L58" s="38"/>
      <c r="M58" s="33" t="s">
        <v>45</v>
      </c>
    </row>
    <row r="59">
      <c r="A59" s="49" t="s">
        <v>96</v>
      </c>
      <c r="B59" s="15" t="str">
        <f>vlookup(C59,'Aug Data 2023'!$C:$M,4,false)</f>
        <v>#N/A</v>
      </c>
      <c r="C59" s="27"/>
      <c r="D59" s="28"/>
      <c r="E59" s="29" t="str">
        <f>vlookup(C59,'Aug Data 2023'!$C:$H,5,false)</f>
        <v>#N/A</v>
      </c>
      <c r="F59" s="19" t="str">
        <f>vlookup(C59,'Aug Data 2023'!$C:$H,6,false)</f>
        <v>#N/A</v>
      </c>
      <c r="G59" s="20" t="str">
        <f>VLOOKUP(C59,'Aug Data 2023'!C:K,9,FALSE)/'Aug Data 2023'!I62</f>
        <v>#N/A</v>
      </c>
      <c r="H59" s="76">
        <v>38.0</v>
      </c>
      <c r="I59" s="22" t="str">
        <f t="shared" si="19"/>
        <v>#N/A</v>
      </c>
      <c r="J59" s="22" t="str">
        <f t="shared" si="20"/>
        <v>#N/A</v>
      </c>
      <c r="K59" s="23" t="str">
        <f t="shared" si="21"/>
        <v>#N/A</v>
      </c>
      <c r="L59" s="77"/>
      <c r="M59" s="25" t="s">
        <v>15</v>
      </c>
    </row>
    <row r="60">
      <c r="A60" s="14"/>
      <c r="B60" s="15">
        <f>vlookup(C60,'Aug Data 2023'!$C:$M,4,false)</f>
        <v>629.49</v>
      </c>
      <c r="C60" s="54">
        <v>1.8120070117915E13</v>
      </c>
      <c r="D60" s="37" t="s">
        <v>97</v>
      </c>
      <c r="E60" s="18">
        <f>vlookup(C60,'Aug Data 2023'!$C:$H,5,false)</f>
        <v>45091</v>
      </c>
      <c r="F60" s="19">
        <f>vlookup(C60,'Aug Data 2023'!$C:$H,6,false)</f>
        <v>45124</v>
      </c>
      <c r="G60" s="20">
        <f>VLOOKUP(C60,'Aug Data 2023'!C:K,9,FALSE)/'Aug Data 2023'!I63</f>
        <v>1540.740741</v>
      </c>
      <c r="H60" s="21">
        <v>20.0</v>
      </c>
      <c r="I60" s="22">
        <f t="shared" si="19"/>
        <v>77.03703704</v>
      </c>
      <c r="J60" s="22">
        <f t="shared" si="20"/>
        <v>47.96296296</v>
      </c>
      <c r="K60" s="23">
        <f t="shared" si="21"/>
        <v>38.37037037</v>
      </c>
      <c r="L60" s="24"/>
      <c r="M60" s="33"/>
    </row>
    <row r="61">
      <c r="A61" s="14"/>
      <c r="B61" s="15">
        <f>vlookup(C61,'Aug Data 2023'!$C:$M,4,false)</f>
        <v>245.26</v>
      </c>
      <c r="C61" s="54">
        <v>1.8120070107445E13</v>
      </c>
      <c r="D61" s="37" t="s">
        <v>98</v>
      </c>
      <c r="E61" s="18">
        <f>vlookup(C61,'Aug Data 2023'!$C:$H,5,false)</f>
        <v>45091</v>
      </c>
      <c r="F61" s="19">
        <f>vlookup(C61,'Aug Data 2023'!$C:$H,6,false)</f>
        <v>45124</v>
      </c>
      <c r="G61" s="20">
        <f>VLOOKUP(C61,'Aug Data 2023'!C:K,9,FALSE)/'Aug Data 2023'!I64</f>
        <v>503.2258065</v>
      </c>
      <c r="H61" s="21">
        <v>6.0</v>
      </c>
      <c r="I61" s="22">
        <f t="shared" si="19"/>
        <v>83.87096774</v>
      </c>
      <c r="J61" s="22">
        <f t="shared" si="20"/>
        <v>41.12903226</v>
      </c>
      <c r="K61" s="23">
        <f t="shared" si="21"/>
        <v>32.90322581</v>
      </c>
      <c r="L61" s="24"/>
      <c r="M61" s="33"/>
    </row>
    <row r="62">
      <c r="A62" s="14"/>
      <c r="B62" s="15">
        <f>vlookup(C62,'Aug Data 2023'!$C:$M,4,false)</f>
        <v>262.37</v>
      </c>
      <c r="C62" s="54">
        <v>1.8120070107446E13</v>
      </c>
      <c r="D62" s="37" t="s">
        <v>99</v>
      </c>
      <c r="E62" s="18">
        <f>vlookup(C62,'Aug Data 2023'!$C:$H,5,false)</f>
        <v>45091</v>
      </c>
      <c r="F62" s="19">
        <f>vlookup(C62,'Aug Data 2023'!$C:$H,6,false)</f>
        <v>45124</v>
      </c>
      <c r="G62" s="20">
        <f>VLOOKUP(C62,'Aug Data 2023'!C:K,9,FALSE)/'Aug Data 2023'!I65</f>
        <v>588.8888889</v>
      </c>
      <c r="H62" s="21">
        <v>6.0</v>
      </c>
      <c r="I62" s="22">
        <f t="shared" si="19"/>
        <v>98.14814815</v>
      </c>
      <c r="J62" s="22">
        <f t="shared" si="20"/>
        <v>26.85185185</v>
      </c>
      <c r="K62" s="23">
        <f t="shared" si="21"/>
        <v>21.48148148</v>
      </c>
      <c r="L62" s="24"/>
      <c r="M62" s="33"/>
    </row>
    <row r="63">
      <c r="A63" s="40"/>
      <c r="B63" s="15">
        <f>vlookup(C63,'Aug Data 2023'!$C:$M,4,false)</f>
        <v>968.66</v>
      </c>
      <c r="C63" s="54">
        <v>1.8120070107444E13</v>
      </c>
      <c r="D63" s="37" t="s">
        <v>100</v>
      </c>
      <c r="E63" s="18">
        <f>vlookup(C63,'Aug Data 2023'!$C:$H,5,false)</f>
        <v>45091</v>
      </c>
      <c r="F63" s="19">
        <f>vlookup(C63,'Aug Data 2023'!$C:$H,6,false)</f>
        <v>45124</v>
      </c>
      <c r="G63" s="20">
        <f>VLOOKUP(C63,'Aug Data 2023'!C:K,9,FALSE)/'Aug Data 2023'!I66</f>
        <v>2661.290323</v>
      </c>
      <c r="H63" s="21">
        <v>6.0</v>
      </c>
      <c r="I63" s="22">
        <f t="shared" si="19"/>
        <v>443.5483871</v>
      </c>
      <c r="J63" s="22">
        <f t="shared" si="20"/>
        <v>-318.5483871</v>
      </c>
      <c r="K63" s="23">
        <f t="shared" si="21"/>
        <v>-254.8387097</v>
      </c>
      <c r="L63" s="38"/>
      <c r="M63" s="33"/>
    </row>
    <row r="64">
      <c r="A64" s="26" t="s">
        <v>101</v>
      </c>
      <c r="B64" s="15" t="str">
        <f>vlookup(C64,'Aug Data 2023'!$C:$M,4,false)</f>
        <v>#N/A</v>
      </c>
      <c r="C64" s="27"/>
      <c r="D64" s="28"/>
      <c r="E64" s="29" t="str">
        <f>vlookup(C64,'Aug Data 2023'!$C:$H,5,false)</f>
        <v>#N/A</v>
      </c>
      <c r="F64" s="19" t="str">
        <f>vlookup(C64,'Aug Data 2023'!$C:$H,6,false)</f>
        <v>#N/A</v>
      </c>
      <c r="G64" s="20" t="str">
        <f>VLOOKUP(C64,'Aug Data 2023'!C:K,9,FALSE)/'Aug Data 2023'!I67</f>
        <v>#N/A</v>
      </c>
      <c r="H64" s="30"/>
      <c r="I64" s="31"/>
      <c r="J64" s="31"/>
      <c r="K64" s="32"/>
      <c r="L64" s="24"/>
      <c r="M64" s="33" t="s">
        <v>102</v>
      </c>
    </row>
    <row r="65">
      <c r="A65" s="14"/>
      <c r="B65" s="15">
        <f>vlookup(C65,'Aug Data 2023'!$C:$M,4,false)</f>
        <v>33148.47</v>
      </c>
      <c r="C65" s="78">
        <v>2.1150240349266E13</v>
      </c>
      <c r="D65" s="37" t="s">
        <v>103</v>
      </c>
      <c r="E65" s="18">
        <f>vlookup(C65,'Aug Data 2023'!$C:$H,5,false)</f>
        <v>45120</v>
      </c>
      <c r="F65" s="19">
        <f>vlookup(C65,'Aug Data 2023'!$C:$H,6,false)</f>
        <v>45148</v>
      </c>
      <c r="G65" s="20">
        <f>VLOOKUP(C65,'Aug Data 2023'!C:K,9,FALSE)/'Aug Data 2023'!I68</f>
        <v>36593.54839</v>
      </c>
      <c r="H65" s="21">
        <v>422.0</v>
      </c>
      <c r="I65" s="22">
        <f t="shared" ref="I65:I73" si="22">G65/H65</f>
        <v>86.71456964</v>
      </c>
      <c r="J65" s="22">
        <f t="shared" ref="J65:J73" si="23">125-I65</f>
        <v>38.28543036</v>
      </c>
      <c r="K65" s="23">
        <f t="shared" ref="K65:K73" si="24">(J65/125)*100</f>
        <v>30.62834429</v>
      </c>
      <c r="L65" s="73"/>
      <c r="M65" s="33"/>
    </row>
    <row r="66">
      <c r="A66" s="14"/>
      <c r="B66" s="15">
        <f>vlookup(C66,'Aug Data 2023'!$C:$M,4,false)</f>
        <v>30535.28</v>
      </c>
      <c r="C66" s="54">
        <v>2.1150240349268E13</v>
      </c>
      <c r="D66" s="37" t="s">
        <v>104</v>
      </c>
      <c r="E66" s="18">
        <f>vlookup(C66,'Aug Data 2023'!$C:$H,5,false)</f>
        <v>45120</v>
      </c>
      <c r="F66" s="19">
        <f>vlookup(C66,'Aug Data 2023'!$C:$H,6,false)</f>
        <v>45148</v>
      </c>
      <c r="G66" s="20">
        <f>VLOOKUP(C66,'Aug Data 2023'!C:K,9,FALSE)/'Aug Data 2023'!I69</f>
        <v>41037.03704</v>
      </c>
      <c r="H66" s="21">
        <v>325.0</v>
      </c>
      <c r="I66" s="22">
        <f t="shared" si="22"/>
        <v>126.2678063</v>
      </c>
      <c r="J66" s="22">
        <f t="shared" si="23"/>
        <v>-1.267806268</v>
      </c>
      <c r="K66" s="23">
        <f t="shared" si="24"/>
        <v>-1.014245014</v>
      </c>
      <c r="L66" s="73"/>
      <c r="M66" s="33"/>
    </row>
    <row r="67">
      <c r="A67" s="79"/>
      <c r="B67" s="15">
        <f>vlookup(C67,'Aug Data 2023'!$C:$M,4,false)</f>
        <v>32023.17</v>
      </c>
      <c r="C67" s="80">
        <v>2.1150240349265E13</v>
      </c>
      <c r="D67" s="42" t="s">
        <v>105</v>
      </c>
      <c r="E67" s="18">
        <f>vlookup(C67,'Aug Data 2023'!$C:$H,5,false)</f>
        <v>45120</v>
      </c>
      <c r="F67" s="19">
        <f>vlookup(C67,'Aug Data 2023'!$C:$H,6,false)</f>
        <v>45148</v>
      </c>
      <c r="G67" s="20">
        <f>VLOOKUP(C67,'Aug Data 2023'!C:K,9,FALSE)/'Aug Data 2023'!I70</f>
        <v>40177.41935</v>
      </c>
      <c r="H67" s="62">
        <v>321.0</v>
      </c>
      <c r="I67" s="52">
        <f t="shared" si="22"/>
        <v>125.1633002</v>
      </c>
      <c r="J67" s="52">
        <f t="shared" si="23"/>
        <v>-0.1633001708</v>
      </c>
      <c r="K67" s="53">
        <f t="shared" si="24"/>
        <v>-0.1306401367</v>
      </c>
      <c r="L67" s="73"/>
      <c r="M67" s="33"/>
    </row>
    <row r="68">
      <c r="A68" s="55" t="s">
        <v>106</v>
      </c>
      <c r="B68" s="15" t="str">
        <f>vlookup(C68,'Aug Data 2023'!$C:$M,4,false)</f>
        <v>#N/A</v>
      </c>
      <c r="C68" s="69"/>
      <c r="D68" s="17"/>
      <c r="E68" s="29" t="str">
        <f>vlookup(C68,'Aug Data 2023'!$C:$H,5,false)</f>
        <v>#N/A</v>
      </c>
      <c r="F68" s="19" t="str">
        <f>vlookup(C68,'Aug Data 2023'!$C:$H,6,false)</f>
        <v>#N/A</v>
      </c>
      <c r="G68" s="20" t="str">
        <f>VLOOKUP(C68,'Aug Data 2023'!C:K,9,FALSE)/'Aug Data 2023'!I71</f>
        <v>#N/A</v>
      </c>
      <c r="H68" s="81">
        <v>628.0</v>
      </c>
      <c r="I68" s="31" t="str">
        <f t="shared" si="22"/>
        <v>#N/A</v>
      </c>
      <c r="J68" s="31" t="str">
        <f t="shared" si="23"/>
        <v>#N/A</v>
      </c>
      <c r="K68" s="32" t="str">
        <f t="shared" si="24"/>
        <v>#N/A</v>
      </c>
      <c r="L68" s="24"/>
      <c r="M68" s="25" t="s">
        <v>107</v>
      </c>
    </row>
    <row r="69">
      <c r="A69" s="40"/>
      <c r="B69" s="15">
        <f>vlookup(C69,'Aug Data 2023'!$C:$M,4,false)</f>
        <v>244.32</v>
      </c>
      <c r="C69" s="51">
        <v>2.7064640202845E13</v>
      </c>
      <c r="D69" s="29" t="s">
        <v>108</v>
      </c>
      <c r="E69" s="18">
        <f>vlookup(C69,'Aug Data 2023'!$C:$H,5,false)</f>
        <v>45124</v>
      </c>
      <c r="F69" s="19">
        <f>vlookup(C69,'Aug Data 2023'!$C:$H,6,false)</f>
        <v>45153</v>
      </c>
      <c r="G69" s="20">
        <f>VLOOKUP(C69,'Aug Data 2023'!C:K,9,FALSE)/'Aug Data 2023'!I72</f>
        <v>0</v>
      </c>
      <c r="H69" s="21"/>
      <c r="I69" s="22" t="str">
        <f t="shared" si="22"/>
        <v>#DIV/0!</v>
      </c>
      <c r="J69" s="22" t="str">
        <f t="shared" si="23"/>
        <v>#DIV/0!</v>
      </c>
      <c r="K69" s="23" t="str">
        <f t="shared" si="24"/>
        <v>#DIV/0!</v>
      </c>
      <c r="L69" s="48"/>
      <c r="M69" s="33"/>
    </row>
    <row r="70">
      <c r="A70" s="40"/>
      <c r="B70" s="15">
        <f>vlookup(C70,'Aug Data 2023'!$C:$M,4,false)</f>
        <v>11976.54</v>
      </c>
      <c r="C70" s="51">
        <v>2.7064640349496E13</v>
      </c>
      <c r="D70" s="29" t="s">
        <v>109</v>
      </c>
      <c r="E70" s="18">
        <f>vlookup(C70,'Aug Data 2023'!$C:$H,5,false)</f>
        <v>45124</v>
      </c>
      <c r="F70" s="19">
        <f>vlookup(C70,'Aug Data 2023'!$C:$H,6,false)</f>
        <v>45153</v>
      </c>
      <c r="G70" s="20">
        <f>VLOOKUP(C70,'Aug Data 2023'!C:K,9,FALSE)/'Aug Data 2023'!I73</f>
        <v>41392.59259</v>
      </c>
      <c r="H70" s="21"/>
      <c r="I70" s="22" t="str">
        <f t="shared" si="22"/>
        <v>#DIV/0!</v>
      </c>
      <c r="J70" s="22" t="str">
        <f t="shared" si="23"/>
        <v>#DIV/0!</v>
      </c>
      <c r="K70" s="23" t="str">
        <f t="shared" si="24"/>
        <v>#DIV/0!</v>
      </c>
      <c r="L70" s="48"/>
      <c r="M70" s="33"/>
    </row>
    <row r="71">
      <c r="A71" s="40"/>
      <c r="B71" s="15">
        <f>vlookup(C71,'Aug Data 2023'!$C:$M,4,false)</f>
        <v>244.32</v>
      </c>
      <c r="C71" s="51">
        <v>2.7064640202966E13</v>
      </c>
      <c r="D71" s="29" t="s">
        <v>110</v>
      </c>
      <c r="E71" s="18">
        <f>vlookup(C71,'Aug Data 2023'!$C:$H,5,false)</f>
        <v>45124</v>
      </c>
      <c r="F71" s="19">
        <f>vlookup(C71,'Aug Data 2023'!$C:$H,6,false)</f>
        <v>45153</v>
      </c>
      <c r="G71" s="20">
        <f>VLOOKUP(C71,'Aug Data 2023'!C:K,9,FALSE)/'Aug Data 2023'!I74</f>
        <v>0</v>
      </c>
      <c r="H71" s="21"/>
      <c r="I71" s="22" t="str">
        <f t="shared" si="22"/>
        <v>#DIV/0!</v>
      </c>
      <c r="J71" s="22" t="str">
        <f t="shared" si="23"/>
        <v>#DIV/0!</v>
      </c>
      <c r="K71" s="23" t="str">
        <f t="shared" si="24"/>
        <v>#DIV/0!</v>
      </c>
      <c r="L71" s="48"/>
      <c r="M71" s="33"/>
    </row>
    <row r="72">
      <c r="A72" s="40"/>
      <c r="B72" s="15">
        <f>vlookup(C72,'Aug Data 2023'!$C:$M,4,false)</f>
        <v>1948.26</v>
      </c>
      <c r="C72" s="51">
        <v>2.7064640349495E13</v>
      </c>
      <c r="D72" s="29" t="s">
        <v>111</v>
      </c>
      <c r="E72" s="18">
        <f>vlookup(C72,'Aug Data 2023'!$C:$H,5,false)</f>
        <v>45124</v>
      </c>
      <c r="F72" s="19">
        <f>vlookup(C72,'Aug Data 2023'!$C:$H,6,false)</f>
        <v>45153</v>
      </c>
      <c r="G72" s="20">
        <f>VLOOKUP(C72,'Aug Data 2023'!C:K,9,FALSE)/'Aug Data 2023'!I75</f>
        <v>4777.777778</v>
      </c>
      <c r="H72" s="21"/>
      <c r="I72" s="22" t="str">
        <f t="shared" si="22"/>
        <v>#DIV/0!</v>
      </c>
      <c r="J72" s="22" t="str">
        <f t="shared" si="23"/>
        <v>#DIV/0!</v>
      </c>
      <c r="K72" s="23" t="str">
        <f t="shared" si="24"/>
        <v>#DIV/0!</v>
      </c>
      <c r="L72" s="48"/>
      <c r="M72" s="33"/>
    </row>
    <row r="73">
      <c r="A73" s="49" t="s">
        <v>112</v>
      </c>
      <c r="B73" s="15">
        <f>vlookup(C73,'Aug Data 2023'!$C:$M,4,false)</f>
        <v>2303.14</v>
      </c>
      <c r="C73" s="82">
        <v>5.29457135776E11</v>
      </c>
      <c r="D73" s="50">
        <v>6.1064633E7</v>
      </c>
      <c r="E73" s="18">
        <f>vlookup(C73,'Aug Data 2023'!$C:$H,5,false)</f>
        <v>45073</v>
      </c>
      <c r="F73" s="19">
        <f>vlookup(C73,'Aug Data 2023'!$C:$H,6,false)</f>
        <v>45102</v>
      </c>
      <c r="G73" s="20">
        <f>VLOOKUP(C73,'Aug Data 2023'!C:K,9,FALSE)/'Aug Data 2023'!I76</f>
        <v>13365.07097</v>
      </c>
      <c r="H73" s="30">
        <v>149.0</v>
      </c>
      <c r="I73" s="83">
        <f t="shared" si="22"/>
        <v>89.69846287</v>
      </c>
      <c r="J73" s="31">
        <f t="shared" si="23"/>
        <v>35.30153713</v>
      </c>
      <c r="K73" s="32">
        <f t="shared" si="24"/>
        <v>28.2412297</v>
      </c>
      <c r="L73" s="24"/>
      <c r="M73" s="33" t="s">
        <v>113</v>
      </c>
    </row>
    <row r="74">
      <c r="A74" s="26" t="s">
        <v>114</v>
      </c>
      <c r="B74" s="15" t="str">
        <f>vlookup(C74,'Aug Data 2023'!$C:$M,4,false)</f>
        <v>#N/A</v>
      </c>
      <c r="C74" s="27"/>
      <c r="D74" s="28"/>
      <c r="E74" s="29" t="str">
        <f>vlookup(C74,'Aug Data 2023'!$C:$H,5,false)</f>
        <v>#N/A</v>
      </c>
      <c r="F74" s="19" t="str">
        <f>vlookup(C74,'Aug Data 2023'!$C:$H,6,false)</f>
        <v>#N/A</v>
      </c>
      <c r="G74" s="20" t="str">
        <f>VLOOKUP(C74,'Aug Data 2023'!C:K,9,FALSE)/'Aug Data 2023'!I77</f>
        <v>#N/A</v>
      </c>
      <c r="H74" s="30"/>
      <c r="I74" s="31"/>
      <c r="J74" s="31"/>
      <c r="K74" s="32"/>
      <c r="L74" s="24"/>
      <c r="M74" s="33" t="s">
        <v>17</v>
      </c>
    </row>
    <row r="75">
      <c r="A75" s="14"/>
      <c r="B75" s="15">
        <f>vlookup(C75,'Aug Data 2023'!$C:$M,4,false)</f>
        <v>2330.76</v>
      </c>
      <c r="C75" s="54">
        <v>4.8799006301001E13</v>
      </c>
      <c r="D75" s="37" t="s">
        <v>115</v>
      </c>
      <c r="E75" s="18">
        <f>vlookup(C75,'Aug Data 2023'!$C:$H,5,false)</f>
        <v>45112</v>
      </c>
      <c r="F75" s="19">
        <f>vlookup(C75,'Aug Data 2023'!$C:$H,6,false)</f>
        <v>45140</v>
      </c>
      <c r="G75" s="20">
        <f>VLOOKUP(C75,'Aug Data 2023'!C:K,9,FALSE)/'Aug Data 2023'!I78</f>
        <v>6104.645161</v>
      </c>
      <c r="H75" s="21">
        <v>76.0</v>
      </c>
      <c r="I75" s="22">
        <f t="shared" ref="I75:I76" si="25">G75/H75</f>
        <v>80.32427844</v>
      </c>
      <c r="J75" s="22">
        <f t="shared" ref="J75:J76" si="26">125-I75</f>
        <v>44.67572156</v>
      </c>
      <c r="K75" s="23">
        <f t="shared" ref="K75:K76" si="27">(J75/125)*100</f>
        <v>35.74057725</v>
      </c>
      <c r="L75" s="39"/>
      <c r="M75" s="33"/>
    </row>
    <row r="76">
      <c r="A76" s="40"/>
      <c r="B76" s="15">
        <f>vlookup(C76,'Aug Data 2023'!$C:$M,4,false)</f>
        <v>835.36</v>
      </c>
      <c r="C76" s="54">
        <v>4.8799006301002E13</v>
      </c>
      <c r="D76" s="37" t="s">
        <v>116</v>
      </c>
      <c r="E76" s="18">
        <f>vlookup(C76,'Aug Data 2023'!$C:$H,5,false)</f>
        <v>45112</v>
      </c>
      <c r="F76" s="19">
        <f>vlookup(C76,'Aug Data 2023'!$C:$H,6,false)</f>
        <v>45138</v>
      </c>
      <c r="G76" s="20">
        <f>VLOOKUP(C76,'Aug Data 2023'!C:K,9,FALSE)/'Aug Data 2023'!I79</f>
        <v>2160.888889</v>
      </c>
      <c r="H76" s="21">
        <v>17.0</v>
      </c>
      <c r="I76" s="22">
        <f t="shared" si="25"/>
        <v>127.1111111</v>
      </c>
      <c r="J76" s="22">
        <f t="shared" si="26"/>
        <v>-2.111111111</v>
      </c>
      <c r="K76" s="23">
        <f t="shared" si="27"/>
        <v>-1.688888889</v>
      </c>
      <c r="L76" s="38"/>
      <c r="M76" s="25"/>
    </row>
    <row r="77">
      <c r="A77" s="26" t="s">
        <v>117</v>
      </c>
      <c r="B77" s="15" t="str">
        <f>vlookup(C77,'Aug Data 2023'!$C:$M,4,false)</f>
        <v>#N/A</v>
      </c>
      <c r="C77" s="27"/>
      <c r="D77" s="28"/>
      <c r="E77" s="29" t="str">
        <f>vlookup(C77,'Aug Data 2023'!$C:$H,5,false)</f>
        <v>#N/A</v>
      </c>
      <c r="F77" s="19" t="str">
        <f>vlookup(C77,'Aug Data 2023'!$C:$H,6,false)</f>
        <v>#N/A</v>
      </c>
      <c r="G77" s="20" t="str">
        <f>VLOOKUP(C77,'Aug Data 2023'!C:K,9,FALSE)/'Aug Data 2023'!I80</f>
        <v>#N/A</v>
      </c>
      <c r="H77" s="30"/>
      <c r="I77" s="31"/>
      <c r="J77" s="31"/>
      <c r="K77" s="32"/>
      <c r="L77" s="24"/>
      <c r="M77" s="25" t="s">
        <v>118</v>
      </c>
    </row>
    <row r="78">
      <c r="A78" s="14"/>
      <c r="B78" s="15" t="str">
        <f>vlookup(C78,'Aug Data 2023'!$C:$M,4,false)</f>
        <v>#N/A</v>
      </c>
      <c r="C78" s="84">
        <v>1.02421003367459E15</v>
      </c>
      <c r="D78" s="37" t="s">
        <v>119</v>
      </c>
      <c r="E78" s="29" t="str">
        <f>vlookup(C78,'Aug Data 2023'!$C:$H,5,false)</f>
        <v>#N/A</v>
      </c>
      <c r="F78" s="19" t="str">
        <f>vlookup(C78,'Aug Data 2023'!$C:$H,6,false)</f>
        <v>#N/A</v>
      </c>
      <c r="G78" s="20" t="str">
        <f>VLOOKUP(C78,'Aug Data 2023'!C:K,9,FALSE)/'Aug Data 2023'!I81</f>
        <v>#N/A</v>
      </c>
      <c r="H78" s="21">
        <v>182.0</v>
      </c>
      <c r="I78" s="22" t="str">
        <f t="shared" ref="I78:I81" si="28">G78/H78</f>
        <v>#N/A</v>
      </c>
      <c r="J78" s="22" t="str">
        <f t="shared" ref="J78:J81" si="29">125-I78</f>
        <v>#N/A</v>
      </c>
      <c r="K78" s="23" t="str">
        <f t="shared" ref="K78:K81" si="30">(J78/125)*100</f>
        <v>#N/A</v>
      </c>
      <c r="L78" s="38"/>
      <c r="M78" s="33"/>
    </row>
    <row r="79">
      <c r="A79" s="40"/>
      <c r="B79" s="15" t="str">
        <f>vlookup(C79,'Aug Data 2023'!$C:$M,4,false)</f>
        <v>#N/A</v>
      </c>
      <c r="C79" s="84">
        <v>1.02421003367459E15</v>
      </c>
      <c r="D79" s="37" t="s">
        <v>119</v>
      </c>
      <c r="E79" s="29" t="str">
        <f>vlookup(C79,'Aug Data 2023'!$C:$H,5,false)</f>
        <v>#N/A</v>
      </c>
      <c r="F79" s="19" t="str">
        <f>vlookup(C79,'Aug Data 2023'!$C:$H,6,false)</f>
        <v>#N/A</v>
      </c>
      <c r="G79" s="20" t="str">
        <f>VLOOKUP(C79,'Aug Data 2023'!C:K,9,FALSE)/'Aug Data 2023'!I82</f>
        <v>#N/A</v>
      </c>
      <c r="H79" s="21">
        <v>182.0</v>
      </c>
      <c r="I79" s="22" t="str">
        <f t="shared" si="28"/>
        <v>#N/A</v>
      </c>
      <c r="J79" s="22" t="str">
        <f t="shared" si="29"/>
        <v>#N/A</v>
      </c>
      <c r="K79" s="23" t="str">
        <f t="shared" si="30"/>
        <v>#N/A</v>
      </c>
      <c r="L79" s="48"/>
      <c r="M79" s="25"/>
    </row>
    <row r="80">
      <c r="A80" s="40"/>
      <c r="B80" s="15">
        <f>vlookup(C80,'Aug Data 2023'!$C:$M,4,false)</f>
        <v>6143.49</v>
      </c>
      <c r="C80" s="54">
        <v>1.02421003367439E15</v>
      </c>
      <c r="D80" s="37" t="s">
        <v>120</v>
      </c>
      <c r="E80" s="18">
        <f>vlookup(C80,'Aug Data 2023'!$C:$H,5,false)</f>
        <v>45087</v>
      </c>
      <c r="F80" s="19">
        <f>vlookup(C80,'Aug Data 2023'!$C:$H,6,false)</f>
        <v>45118</v>
      </c>
      <c r="G80" s="20">
        <f>VLOOKUP(C80,'Aug Data 2023'!C:K,9,FALSE)/'Aug Data 2023'!I83</f>
        <v>18666.66667</v>
      </c>
      <c r="H80" s="21">
        <v>123.0</v>
      </c>
      <c r="I80" s="22">
        <f t="shared" si="28"/>
        <v>151.7615176</v>
      </c>
      <c r="J80" s="22">
        <f t="shared" si="29"/>
        <v>-26.76151762</v>
      </c>
      <c r="K80" s="23">
        <f t="shared" si="30"/>
        <v>-21.40921409</v>
      </c>
      <c r="L80" s="48"/>
      <c r="M80" s="25"/>
    </row>
    <row r="81">
      <c r="A81" s="26" t="s">
        <v>121</v>
      </c>
      <c r="B81" s="15">
        <f>vlookup(C81,'Aug Data 2023'!$C:$M,4,false)</f>
        <v>3902.26</v>
      </c>
      <c r="C81" s="27">
        <v>1.02421003530761E15</v>
      </c>
      <c r="D81" s="28" t="s">
        <v>122</v>
      </c>
      <c r="E81" s="18">
        <f>vlookup(C81,'Aug Data 2023'!$C:$H,5,false)</f>
        <v>45122</v>
      </c>
      <c r="F81" s="19">
        <f>vlookup(C81,'Aug Data 2023'!$C:$H,6,false)</f>
        <v>45149</v>
      </c>
      <c r="G81" s="20">
        <f>VLOOKUP(C81,'Aug Data 2023'!C:K,9,FALSE)/'Aug Data 2023'!I84</f>
        <v>10425.80645</v>
      </c>
      <c r="H81" s="30">
        <v>49.0</v>
      </c>
      <c r="I81" s="31">
        <f t="shared" si="28"/>
        <v>212.7715602</v>
      </c>
      <c r="J81" s="31">
        <f t="shared" si="29"/>
        <v>-87.77156024</v>
      </c>
      <c r="K81" s="32">
        <f t="shared" si="30"/>
        <v>-70.21724819</v>
      </c>
      <c r="L81" s="24"/>
      <c r="M81" s="25" t="s">
        <v>118</v>
      </c>
    </row>
    <row r="82">
      <c r="A82" s="26" t="s">
        <v>123</v>
      </c>
      <c r="B82" s="15" t="str">
        <f>vlookup(C82,'Aug Data 2023'!$C:$M,4,false)</f>
        <v>#N/A</v>
      </c>
      <c r="C82" s="27"/>
      <c r="D82" s="28"/>
      <c r="E82" s="29" t="str">
        <f>vlookup(C82,'Aug Data 2023'!$C:$H,5,false)</f>
        <v>#N/A</v>
      </c>
      <c r="F82" s="19" t="str">
        <f>vlookup(C82,'Aug Data 2023'!$C:$H,6,false)</f>
        <v>#N/A</v>
      </c>
      <c r="G82" s="20" t="str">
        <f>VLOOKUP(C82,'Aug Data 2023'!C:K,9,FALSE)/'Aug Data 2023'!I85</f>
        <v>#N/A</v>
      </c>
      <c r="H82" s="30"/>
      <c r="I82" s="31"/>
      <c r="J82" s="31"/>
      <c r="K82" s="32"/>
      <c r="L82" s="24"/>
      <c r="M82" s="25" t="s">
        <v>29</v>
      </c>
    </row>
    <row r="83">
      <c r="A83" s="14"/>
      <c r="B83" s="15" t="str">
        <f>vlookup(C83,'Aug Data 2023'!$C:$M,4,false)</f>
        <v>#N/A</v>
      </c>
      <c r="C83" s="51">
        <v>9.005475438031E12</v>
      </c>
      <c r="D83" s="64" t="s">
        <v>124</v>
      </c>
      <c r="E83" s="29" t="str">
        <f>vlookup(C83,'Aug Data 2023'!$C:$H,5,false)</f>
        <v>#N/A</v>
      </c>
      <c r="F83" s="19" t="str">
        <f>vlookup(C83,'Aug Data 2023'!$C:$H,6,false)</f>
        <v>#N/A</v>
      </c>
      <c r="G83" s="20" t="str">
        <f>VLOOKUP(C83,'Aug Data 2023'!C:K,9,FALSE)/'Aug Data 2023'!I86</f>
        <v>#N/A</v>
      </c>
      <c r="H83" s="21">
        <v>54.0</v>
      </c>
      <c r="I83" s="85" t="str">
        <f t="shared" ref="I83:I87" si="31">G83/H83</f>
        <v>#N/A</v>
      </c>
      <c r="J83" s="22" t="str">
        <f t="shared" ref="J83:J87" si="32">125-I83</f>
        <v>#N/A</v>
      </c>
      <c r="K83" s="23" t="str">
        <f t="shared" ref="K83:K87" si="33">(J83/125)*100</f>
        <v>#N/A</v>
      </c>
      <c r="L83" s="48"/>
      <c r="M83" s="33"/>
    </row>
    <row r="84">
      <c r="A84" s="14"/>
      <c r="B84" s="15" t="str">
        <f>vlookup(C84,'Aug Data 2023'!$C:$M,4,false)</f>
        <v>#N/A</v>
      </c>
      <c r="C84" s="51">
        <v>9.005475438032E12</v>
      </c>
      <c r="D84" s="64" t="s">
        <v>125</v>
      </c>
      <c r="E84" s="29" t="str">
        <f>vlookup(C84,'Aug Data 2023'!$C:$H,5,false)</f>
        <v>#N/A</v>
      </c>
      <c r="F84" s="19" t="str">
        <f>vlookup(C84,'Aug Data 2023'!$C:$H,6,false)</f>
        <v>#N/A</v>
      </c>
      <c r="G84" s="20" t="str">
        <f>VLOOKUP(C84,'Aug Data 2023'!C:K,9,FALSE)/'Aug Data 2023'!I87</f>
        <v>#N/A</v>
      </c>
      <c r="H84" s="21">
        <v>54.0</v>
      </c>
      <c r="I84" s="85" t="str">
        <f t="shared" si="31"/>
        <v>#N/A</v>
      </c>
      <c r="J84" s="22" t="str">
        <f t="shared" si="32"/>
        <v>#N/A</v>
      </c>
      <c r="K84" s="23" t="str">
        <f t="shared" si="33"/>
        <v>#N/A</v>
      </c>
      <c r="L84" s="48"/>
      <c r="M84" s="33"/>
    </row>
    <row r="85">
      <c r="A85" s="14"/>
      <c r="B85" s="15" t="str">
        <f>vlookup(C85,'Aug Data 2023'!$C:$M,4,false)</f>
        <v>#N/A</v>
      </c>
      <c r="C85" s="51">
        <v>9.005475438033E12</v>
      </c>
      <c r="D85" s="64" t="s">
        <v>126</v>
      </c>
      <c r="E85" s="29" t="str">
        <f>vlookup(C85,'Aug Data 2023'!$C:$H,5,false)</f>
        <v>#N/A</v>
      </c>
      <c r="F85" s="19" t="str">
        <f>vlookup(C85,'Aug Data 2023'!$C:$H,6,false)</f>
        <v>#N/A</v>
      </c>
      <c r="G85" s="20" t="str">
        <f>VLOOKUP(C85,'Aug Data 2023'!C:K,9,FALSE)/'Aug Data 2023'!I88</f>
        <v>#N/A</v>
      </c>
      <c r="H85" s="21">
        <v>54.0</v>
      </c>
      <c r="I85" s="85" t="str">
        <f t="shared" si="31"/>
        <v>#N/A</v>
      </c>
      <c r="J85" s="22" t="str">
        <f t="shared" si="32"/>
        <v>#N/A</v>
      </c>
      <c r="K85" s="23" t="str">
        <f t="shared" si="33"/>
        <v>#N/A</v>
      </c>
      <c r="L85" s="48"/>
      <c r="M85" s="33"/>
    </row>
    <row r="86">
      <c r="A86" s="14"/>
      <c r="B86" s="15" t="str">
        <f>vlookup(C86,'Aug Data 2023'!$C:$M,4,false)</f>
        <v>#N/A</v>
      </c>
      <c r="C86" s="51">
        <v>9.005475438034E12</v>
      </c>
      <c r="D86" s="64" t="s">
        <v>127</v>
      </c>
      <c r="E86" s="29" t="str">
        <f>vlookup(C86,'Aug Data 2023'!$C:$H,5,false)</f>
        <v>#N/A</v>
      </c>
      <c r="F86" s="19" t="str">
        <f>vlookup(C86,'Aug Data 2023'!$C:$H,6,false)</f>
        <v>#N/A</v>
      </c>
      <c r="G86" s="20" t="str">
        <f>VLOOKUP(C86,'Aug Data 2023'!C:K,9,FALSE)/'Aug Data 2023'!I89</f>
        <v>#N/A</v>
      </c>
      <c r="H86" s="21">
        <v>54.0</v>
      </c>
      <c r="I86" s="85" t="str">
        <f t="shared" si="31"/>
        <v>#N/A</v>
      </c>
      <c r="J86" s="22" t="str">
        <f t="shared" si="32"/>
        <v>#N/A</v>
      </c>
      <c r="K86" s="23" t="str">
        <f t="shared" si="33"/>
        <v>#N/A</v>
      </c>
      <c r="L86" s="48"/>
      <c r="M86" s="33"/>
    </row>
    <row r="87">
      <c r="A87" s="61"/>
      <c r="B87" s="15" t="str">
        <f>vlookup(C87,'Aug Data 2023'!$C:$M,4,false)</f>
        <v>#N/A</v>
      </c>
      <c r="C87" s="86">
        <v>9.005475438035E12</v>
      </c>
      <c r="D87" s="75" t="s">
        <v>128</v>
      </c>
      <c r="E87" s="29" t="str">
        <f>vlookup(C87,'Aug Data 2023'!$C:$H,5,false)</f>
        <v>#N/A</v>
      </c>
      <c r="F87" s="19" t="str">
        <f>vlookup(C87,'Aug Data 2023'!$C:$H,6,false)</f>
        <v>#N/A</v>
      </c>
      <c r="G87" s="20" t="str">
        <f>VLOOKUP(C87,'Aug Data 2023'!C:K,9,FALSE)/'Aug Data 2023'!I90</f>
        <v>#N/A</v>
      </c>
      <c r="H87" s="62">
        <v>54.0</v>
      </c>
      <c r="I87" s="20" t="str">
        <f t="shared" si="31"/>
        <v>#N/A</v>
      </c>
      <c r="J87" s="52" t="str">
        <f t="shared" si="32"/>
        <v>#N/A</v>
      </c>
      <c r="K87" s="53" t="str">
        <f t="shared" si="33"/>
        <v>#N/A</v>
      </c>
      <c r="L87" s="48"/>
      <c r="M87" s="33"/>
    </row>
    <row r="88">
      <c r="A88" s="87"/>
      <c r="B88" s="15" t="str">
        <f>vlookup(C88,'Aug Data 2023'!$C:$M,4,false)</f>
        <v>#N/A</v>
      </c>
      <c r="C88" s="88"/>
      <c r="D88" s="89"/>
      <c r="E88" s="89"/>
      <c r="F88" s="85"/>
      <c r="G88" s="85"/>
      <c r="H88" s="21"/>
      <c r="I88" s="87"/>
      <c r="J88" s="87"/>
      <c r="K88" s="87"/>
      <c r="M88" s="33"/>
    </row>
    <row r="89">
      <c r="A89" s="90"/>
      <c r="C89" s="91"/>
      <c r="D89" s="92"/>
      <c r="E89" s="92"/>
      <c r="F89" s="93"/>
      <c r="G89" s="93"/>
      <c r="H89" s="68"/>
      <c r="M89" s="33"/>
    </row>
    <row r="90">
      <c r="C90" s="91"/>
      <c r="D90" s="92"/>
      <c r="E90" s="92"/>
      <c r="F90" s="93"/>
      <c r="G90" s="93"/>
      <c r="H90" s="68"/>
      <c r="M90" s="33"/>
    </row>
    <row r="91">
      <c r="C91" s="91"/>
      <c r="D91" s="92"/>
      <c r="E91" s="92"/>
      <c r="F91" s="93"/>
      <c r="G91" s="93"/>
      <c r="H91" s="68"/>
      <c r="M91" s="33"/>
    </row>
    <row r="92">
      <c r="A92" s="94"/>
      <c r="C92" s="91"/>
      <c r="D92" s="92"/>
      <c r="E92" s="92"/>
      <c r="F92" s="93"/>
      <c r="G92" s="93"/>
      <c r="H92" s="68"/>
      <c r="M92" s="33"/>
    </row>
    <row r="93">
      <c r="C93" s="91"/>
      <c r="D93" s="92"/>
      <c r="E93" s="92"/>
      <c r="F93" s="93"/>
      <c r="G93" s="93"/>
      <c r="H93" s="68"/>
      <c r="M93" s="33"/>
    </row>
    <row r="94">
      <c r="C94" s="91"/>
      <c r="D94" s="92"/>
      <c r="E94" s="92"/>
      <c r="F94" s="93"/>
      <c r="G94" s="93"/>
      <c r="H94" s="68"/>
      <c r="M94" s="33"/>
    </row>
    <row r="95">
      <c r="C95" s="91"/>
      <c r="D95" s="92"/>
      <c r="E95" s="92"/>
      <c r="F95" s="93"/>
      <c r="G95" s="93"/>
      <c r="H95" s="68"/>
      <c r="M95" s="33"/>
    </row>
    <row r="96">
      <c r="C96" s="91"/>
      <c r="D96" s="92"/>
      <c r="E96" s="92"/>
      <c r="F96" s="93"/>
      <c r="G96" s="93"/>
      <c r="H96" s="68"/>
      <c r="M96" s="33"/>
    </row>
    <row r="97">
      <c r="C97" s="91"/>
      <c r="D97" s="92"/>
      <c r="E97" s="92"/>
      <c r="F97" s="93"/>
      <c r="G97" s="93"/>
      <c r="H97" s="68"/>
      <c r="M97" s="33"/>
    </row>
    <row r="98">
      <c r="C98" s="91"/>
      <c r="D98" s="92"/>
      <c r="E98" s="92"/>
      <c r="F98" s="93"/>
      <c r="G98" s="93"/>
      <c r="H98" s="68"/>
      <c r="M98" s="33"/>
    </row>
    <row r="99">
      <c r="C99" s="91"/>
      <c r="D99" s="92"/>
      <c r="E99" s="92"/>
      <c r="F99" s="93"/>
      <c r="G99" s="93"/>
      <c r="H99" s="68"/>
      <c r="M99" s="33"/>
    </row>
    <row r="100">
      <c r="C100" s="91"/>
      <c r="D100" s="92"/>
      <c r="E100" s="92"/>
      <c r="F100" s="93"/>
      <c r="G100" s="93"/>
      <c r="H100" s="68"/>
      <c r="M100" s="33"/>
    </row>
    <row r="101">
      <c r="C101" s="91"/>
      <c r="D101" s="92"/>
      <c r="E101" s="92"/>
      <c r="F101" s="93"/>
      <c r="G101" s="93"/>
      <c r="H101" s="68"/>
      <c r="M101" s="33"/>
    </row>
    <row r="102">
      <c r="C102" s="91"/>
      <c r="D102" s="92"/>
      <c r="E102" s="92"/>
      <c r="F102" s="93"/>
      <c r="G102" s="93"/>
      <c r="H102" s="68"/>
      <c r="M102" s="33"/>
    </row>
    <row r="103">
      <c r="C103" s="91"/>
      <c r="D103" s="92"/>
      <c r="E103" s="92"/>
      <c r="F103" s="93"/>
      <c r="G103" s="93"/>
      <c r="H103" s="68"/>
      <c r="M103" s="33"/>
    </row>
    <row r="104">
      <c r="C104" s="91"/>
      <c r="D104" s="92"/>
      <c r="E104" s="92"/>
      <c r="F104" s="93"/>
      <c r="G104" s="93"/>
      <c r="H104" s="68"/>
      <c r="M104" s="33"/>
    </row>
    <row r="105">
      <c r="C105" s="91"/>
      <c r="D105" s="92"/>
      <c r="E105" s="92"/>
      <c r="F105" s="93"/>
      <c r="G105" s="93"/>
      <c r="H105" s="68"/>
      <c r="M105" s="33"/>
    </row>
    <row r="106">
      <c r="C106" s="91"/>
      <c r="D106" s="92"/>
      <c r="E106" s="92"/>
      <c r="F106" s="93"/>
      <c r="G106" s="93"/>
      <c r="H106" s="68"/>
      <c r="M106" s="33"/>
    </row>
    <row r="107">
      <c r="C107" s="91"/>
      <c r="D107" s="92"/>
      <c r="E107" s="92"/>
      <c r="F107" s="93"/>
      <c r="G107" s="93"/>
      <c r="H107" s="68"/>
      <c r="M107" s="33"/>
    </row>
    <row r="108">
      <c r="C108" s="91"/>
      <c r="D108" s="92"/>
      <c r="E108" s="92"/>
      <c r="F108" s="93"/>
      <c r="G108" s="93"/>
      <c r="H108" s="68"/>
      <c r="M108" s="33"/>
    </row>
    <row r="109">
      <c r="C109" s="91"/>
      <c r="D109" s="92"/>
      <c r="E109" s="92"/>
      <c r="F109" s="93"/>
      <c r="G109" s="93"/>
      <c r="H109" s="68"/>
      <c r="M109" s="33"/>
    </row>
    <row r="110">
      <c r="C110" s="91"/>
      <c r="D110" s="92"/>
      <c r="E110" s="92"/>
      <c r="F110" s="93"/>
      <c r="G110" s="93"/>
      <c r="H110" s="68"/>
      <c r="M110" s="33"/>
    </row>
    <row r="111">
      <c r="C111" s="91"/>
      <c r="D111" s="92"/>
      <c r="E111" s="92"/>
      <c r="F111" s="93"/>
      <c r="G111" s="93"/>
      <c r="H111" s="68"/>
      <c r="M111" s="33"/>
    </row>
    <row r="112">
      <c r="C112" s="91"/>
      <c r="D112" s="92"/>
      <c r="E112" s="92"/>
      <c r="F112" s="93"/>
      <c r="G112" s="93"/>
      <c r="H112" s="68"/>
      <c r="M112" s="33"/>
    </row>
    <row r="113">
      <c r="C113" s="91"/>
      <c r="D113" s="92"/>
      <c r="E113" s="92"/>
      <c r="F113" s="93"/>
      <c r="G113" s="93"/>
      <c r="H113" s="68"/>
      <c r="M113" s="33"/>
    </row>
    <row r="114">
      <c r="C114" s="91"/>
      <c r="D114" s="92"/>
      <c r="E114" s="92"/>
      <c r="F114" s="93"/>
      <c r="G114" s="93"/>
      <c r="H114" s="68"/>
      <c r="M114" s="33"/>
    </row>
    <row r="115">
      <c r="C115" s="91"/>
      <c r="D115" s="92"/>
      <c r="E115" s="92"/>
      <c r="F115" s="93"/>
      <c r="G115" s="93"/>
      <c r="H115" s="68"/>
      <c r="M115" s="33"/>
    </row>
    <row r="116">
      <c r="C116" s="91"/>
      <c r="D116" s="92"/>
      <c r="E116" s="92"/>
      <c r="F116" s="93"/>
      <c r="G116" s="93"/>
      <c r="H116" s="68"/>
      <c r="M116" s="33"/>
    </row>
    <row r="117">
      <c r="C117" s="91"/>
      <c r="D117" s="92"/>
      <c r="E117" s="92"/>
      <c r="F117" s="93"/>
      <c r="G117" s="93"/>
      <c r="H117" s="68"/>
      <c r="M117" s="33"/>
    </row>
    <row r="118">
      <c r="C118" s="91"/>
      <c r="D118" s="92"/>
      <c r="E118" s="92"/>
      <c r="F118" s="93"/>
      <c r="G118" s="93"/>
      <c r="H118" s="68"/>
      <c r="M118" s="33"/>
    </row>
    <row r="119">
      <c r="C119" s="91"/>
      <c r="D119" s="92"/>
      <c r="E119" s="92"/>
      <c r="F119" s="93"/>
      <c r="G119" s="93"/>
      <c r="H119" s="68"/>
      <c r="M119" s="33"/>
    </row>
    <row r="120">
      <c r="C120" s="91"/>
      <c r="D120" s="92"/>
      <c r="E120" s="92"/>
      <c r="F120" s="93"/>
      <c r="G120" s="93"/>
      <c r="H120" s="68"/>
      <c r="M120" s="33"/>
    </row>
    <row r="121">
      <c r="C121" s="91"/>
      <c r="D121" s="92"/>
      <c r="E121" s="92"/>
      <c r="F121" s="93"/>
      <c r="G121" s="93"/>
      <c r="H121" s="68"/>
      <c r="M121" s="33"/>
    </row>
    <row r="122">
      <c r="C122" s="91"/>
      <c r="D122" s="92"/>
      <c r="E122" s="92"/>
      <c r="F122" s="93"/>
      <c r="G122" s="93"/>
      <c r="H122" s="68"/>
      <c r="M122" s="33"/>
    </row>
    <row r="123">
      <c r="C123" s="91"/>
      <c r="D123" s="92"/>
      <c r="E123" s="92"/>
      <c r="F123" s="93"/>
      <c r="G123" s="93"/>
      <c r="H123" s="68"/>
      <c r="M123" s="33"/>
    </row>
    <row r="124">
      <c r="C124" s="91"/>
      <c r="D124" s="92"/>
      <c r="E124" s="92"/>
      <c r="F124" s="93"/>
      <c r="G124" s="93"/>
      <c r="H124" s="68"/>
      <c r="M124" s="33"/>
    </row>
    <row r="125">
      <c r="C125" s="91"/>
      <c r="D125" s="92"/>
      <c r="E125" s="92"/>
      <c r="F125" s="93"/>
      <c r="G125" s="93"/>
      <c r="H125" s="68"/>
      <c r="M125" s="33"/>
    </row>
    <row r="126">
      <c r="C126" s="91"/>
      <c r="D126" s="92"/>
      <c r="E126" s="92"/>
      <c r="F126" s="93"/>
      <c r="G126" s="93"/>
      <c r="H126" s="68"/>
      <c r="M126" s="33"/>
    </row>
    <row r="127">
      <c r="C127" s="91"/>
      <c r="D127" s="92"/>
      <c r="E127" s="92"/>
      <c r="F127" s="93"/>
      <c r="G127" s="93"/>
      <c r="H127" s="68"/>
      <c r="M127" s="33"/>
    </row>
    <row r="128">
      <c r="C128" s="91"/>
      <c r="D128" s="92"/>
      <c r="E128" s="92"/>
      <c r="F128" s="93"/>
      <c r="G128" s="93"/>
      <c r="H128" s="68"/>
      <c r="M128" s="33"/>
    </row>
    <row r="129">
      <c r="C129" s="91"/>
      <c r="D129" s="92"/>
      <c r="E129" s="92"/>
      <c r="F129" s="93"/>
      <c r="G129" s="93"/>
      <c r="H129" s="68"/>
      <c r="M129" s="33"/>
    </row>
    <row r="130">
      <c r="C130" s="91"/>
      <c r="D130" s="92"/>
      <c r="E130" s="92"/>
      <c r="F130" s="93"/>
      <c r="G130" s="93"/>
      <c r="H130" s="68"/>
      <c r="M130" s="33"/>
    </row>
    <row r="131">
      <c r="C131" s="91"/>
      <c r="D131" s="92"/>
      <c r="E131" s="92"/>
      <c r="F131" s="93"/>
      <c r="G131" s="93"/>
      <c r="H131" s="68"/>
      <c r="M131" s="33"/>
    </row>
    <row r="132">
      <c r="C132" s="91"/>
      <c r="D132" s="92"/>
      <c r="E132" s="92"/>
      <c r="F132" s="93"/>
      <c r="G132" s="93"/>
      <c r="H132" s="68"/>
      <c r="M132" s="33"/>
    </row>
    <row r="133">
      <c r="C133" s="91"/>
      <c r="D133" s="92"/>
      <c r="E133" s="92"/>
      <c r="F133" s="93"/>
      <c r="G133" s="93"/>
      <c r="H133" s="68"/>
      <c r="M133" s="33"/>
    </row>
    <row r="134">
      <c r="C134" s="91"/>
      <c r="D134" s="92"/>
      <c r="E134" s="92"/>
      <c r="F134" s="93"/>
      <c r="G134" s="93"/>
      <c r="H134" s="68"/>
      <c r="M134" s="33"/>
    </row>
    <row r="135">
      <c r="C135" s="91"/>
      <c r="D135" s="92"/>
      <c r="E135" s="92"/>
      <c r="F135" s="93"/>
      <c r="G135" s="93"/>
      <c r="H135" s="68"/>
      <c r="M135" s="33"/>
    </row>
    <row r="136">
      <c r="C136" s="91"/>
      <c r="D136" s="92"/>
      <c r="E136" s="92"/>
      <c r="F136" s="93"/>
      <c r="G136" s="93"/>
      <c r="H136" s="68"/>
      <c r="M136" s="33"/>
    </row>
    <row r="137">
      <c r="C137" s="91"/>
      <c r="D137" s="92"/>
      <c r="E137" s="92"/>
      <c r="F137" s="93"/>
      <c r="G137" s="93"/>
      <c r="H137" s="68"/>
      <c r="M137" s="33"/>
    </row>
    <row r="138">
      <c r="C138" s="91"/>
      <c r="D138" s="92"/>
      <c r="E138" s="92"/>
      <c r="F138" s="93"/>
      <c r="G138" s="93"/>
      <c r="H138" s="68"/>
      <c r="M138" s="33"/>
    </row>
    <row r="139">
      <c r="C139" s="91"/>
      <c r="D139" s="92"/>
      <c r="E139" s="92"/>
      <c r="F139" s="93"/>
      <c r="G139" s="93"/>
      <c r="H139" s="68"/>
      <c r="M139" s="33"/>
    </row>
    <row r="140">
      <c r="C140" s="91"/>
      <c r="D140" s="92"/>
      <c r="E140" s="92"/>
      <c r="F140" s="93"/>
      <c r="G140" s="93"/>
      <c r="H140" s="68"/>
      <c r="M140" s="33"/>
    </row>
    <row r="141">
      <c r="C141" s="91"/>
      <c r="D141" s="92"/>
      <c r="E141" s="92"/>
      <c r="F141" s="93"/>
      <c r="G141" s="93"/>
      <c r="H141" s="68"/>
      <c r="M141" s="33"/>
    </row>
    <row r="142">
      <c r="C142" s="91"/>
      <c r="D142" s="92"/>
      <c r="E142" s="92"/>
      <c r="F142" s="93"/>
      <c r="G142" s="93"/>
      <c r="H142" s="68"/>
      <c r="M142" s="33"/>
    </row>
    <row r="143">
      <c r="C143" s="91"/>
      <c r="D143" s="92"/>
      <c r="E143" s="92"/>
      <c r="F143" s="93"/>
      <c r="G143" s="93"/>
      <c r="H143" s="68"/>
      <c r="M143" s="33"/>
    </row>
    <row r="144">
      <c r="C144" s="91"/>
      <c r="D144" s="92"/>
      <c r="E144" s="92"/>
      <c r="F144" s="93"/>
      <c r="G144" s="93"/>
      <c r="H144" s="68"/>
      <c r="M144" s="33"/>
    </row>
    <row r="145">
      <c r="C145" s="91"/>
      <c r="D145" s="92"/>
      <c r="E145" s="92"/>
      <c r="F145" s="93"/>
      <c r="G145" s="93"/>
      <c r="H145" s="68"/>
      <c r="M145" s="33"/>
    </row>
    <row r="146">
      <c r="C146" s="91"/>
      <c r="D146" s="92"/>
      <c r="E146" s="92"/>
      <c r="F146" s="93"/>
      <c r="G146" s="93"/>
      <c r="H146" s="68"/>
      <c r="M146" s="33"/>
    </row>
    <row r="147">
      <c r="C147" s="91"/>
      <c r="D147" s="92"/>
      <c r="E147" s="92"/>
      <c r="F147" s="93"/>
      <c r="G147" s="93"/>
      <c r="H147" s="68"/>
      <c r="M147" s="33"/>
    </row>
    <row r="148">
      <c r="C148" s="91"/>
      <c r="D148" s="92"/>
      <c r="E148" s="92"/>
      <c r="F148" s="93"/>
      <c r="G148" s="93"/>
      <c r="H148" s="68"/>
      <c r="M148" s="33"/>
    </row>
    <row r="149">
      <c r="C149" s="91"/>
      <c r="D149" s="92"/>
      <c r="E149" s="92"/>
      <c r="F149" s="93"/>
      <c r="G149" s="93"/>
      <c r="H149" s="68"/>
      <c r="M149" s="33"/>
    </row>
    <row r="150">
      <c r="C150" s="91"/>
      <c r="D150" s="92"/>
      <c r="E150" s="92"/>
      <c r="F150" s="93"/>
      <c r="G150" s="93"/>
      <c r="H150" s="68"/>
      <c r="M150" s="33"/>
    </row>
    <row r="151">
      <c r="C151" s="91"/>
      <c r="D151" s="92"/>
      <c r="E151" s="92"/>
      <c r="F151" s="93"/>
      <c r="G151" s="93"/>
      <c r="H151" s="68"/>
      <c r="M151" s="33"/>
    </row>
    <row r="152">
      <c r="C152" s="91"/>
      <c r="D152" s="92"/>
      <c r="E152" s="92"/>
      <c r="F152" s="93"/>
      <c r="G152" s="93"/>
      <c r="H152" s="68"/>
      <c r="M152" s="33"/>
    </row>
    <row r="153">
      <c r="C153" s="91"/>
      <c r="D153" s="92"/>
      <c r="E153" s="92"/>
      <c r="F153" s="93"/>
      <c r="G153" s="93"/>
      <c r="H153" s="68"/>
      <c r="M153" s="33"/>
    </row>
    <row r="154">
      <c r="C154" s="91"/>
      <c r="D154" s="92"/>
      <c r="E154" s="92"/>
      <c r="F154" s="93"/>
      <c r="G154" s="93"/>
      <c r="H154" s="68"/>
      <c r="M154" s="33"/>
    </row>
    <row r="155">
      <c r="C155" s="91"/>
      <c r="D155" s="92"/>
      <c r="E155" s="92"/>
      <c r="F155" s="93"/>
      <c r="G155" s="93"/>
      <c r="H155" s="68"/>
      <c r="M155" s="33"/>
    </row>
    <row r="156">
      <c r="C156" s="91"/>
      <c r="D156" s="92"/>
      <c r="E156" s="92"/>
      <c r="F156" s="93"/>
      <c r="G156" s="93"/>
      <c r="H156" s="68"/>
      <c r="M156" s="33"/>
    </row>
    <row r="157">
      <c r="C157" s="91"/>
      <c r="D157" s="92"/>
      <c r="E157" s="92"/>
      <c r="F157" s="93"/>
      <c r="G157" s="93"/>
      <c r="H157" s="68"/>
      <c r="M157" s="33"/>
    </row>
    <row r="158">
      <c r="C158" s="91"/>
      <c r="D158" s="92"/>
      <c r="E158" s="92"/>
      <c r="F158" s="93"/>
      <c r="G158" s="93"/>
      <c r="H158" s="68"/>
      <c r="M158" s="33"/>
    </row>
    <row r="159">
      <c r="C159" s="91"/>
      <c r="D159" s="92"/>
      <c r="E159" s="92"/>
      <c r="F159" s="93"/>
      <c r="G159" s="93"/>
      <c r="H159" s="68"/>
      <c r="M159" s="33"/>
    </row>
    <row r="160">
      <c r="C160" s="91"/>
      <c r="D160" s="92"/>
      <c r="E160" s="92"/>
      <c r="F160" s="93"/>
      <c r="G160" s="93"/>
      <c r="H160" s="68"/>
      <c r="M160" s="33"/>
    </row>
    <row r="161">
      <c r="C161" s="91"/>
      <c r="D161" s="92"/>
      <c r="E161" s="92"/>
      <c r="F161" s="93"/>
      <c r="G161" s="93"/>
      <c r="H161" s="68"/>
      <c r="M161" s="33"/>
    </row>
    <row r="162">
      <c r="C162" s="91"/>
      <c r="D162" s="92"/>
      <c r="E162" s="92"/>
      <c r="F162" s="93"/>
      <c r="G162" s="93"/>
      <c r="H162" s="68"/>
      <c r="M162" s="33"/>
    </row>
    <row r="163">
      <c r="C163" s="91"/>
      <c r="D163" s="92"/>
      <c r="E163" s="92"/>
      <c r="F163" s="93"/>
      <c r="G163" s="93"/>
      <c r="H163" s="68"/>
      <c r="M163" s="33"/>
    </row>
    <row r="164">
      <c r="C164" s="91"/>
      <c r="D164" s="92"/>
      <c r="E164" s="92"/>
      <c r="F164" s="93"/>
      <c r="G164" s="93"/>
      <c r="H164" s="68"/>
      <c r="M164" s="33"/>
    </row>
    <row r="165">
      <c r="C165" s="91"/>
      <c r="D165" s="92"/>
      <c r="E165" s="92"/>
      <c r="F165" s="93"/>
      <c r="G165" s="93"/>
      <c r="H165" s="68"/>
      <c r="M165" s="33"/>
    </row>
    <row r="166">
      <c r="C166" s="91"/>
      <c r="D166" s="92"/>
      <c r="E166" s="92"/>
      <c r="F166" s="93"/>
      <c r="G166" s="93"/>
      <c r="H166" s="68"/>
      <c r="M166" s="33"/>
    </row>
    <row r="167">
      <c r="C167" s="91"/>
      <c r="D167" s="92"/>
      <c r="E167" s="92"/>
      <c r="F167" s="93"/>
      <c r="G167" s="93"/>
      <c r="H167" s="68"/>
      <c r="M167" s="33"/>
    </row>
    <row r="168">
      <c r="C168" s="91"/>
      <c r="D168" s="92"/>
      <c r="E168" s="92"/>
      <c r="F168" s="93"/>
      <c r="G168" s="93"/>
      <c r="H168" s="68"/>
      <c r="M168" s="33"/>
    </row>
    <row r="169">
      <c r="C169" s="91"/>
      <c r="D169" s="92"/>
      <c r="E169" s="92"/>
      <c r="F169" s="93"/>
      <c r="G169" s="93"/>
      <c r="H169" s="68"/>
      <c r="M169" s="33"/>
    </row>
    <row r="170">
      <c r="C170" s="91"/>
      <c r="D170" s="92"/>
      <c r="E170" s="92"/>
      <c r="F170" s="93"/>
      <c r="G170" s="93"/>
      <c r="H170" s="68"/>
      <c r="M170" s="33"/>
    </row>
    <row r="171">
      <c r="C171" s="91"/>
      <c r="D171" s="92"/>
      <c r="E171" s="92"/>
      <c r="F171" s="93"/>
      <c r="G171" s="93"/>
      <c r="H171" s="68"/>
      <c r="M171" s="33"/>
    </row>
    <row r="172">
      <c r="C172" s="91"/>
      <c r="D172" s="92"/>
      <c r="E172" s="92"/>
      <c r="F172" s="93"/>
      <c r="G172" s="93"/>
      <c r="H172" s="68"/>
      <c r="M172" s="33"/>
    </row>
    <row r="173">
      <c r="C173" s="91"/>
      <c r="D173" s="92"/>
      <c r="E173" s="92"/>
      <c r="F173" s="93"/>
      <c r="G173" s="93"/>
      <c r="H173" s="68"/>
      <c r="M173" s="33"/>
    </row>
    <row r="174">
      <c r="C174" s="91"/>
      <c r="D174" s="92"/>
      <c r="E174" s="92"/>
      <c r="F174" s="93"/>
      <c r="G174" s="93"/>
      <c r="H174" s="68"/>
      <c r="M174" s="33"/>
    </row>
    <row r="175">
      <c r="C175" s="91"/>
      <c r="D175" s="92"/>
      <c r="E175" s="92"/>
      <c r="F175" s="93"/>
      <c r="G175" s="93"/>
      <c r="H175" s="68"/>
      <c r="M175" s="33"/>
    </row>
    <row r="176">
      <c r="C176" s="91"/>
      <c r="D176" s="92"/>
      <c r="E176" s="92"/>
      <c r="F176" s="93"/>
      <c r="G176" s="93"/>
      <c r="H176" s="68"/>
      <c r="M176" s="33"/>
    </row>
    <row r="177">
      <c r="C177" s="91"/>
      <c r="D177" s="92"/>
      <c r="E177" s="92"/>
      <c r="F177" s="93"/>
      <c r="G177" s="93"/>
      <c r="H177" s="68"/>
      <c r="M177" s="33"/>
    </row>
    <row r="178">
      <c r="C178" s="91"/>
      <c r="D178" s="92"/>
      <c r="E178" s="92"/>
      <c r="F178" s="93"/>
      <c r="G178" s="93"/>
      <c r="H178" s="68"/>
      <c r="M178" s="33"/>
    </row>
    <row r="179">
      <c r="C179" s="91"/>
      <c r="D179" s="92"/>
      <c r="E179" s="92"/>
      <c r="F179" s="93"/>
      <c r="G179" s="93"/>
      <c r="H179" s="68"/>
      <c r="M179" s="33"/>
    </row>
    <row r="180">
      <c r="C180" s="91"/>
      <c r="D180" s="92"/>
      <c r="E180" s="92"/>
      <c r="F180" s="93"/>
      <c r="G180" s="93"/>
      <c r="H180" s="68"/>
      <c r="M180" s="33"/>
    </row>
    <row r="181">
      <c r="C181" s="91"/>
      <c r="D181" s="92"/>
      <c r="E181" s="92"/>
      <c r="F181" s="93"/>
      <c r="G181" s="93"/>
      <c r="H181" s="68"/>
      <c r="M181" s="33"/>
    </row>
    <row r="182">
      <c r="C182" s="91"/>
      <c r="D182" s="92"/>
      <c r="E182" s="92"/>
      <c r="F182" s="93"/>
      <c r="G182" s="93"/>
      <c r="H182" s="68"/>
      <c r="M182" s="33"/>
    </row>
    <row r="183">
      <c r="C183" s="91"/>
      <c r="D183" s="92"/>
      <c r="E183" s="92"/>
      <c r="F183" s="93"/>
      <c r="G183" s="93"/>
      <c r="H183" s="68"/>
      <c r="M183" s="33"/>
    </row>
    <row r="184">
      <c r="C184" s="91"/>
      <c r="D184" s="92"/>
      <c r="E184" s="92"/>
      <c r="F184" s="93"/>
      <c r="G184" s="93"/>
      <c r="H184" s="68"/>
      <c r="M184" s="33"/>
    </row>
    <row r="185">
      <c r="C185" s="91"/>
      <c r="D185" s="92"/>
      <c r="E185" s="92"/>
      <c r="F185" s="93"/>
      <c r="G185" s="93"/>
      <c r="H185" s="68"/>
      <c r="M185" s="33"/>
    </row>
    <row r="186">
      <c r="C186" s="91"/>
      <c r="D186" s="92"/>
      <c r="E186" s="92"/>
      <c r="F186" s="93"/>
      <c r="G186" s="93"/>
      <c r="H186" s="68"/>
      <c r="M186" s="33"/>
    </row>
    <row r="187">
      <c r="C187" s="91"/>
      <c r="D187" s="92"/>
      <c r="E187" s="92"/>
      <c r="F187" s="93"/>
      <c r="G187" s="93"/>
      <c r="H187" s="68"/>
      <c r="M187" s="33"/>
    </row>
    <row r="188">
      <c r="C188" s="91"/>
      <c r="D188" s="92"/>
      <c r="E188" s="92"/>
      <c r="F188" s="93"/>
      <c r="G188" s="93"/>
      <c r="H188" s="68"/>
      <c r="M188" s="33"/>
    </row>
    <row r="189">
      <c r="C189" s="91"/>
      <c r="D189" s="92"/>
      <c r="E189" s="92"/>
      <c r="F189" s="93"/>
      <c r="G189" s="93"/>
      <c r="H189" s="68"/>
      <c r="M189" s="33"/>
    </row>
    <row r="190">
      <c r="C190" s="91"/>
      <c r="D190" s="92"/>
      <c r="E190" s="92"/>
      <c r="F190" s="93"/>
      <c r="G190" s="93"/>
      <c r="H190" s="68"/>
      <c r="M190" s="33"/>
    </row>
    <row r="191">
      <c r="C191" s="91"/>
      <c r="D191" s="92"/>
      <c r="E191" s="92"/>
      <c r="F191" s="93"/>
      <c r="G191" s="93"/>
      <c r="H191" s="68"/>
      <c r="M191" s="33"/>
    </row>
    <row r="192">
      <c r="C192" s="91"/>
      <c r="D192" s="92"/>
      <c r="E192" s="92"/>
      <c r="F192" s="93"/>
      <c r="G192" s="93"/>
      <c r="H192" s="68"/>
      <c r="M192" s="33"/>
    </row>
    <row r="193">
      <c r="C193" s="91"/>
      <c r="D193" s="92"/>
      <c r="E193" s="92"/>
      <c r="F193" s="93"/>
      <c r="G193" s="93"/>
      <c r="H193" s="68"/>
      <c r="M193" s="33"/>
    </row>
    <row r="194">
      <c r="C194" s="91"/>
      <c r="D194" s="92"/>
      <c r="E194" s="92"/>
      <c r="F194" s="93"/>
      <c r="G194" s="93"/>
      <c r="H194" s="68"/>
      <c r="M194" s="33"/>
    </row>
    <row r="195">
      <c r="C195" s="91"/>
      <c r="D195" s="92"/>
      <c r="E195" s="92"/>
      <c r="F195" s="93"/>
      <c r="G195" s="93"/>
      <c r="H195" s="68"/>
      <c r="M195" s="33"/>
    </row>
    <row r="196">
      <c r="C196" s="91"/>
      <c r="D196" s="92"/>
      <c r="E196" s="92"/>
      <c r="F196" s="93"/>
      <c r="G196" s="93"/>
      <c r="H196" s="68"/>
      <c r="M196" s="33"/>
    </row>
    <row r="197">
      <c r="C197" s="91"/>
      <c r="D197" s="92"/>
      <c r="E197" s="92"/>
      <c r="F197" s="93"/>
      <c r="G197" s="93"/>
      <c r="H197" s="68"/>
      <c r="M197" s="33"/>
    </row>
    <row r="198">
      <c r="C198" s="91"/>
      <c r="D198" s="92"/>
      <c r="E198" s="92"/>
      <c r="F198" s="93"/>
      <c r="G198" s="93"/>
      <c r="H198" s="68"/>
      <c r="M198" s="33"/>
    </row>
    <row r="199">
      <c r="C199" s="91"/>
      <c r="D199" s="92"/>
      <c r="E199" s="92"/>
      <c r="F199" s="93"/>
      <c r="G199" s="93"/>
      <c r="H199" s="68"/>
      <c r="M199" s="33"/>
    </row>
    <row r="200">
      <c r="C200" s="91"/>
      <c r="D200" s="92"/>
      <c r="E200" s="92"/>
      <c r="F200" s="93"/>
      <c r="G200" s="93"/>
      <c r="H200" s="68"/>
      <c r="M200" s="33"/>
    </row>
    <row r="201">
      <c r="C201" s="91"/>
      <c r="D201" s="92"/>
      <c r="E201" s="92"/>
      <c r="F201" s="93"/>
      <c r="G201" s="93"/>
      <c r="H201" s="68"/>
      <c r="M201" s="33"/>
    </row>
    <row r="202">
      <c r="C202" s="91"/>
      <c r="D202" s="92"/>
      <c r="E202" s="92"/>
      <c r="F202" s="93"/>
      <c r="G202" s="93"/>
      <c r="H202" s="68"/>
      <c r="M202" s="33"/>
    </row>
    <row r="203">
      <c r="C203" s="91"/>
      <c r="D203" s="92"/>
      <c r="E203" s="92"/>
      <c r="F203" s="93"/>
      <c r="G203" s="93"/>
      <c r="H203" s="68"/>
      <c r="M203" s="33"/>
    </row>
    <row r="204">
      <c r="C204" s="91"/>
      <c r="D204" s="92"/>
      <c r="E204" s="92"/>
      <c r="F204" s="93"/>
      <c r="G204" s="93"/>
      <c r="H204" s="68"/>
      <c r="M204" s="33"/>
    </row>
    <row r="205">
      <c r="C205" s="91"/>
      <c r="D205" s="92"/>
      <c r="E205" s="92"/>
      <c r="F205" s="93"/>
      <c r="G205" s="93"/>
      <c r="H205" s="68"/>
      <c r="M205" s="33"/>
    </row>
    <row r="206">
      <c r="C206" s="91"/>
      <c r="D206" s="92"/>
      <c r="E206" s="92"/>
      <c r="F206" s="93"/>
      <c r="G206" s="93"/>
      <c r="H206" s="68"/>
      <c r="M206" s="33"/>
    </row>
    <row r="207">
      <c r="C207" s="91"/>
      <c r="D207" s="92"/>
      <c r="E207" s="92"/>
      <c r="F207" s="93"/>
      <c r="G207" s="93"/>
      <c r="H207" s="68"/>
      <c r="M207" s="33"/>
    </row>
    <row r="208">
      <c r="C208" s="91"/>
      <c r="D208" s="92"/>
      <c r="E208" s="92"/>
      <c r="F208" s="93"/>
      <c r="G208" s="93"/>
      <c r="H208" s="68"/>
      <c r="M208" s="33"/>
    </row>
    <row r="209">
      <c r="C209" s="91"/>
      <c r="D209" s="92"/>
      <c r="E209" s="92"/>
      <c r="F209" s="93"/>
      <c r="G209" s="93"/>
      <c r="H209" s="68"/>
      <c r="M209" s="33"/>
    </row>
    <row r="210">
      <c r="C210" s="91"/>
      <c r="D210" s="92"/>
      <c r="E210" s="92"/>
      <c r="F210" s="93"/>
      <c r="G210" s="93"/>
      <c r="H210" s="68"/>
      <c r="M210" s="33"/>
    </row>
    <row r="211">
      <c r="C211" s="91"/>
      <c r="D211" s="92"/>
      <c r="E211" s="92"/>
      <c r="F211" s="93"/>
      <c r="G211" s="93"/>
      <c r="H211" s="68"/>
      <c r="M211" s="33"/>
    </row>
    <row r="212">
      <c r="C212" s="91"/>
      <c r="D212" s="92"/>
      <c r="E212" s="92"/>
      <c r="F212" s="93"/>
      <c r="G212" s="93"/>
      <c r="H212" s="68"/>
      <c r="M212" s="33"/>
    </row>
    <row r="213">
      <c r="C213" s="91"/>
      <c r="D213" s="92"/>
      <c r="E213" s="92"/>
      <c r="F213" s="93"/>
      <c r="G213" s="93"/>
      <c r="H213" s="68"/>
      <c r="M213" s="33"/>
    </row>
    <row r="214">
      <c r="C214" s="91"/>
      <c r="D214" s="92"/>
      <c r="E214" s="92"/>
      <c r="F214" s="93"/>
      <c r="G214" s="93"/>
      <c r="H214" s="68"/>
      <c r="M214" s="33"/>
    </row>
    <row r="215">
      <c r="C215" s="91"/>
      <c r="D215" s="92"/>
      <c r="E215" s="92"/>
      <c r="F215" s="93"/>
      <c r="G215" s="93"/>
      <c r="H215" s="68"/>
      <c r="M215" s="33"/>
    </row>
    <row r="216">
      <c r="C216" s="91"/>
      <c r="D216" s="92"/>
      <c r="E216" s="92"/>
      <c r="F216" s="93"/>
      <c r="G216" s="93"/>
      <c r="H216" s="68"/>
      <c r="M216" s="33"/>
    </row>
    <row r="217">
      <c r="C217" s="91"/>
      <c r="D217" s="92"/>
      <c r="E217" s="92"/>
      <c r="F217" s="93"/>
      <c r="G217" s="93"/>
      <c r="H217" s="68"/>
      <c r="M217" s="33"/>
    </row>
    <row r="218">
      <c r="C218" s="91"/>
      <c r="D218" s="92"/>
      <c r="E218" s="92"/>
      <c r="F218" s="93"/>
      <c r="G218" s="93"/>
      <c r="H218" s="68"/>
      <c r="M218" s="33"/>
    </row>
    <row r="219">
      <c r="C219" s="91"/>
      <c r="D219" s="92"/>
      <c r="E219" s="92"/>
      <c r="F219" s="93"/>
      <c r="G219" s="93"/>
      <c r="H219" s="68"/>
      <c r="M219" s="33"/>
    </row>
    <row r="220">
      <c r="C220" s="91"/>
      <c r="D220" s="92"/>
      <c r="E220" s="92"/>
      <c r="F220" s="93"/>
      <c r="G220" s="93"/>
      <c r="H220" s="68"/>
      <c r="M220" s="33"/>
    </row>
    <row r="221">
      <c r="C221" s="91"/>
      <c r="D221" s="92"/>
      <c r="E221" s="92"/>
      <c r="F221" s="93"/>
      <c r="G221" s="93"/>
      <c r="H221" s="68"/>
      <c r="M221" s="33"/>
    </row>
    <row r="222">
      <c r="C222" s="91"/>
      <c r="D222" s="92"/>
      <c r="E222" s="92"/>
      <c r="F222" s="93"/>
      <c r="G222" s="93"/>
      <c r="H222" s="68"/>
      <c r="M222" s="33"/>
    </row>
    <row r="223">
      <c r="C223" s="91"/>
      <c r="D223" s="92"/>
      <c r="E223" s="92"/>
      <c r="F223" s="93"/>
      <c r="G223" s="93"/>
      <c r="H223" s="68"/>
      <c r="M223" s="33"/>
    </row>
    <row r="224">
      <c r="C224" s="91"/>
      <c r="D224" s="92"/>
      <c r="E224" s="92"/>
      <c r="F224" s="93"/>
      <c r="G224" s="93"/>
      <c r="H224" s="68"/>
      <c r="M224" s="33"/>
    </row>
    <row r="225">
      <c r="C225" s="91"/>
      <c r="D225" s="92"/>
      <c r="E225" s="92"/>
      <c r="F225" s="93"/>
      <c r="G225" s="93"/>
      <c r="H225" s="68"/>
      <c r="M225" s="33"/>
    </row>
    <row r="226">
      <c r="C226" s="91"/>
      <c r="D226" s="92"/>
      <c r="E226" s="92"/>
      <c r="F226" s="93"/>
      <c r="G226" s="93"/>
      <c r="H226" s="68"/>
      <c r="M226" s="33"/>
    </row>
    <row r="227">
      <c r="C227" s="91"/>
      <c r="D227" s="92"/>
      <c r="E227" s="92"/>
      <c r="F227" s="93"/>
      <c r="G227" s="93"/>
      <c r="H227" s="68"/>
      <c r="M227" s="33"/>
    </row>
    <row r="228">
      <c r="C228" s="91"/>
      <c r="D228" s="92"/>
      <c r="E228" s="92"/>
      <c r="F228" s="93"/>
      <c r="G228" s="93"/>
      <c r="H228" s="68"/>
      <c r="M228" s="33"/>
    </row>
    <row r="229">
      <c r="C229" s="91"/>
      <c r="D229" s="92"/>
      <c r="E229" s="92"/>
      <c r="F229" s="93"/>
      <c r="G229" s="93"/>
      <c r="H229" s="68"/>
      <c r="M229" s="33"/>
    </row>
    <row r="230">
      <c r="C230" s="91"/>
      <c r="D230" s="92"/>
      <c r="E230" s="92"/>
      <c r="F230" s="93"/>
      <c r="G230" s="93"/>
      <c r="H230" s="68"/>
      <c r="M230" s="33"/>
    </row>
    <row r="231">
      <c r="C231" s="91"/>
      <c r="D231" s="92"/>
      <c r="E231" s="92"/>
      <c r="F231" s="93"/>
      <c r="G231" s="93"/>
      <c r="H231" s="68"/>
      <c r="M231" s="33"/>
    </row>
    <row r="232">
      <c r="C232" s="91"/>
      <c r="D232" s="92"/>
      <c r="E232" s="92"/>
      <c r="F232" s="93"/>
      <c r="G232" s="93"/>
      <c r="H232" s="68"/>
      <c r="M232" s="33"/>
    </row>
    <row r="233">
      <c r="C233" s="91"/>
      <c r="D233" s="92"/>
      <c r="E233" s="92"/>
      <c r="F233" s="93"/>
      <c r="G233" s="93"/>
      <c r="H233" s="68"/>
      <c r="M233" s="33"/>
    </row>
    <row r="234">
      <c r="C234" s="91"/>
      <c r="D234" s="92"/>
      <c r="E234" s="92"/>
      <c r="F234" s="93"/>
      <c r="G234" s="93"/>
      <c r="H234" s="68"/>
      <c r="M234" s="33"/>
    </row>
    <row r="235">
      <c r="C235" s="91"/>
      <c r="D235" s="92"/>
      <c r="E235" s="92"/>
      <c r="F235" s="93"/>
      <c r="G235" s="93"/>
      <c r="H235" s="68"/>
      <c r="M235" s="33"/>
    </row>
    <row r="236">
      <c r="C236" s="91"/>
      <c r="D236" s="92"/>
      <c r="E236" s="92"/>
      <c r="F236" s="93"/>
      <c r="G236" s="93"/>
      <c r="H236" s="68"/>
      <c r="M236" s="33"/>
    </row>
    <row r="237">
      <c r="C237" s="91"/>
      <c r="D237" s="92"/>
      <c r="E237" s="92"/>
      <c r="F237" s="93"/>
      <c r="G237" s="93"/>
      <c r="H237" s="68"/>
      <c r="M237" s="33"/>
    </row>
    <row r="238">
      <c r="C238" s="91"/>
      <c r="D238" s="92"/>
      <c r="E238" s="92"/>
      <c r="F238" s="93"/>
      <c r="G238" s="93"/>
      <c r="H238" s="68"/>
      <c r="M238" s="33"/>
    </row>
    <row r="239">
      <c r="C239" s="91"/>
      <c r="D239" s="92"/>
      <c r="E239" s="92"/>
      <c r="F239" s="93"/>
      <c r="G239" s="93"/>
      <c r="H239" s="68"/>
      <c r="M239" s="33"/>
    </row>
    <row r="240">
      <c r="C240" s="91"/>
      <c r="D240" s="92"/>
      <c r="E240" s="92"/>
      <c r="F240" s="93"/>
      <c r="G240" s="93"/>
      <c r="H240" s="68"/>
      <c r="M240" s="33"/>
    </row>
    <row r="241">
      <c r="C241" s="91"/>
      <c r="D241" s="92"/>
      <c r="E241" s="92"/>
      <c r="F241" s="93"/>
      <c r="G241" s="93"/>
      <c r="H241" s="68"/>
      <c r="M241" s="33"/>
    </row>
    <row r="242">
      <c r="C242" s="91"/>
      <c r="D242" s="92"/>
      <c r="E242" s="92"/>
      <c r="F242" s="93"/>
      <c r="G242" s="93"/>
      <c r="H242" s="68"/>
      <c r="M242" s="33"/>
    </row>
    <row r="243">
      <c r="C243" s="91"/>
      <c r="D243" s="92"/>
      <c r="E243" s="92"/>
      <c r="F243" s="93"/>
      <c r="G243" s="93"/>
      <c r="H243" s="68"/>
      <c r="M243" s="33"/>
    </row>
    <row r="244">
      <c r="C244" s="91"/>
      <c r="D244" s="92"/>
      <c r="E244" s="92"/>
      <c r="F244" s="93"/>
      <c r="G244" s="93"/>
      <c r="H244" s="68"/>
      <c r="M244" s="33"/>
    </row>
    <row r="245">
      <c r="C245" s="91"/>
      <c r="D245" s="92"/>
      <c r="E245" s="92"/>
      <c r="F245" s="93"/>
      <c r="G245" s="93"/>
      <c r="H245" s="68"/>
      <c r="M245" s="33"/>
    </row>
    <row r="246">
      <c r="C246" s="91"/>
      <c r="D246" s="92"/>
      <c r="E246" s="92"/>
      <c r="F246" s="93"/>
      <c r="G246" s="93"/>
      <c r="H246" s="68"/>
      <c r="M246" s="33"/>
    </row>
    <row r="247">
      <c r="C247" s="91"/>
      <c r="D247" s="92"/>
      <c r="E247" s="92"/>
      <c r="F247" s="93"/>
      <c r="G247" s="93"/>
      <c r="H247" s="68"/>
      <c r="M247" s="33"/>
    </row>
    <row r="248">
      <c r="C248" s="91"/>
      <c r="D248" s="92"/>
      <c r="E248" s="92"/>
      <c r="F248" s="93"/>
      <c r="G248" s="93"/>
      <c r="H248" s="68"/>
      <c r="M248" s="33"/>
    </row>
    <row r="249">
      <c r="C249" s="91"/>
      <c r="D249" s="92"/>
      <c r="E249" s="92"/>
      <c r="F249" s="93"/>
      <c r="G249" s="93"/>
      <c r="H249" s="68"/>
      <c r="M249" s="33"/>
    </row>
    <row r="250">
      <c r="C250" s="91"/>
      <c r="D250" s="92"/>
      <c r="E250" s="92"/>
      <c r="F250" s="93"/>
      <c r="G250" s="93"/>
      <c r="H250" s="68"/>
      <c r="M250" s="33"/>
    </row>
    <row r="251">
      <c r="C251" s="91"/>
      <c r="D251" s="92"/>
      <c r="E251" s="92"/>
      <c r="F251" s="93"/>
      <c r="G251" s="93"/>
      <c r="H251" s="68"/>
      <c r="M251" s="33"/>
    </row>
    <row r="252">
      <c r="C252" s="91"/>
      <c r="D252" s="92"/>
      <c r="E252" s="92"/>
      <c r="F252" s="93"/>
      <c r="G252" s="93"/>
      <c r="H252" s="68"/>
      <c r="M252" s="33"/>
    </row>
    <row r="253">
      <c r="C253" s="91"/>
      <c r="D253" s="92"/>
      <c r="E253" s="92"/>
      <c r="F253" s="93"/>
      <c r="G253" s="93"/>
      <c r="H253" s="68"/>
      <c r="M253" s="33"/>
    </row>
    <row r="254">
      <c r="C254" s="91"/>
      <c r="D254" s="92"/>
      <c r="E254" s="92"/>
      <c r="F254" s="93"/>
      <c r="G254" s="93"/>
      <c r="H254" s="68"/>
      <c r="M254" s="33"/>
    </row>
    <row r="255">
      <c r="C255" s="91"/>
      <c r="D255" s="92"/>
      <c r="E255" s="92"/>
      <c r="F255" s="93"/>
      <c r="G255" s="93"/>
      <c r="H255" s="68"/>
      <c r="M255" s="33"/>
    </row>
    <row r="256">
      <c r="C256" s="91"/>
      <c r="D256" s="92"/>
      <c r="E256" s="92"/>
      <c r="F256" s="93"/>
      <c r="G256" s="93"/>
      <c r="H256" s="68"/>
      <c r="M256" s="33"/>
    </row>
    <row r="257">
      <c r="C257" s="91"/>
      <c r="D257" s="92"/>
      <c r="E257" s="92"/>
      <c r="F257" s="93"/>
      <c r="G257" s="93"/>
      <c r="H257" s="68"/>
      <c r="M257" s="33"/>
    </row>
    <row r="258">
      <c r="C258" s="91"/>
      <c r="D258" s="92"/>
      <c r="E258" s="92"/>
      <c r="F258" s="93"/>
      <c r="G258" s="93"/>
      <c r="H258" s="68"/>
      <c r="M258" s="33"/>
    </row>
    <row r="259">
      <c r="C259" s="91"/>
      <c r="D259" s="92"/>
      <c r="E259" s="92"/>
      <c r="F259" s="93"/>
      <c r="G259" s="93"/>
      <c r="H259" s="68"/>
      <c r="M259" s="33"/>
    </row>
    <row r="260">
      <c r="C260" s="91"/>
      <c r="D260" s="92"/>
      <c r="E260" s="92"/>
      <c r="F260" s="93"/>
      <c r="G260" s="93"/>
      <c r="H260" s="68"/>
      <c r="M260" s="33"/>
    </row>
    <row r="261">
      <c r="C261" s="91"/>
      <c r="D261" s="92"/>
      <c r="E261" s="92"/>
      <c r="F261" s="93"/>
      <c r="G261" s="93"/>
      <c r="H261" s="68"/>
      <c r="M261" s="33"/>
    </row>
    <row r="262">
      <c r="C262" s="91"/>
      <c r="D262" s="92"/>
      <c r="E262" s="92"/>
      <c r="F262" s="93"/>
      <c r="G262" s="93"/>
      <c r="H262" s="68"/>
      <c r="M262" s="33"/>
    </row>
    <row r="263">
      <c r="C263" s="91"/>
      <c r="D263" s="92"/>
      <c r="E263" s="92"/>
      <c r="F263" s="93"/>
      <c r="G263" s="93"/>
      <c r="H263" s="68"/>
      <c r="M263" s="33"/>
    </row>
    <row r="264">
      <c r="C264" s="91"/>
      <c r="D264" s="92"/>
      <c r="E264" s="92"/>
      <c r="F264" s="93"/>
      <c r="G264" s="93"/>
      <c r="H264" s="68"/>
      <c r="M264" s="33"/>
    </row>
    <row r="265">
      <c r="C265" s="91"/>
      <c r="D265" s="92"/>
      <c r="E265" s="92"/>
      <c r="F265" s="93"/>
      <c r="G265" s="93"/>
      <c r="H265" s="68"/>
      <c r="M265" s="33"/>
    </row>
    <row r="266">
      <c r="C266" s="91"/>
      <c r="D266" s="92"/>
      <c r="E266" s="92"/>
      <c r="F266" s="93"/>
      <c r="G266" s="93"/>
      <c r="H266" s="68"/>
      <c r="M266" s="33"/>
    </row>
    <row r="267">
      <c r="C267" s="91"/>
      <c r="D267" s="92"/>
      <c r="E267" s="92"/>
      <c r="F267" s="93"/>
      <c r="G267" s="93"/>
      <c r="H267" s="68"/>
      <c r="M267" s="33"/>
    </row>
    <row r="268">
      <c r="C268" s="91"/>
      <c r="D268" s="92"/>
      <c r="E268" s="92"/>
      <c r="F268" s="93"/>
      <c r="G268" s="93"/>
      <c r="H268" s="68"/>
      <c r="M268" s="33"/>
    </row>
    <row r="269">
      <c r="C269" s="91"/>
      <c r="D269" s="92"/>
      <c r="E269" s="92"/>
      <c r="F269" s="93"/>
      <c r="G269" s="93"/>
      <c r="H269" s="68"/>
      <c r="M269" s="33"/>
    </row>
    <row r="270">
      <c r="C270" s="91"/>
      <c r="D270" s="92"/>
      <c r="E270" s="92"/>
      <c r="F270" s="93"/>
      <c r="G270" s="93"/>
      <c r="H270" s="68"/>
      <c r="M270" s="33"/>
    </row>
    <row r="271">
      <c r="C271" s="91"/>
      <c r="D271" s="92"/>
      <c r="E271" s="92"/>
      <c r="F271" s="93"/>
      <c r="G271" s="93"/>
      <c r="H271" s="68"/>
      <c r="M271" s="33"/>
    </row>
    <row r="272">
      <c r="C272" s="91"/>
      <c r="D272" s="92"/>
      <c r="E272" s="92"/>
      <c r="F272" s="93"/>
      <c r="G272" s="93"/>
      <c r="H272" s="68"/>
      <c r="M272" s="33"/>
    </row>
    <row r="273">
      <c r="C273" s="91"/>
      <c r="D273" s="92"/>
      <c r="E273" s="92"/>
      <c r="F273" s="93"/>
      <c r="G273" s="93"/>
      <c r="H273" s="68"/>
      <c r="M273" s="33"/>
    </row>
    <row r="274">
      <c r="C274" s="91"/>
      <c r="D274" s="92"/>
      <c r="E274" s="92"/>
      <c r="F274" s="93"/>
      <c r="G274" s="93"/>
      <c r="H274" s="68"/>
      <c r="M274" s="33"/>
    </row>
    <row r="275">
      <c r="C275" s="91"/>
      <c r="D275" s="92"/>
      <c r="E275" s="92"/>
      <c r="F275" s="93"/>
      <c r="G275" s="93"/>
      <c r="H275" s="68"/>
      <c r="M275" s="33"/>
    </row>
    <row r="276">
      <c r="C276" s="91"/>
      <c r="D276" s="92"/>
      <c r="E276" s="92"/>
      <c r="F276" s="93"/>
      <c r="G276" s="93"/>
      <c r="H276" s="68"/>
      <c r="M276" s="33"/>
    </row>
    <row r="277">
      <c r="C277" s="91"/>
      <c r="D277" s="92"/>
      <c r="E277" s="92"/>
      <c r="F277" s="93"/>
      <c r="G277" s="93"/>
      <c r="H277" s="68"/>
      <c r="M277" s="33"/>
    </row>
    <row r="278">
      <c r="C278" s="91"/>
      <c r="D278" s="92"/>
      <c r="E278" s="92"/>
      <c r="F278" s="93"/>
      <c r="G278" s="93"/>
      <c r="H278" s="68"/>
      <c r="M278" s="33"/>
    </row>
    <row r="279">
      <c r="C279" s="91"/>
      <c r="D279" s="92"/>
      <c r="E279" s="92"/>
      <c r="F279" s="93"/>
      <c r="G279" s="93"/>
      <c r="H279" s="68"/>
      <c r="M279" s="33"/>
    </row>
    <row r="280">
      <c r="C280" s="91"/>
      <c r="D280" s="92"/>
      <c r="E280" s="92"/>
      <c r="F280" s="93"/>
      <c r="G280" s="93"/>
      <c r="H280" s="68"/>
      <c r="M280" s="33"/>
    </row>
    <row r="281">
      <c r="C281" s="91"/>
      <c r="D281" s="92"/>
      <c r="E281" s="92"/>
      <c r="F281" s="93"/>
      <c r="G281" s="93"/>
      <c r="H281" s="68"/>
      <c r="M281" s="33"/>
    </row>
    <row r="282">
      <c r="C282" s="91"/>
      <c r="D282" s="92"/>
      <c r="E282" s="92"/>
      <c r="F282" s="93"/>
      <c r="G282" s="93"/>
      <c r="H282" s="68"/>
      <c r="M282" s="33"/>
    </row>
    <row r="283">
      <c r="C283" s="91"/>
      <c r="D283" s="92"/>
      <c r="E283" s="92"/>
      <c r="F283" s="93"/>
      <c r="G283" s="93"/>
      <c r="H283" s="68"/>
      <c r="M283" s="33"/>
    </row>
    <row r="284">
      <c r="C284" s="91"/>
      <c r="D284" s="92"/>
      <c r="E284" s="92"/>
      <c r="F284" s="93"/>
      <c r="G284" s="93"/>
      <c r="H284" s="68"/>
      <c r="M284" s="33"/>
    </row>
    <row r="285">
      <c r="C285" s="91"/>
      <c r="D285" s="92"/>
      <c r="E285" s="92"/>
      <c r="F285" s="93"/>
      <c r="G285" s="93"/>
      <c r="H285" s="68"/>
      <c r="M285" s="33"/>
    </row>
    <row r="286">
      <c r="C286" s="91"/>
      <c r="D286" s="92"/>
      <c r="E286" s="92"/>
      <c r="F286" s="93"/>
      <c r="G286" s="93"/>
      <c r="H286" s="68"/>
      <c r="M286" s="33"/>
    </row>
    <row r="287">
      <c r="C287" s="91"/>
      <c r="D287" s="92"/>
      <c r="E287" s="92"/>
      <c r="F287" s="93"/>
      <c r="G287" s="93"/>
      <c r="H287" s="68"/>
      <c r="M287" s="33"/>
    </row>
    <row r="288">
      <c r="C288" s="91"/>
      <c r="D288" s="92"/>
      <c r="E288" s="92"/>
      <c r="F288" s="93"/>
      <c r="G288" s="93"/>
      <c r="H288" s="68"/>
      <c r="M288" s="33"/>
    </row>
    <row r="289">
      <c r="C289" s="91"/>
      <c r="D289" s="92"/>
      <c r="E289" s="92"/>
      <c r="F289" s="93"/>
      <c r="G289" s="93"/>
      <c r="H289" s="68"/>
      <c r="M289" s="33"/>
    </row>
    <row r="290">
      <c r="C290" s="91"/>
      <c r="D290" s="92"/>
      <c r="E290" s="92"/>
      <c r="F290" s="93"/>
      <c r="G290" s="93"/>
      <c r="H290" s="68"/>
      <c r="M290" s="33"/>
    </row>
    <row r="291">
      <c r="C291" s="91"/>
      <c r="D291" s="92"/>
      <c r="E291" s="92"/>
      <c r="F291" s="93"/>
      <c r="G291" s="93"/>
      <c r="H291" s="68"/>
      <c r="M291" s="33"/>
    </row>
    <row r="292">
      <c r="C292" s="91"/>
      <c r="D292" s="92"/>
      <c r="E292" s="92"/>
      <c r="F292" s="93"/>
      <c r="G292" s="93"/>
      <c r="H292" s="68"/>
      <c r="M292" s="33"/>
    </row>
    <row r="293">
      <c r="C293" s="91"/>
      <c r="D293" s="92"/>
      <c r="E293" s="92"/>
      <c r="F293" s="93"/>
      <c r="G293" s="93"/>
      <c r="H293" s="68"/>
      <c r="M293" s="33"/>
    </row>
    <row r="294">
      <c r="C294" s="91"/>
      <c r="D294" s="92"/>
      <c r="E294" s="92"/>
      <c r="F294" s="93"/>
      <c r="G294" s="93"/>
      <c r="H294" s="68"/>
      <c r="M294" s="33"/>
    </row>
    <row r="295">
      <c r="C295" s="91"/>
      <c r="D295" s="92"/>
      <c r="E295" s="92"/>
      <c r="F295" s="93"/>
      <c r="G295" s="93"/>
      <c r="H295" s="68"/>
      <c r="M295" s="33"/>
    </row>
    <row r="296">
      <c r="C296" s="91"/>
      <c r="D296" s="92"/>
      <c r="E296" s="92"/>
      <c r="F296" s="93"/>
      <c r="G296" s="93"/>
      <c r="H296" s="68"/>
      <c r="M296" s="33"/>
    </row>
    <row r="297">
      <c r="C297" s="91"/>
      <c r="D297" s="92"/>
      <c r="E297" s="92"/>
      <c r="F297" s="93"/>
      <c r="G297" s="93"/>
      <c r="H297" s="68"/>
      <c r="M297" s="33"/>
    </row>
    <row r="298">
      <c r="C298" s="91"/>
      <c r="D298" s="92"/>
      <c r="E298" s="92"/>
      <c r="F298" s="93"/>
      <c r="G298" s="93"/>
      <c r="H298" s="68"/>
      <c r="M298" s="33"/>
    </row>
    <row r="299">
      <c r="C299" s="91"/>
      <c r="D299" s="92"/>
      <c r="E299" s="92"/>
      <c r="F299" s="93"/>
      <c r="G299" s="93"/>
      <c r="H299" s="68"/>
      <c r="M299" s="33"/>
    </row>
    <row r="300">
      <c r="C300" s="91"/>
      <c r="D300" s="92"/>
      <c r="E300" s="92"/>
      <c r="F300" s="93"/>
      <c r="G300" s="93"/>
      <c r="H300" s="68"/>
      <c r="M300" s="33"/>
    </row>
    <row r="301">
      <c r="C301" s="91"/>
      <c r="D301" s="92"/>
      <c r="E301" s="92"/>
      <c r="F301" s="93"/>
      <c r="G301" s="93"/>
      <c r="H301" s="68"/>
      <c r="M301" s="33"/>
    </row>
    <row r="302">
      <c r="C302" s="91"/>
      <c r="D302" s="92"/>
      <c r="E302" s="92"/>
      <c r="F302" s="93"/>
      <c r="G302" s="93"/>
      <c r="H302" s="68"/>
      <c r="M302" s="33"/>
    </row>
    <row r="303">
      <c r="C303" s="91"/>
      <c r="D303" s="92"/>
      <c r="E303" s="92"/>
      <c r="F303" s="93"/>
      <c r="G303" s="93"/>
      <c r="H303" s="68"/>
      <c r="M303" s="33"/>
    </row>
    <row r="304">
      <c r="C304" s="91"/>
      <c r="D304" s="92"/>
      <c r="E304" s="92"/>
      <c r="F304" s="93"/>
      <c r="G304" s="93"/>
      <c r="H304" s="68"/>
      <c r="M304" s="33"/>
    </row>
    <row r="305">
      <c r="C305" s="91"/>
      <c r="D305" s="92"/>
      <c r="E305" s="92"/>
      <c r="F305" s="93"/>
      <c r="G305" s="93"/>
      <c r="H305" s="68"/>
      <c r="M305" s="33"/>
    </row>
    <row r="306">
      <c r="C306" s="91"/>
      <c r="D306" s="92"/>
      <c r="E306" s="92"/>
      <c r="F306" s="93"/>
      <c r="G306" s="93"/>
      <c r="H306" s="68"/>
      <c r="M306" s="33"/>
    </row>
    <row r="307">
      <c r="C307" s="91"/>
      <c r="D307" s="92"/>
      <c r="E307" s="92"/>
      <c r="F307" s="93"/>
      <c r="G307" s="93"/>
      <c r="H307" s="68"/>
      <c r="M307" s="33"/>
    </row>
    <row r="308">
      <c r="C308" s="91"/>
      <c r="D308" s="92"/>
      <c r="E308" s="92"/>
      <c r="F308" s="93"/>
      <c r="G308" s="93"/>
      <c r="H308" s="68"/>
      <c r="M308" s="33"/>
    </row>
    <row r="309">
      <c r="C309" s="91"/>
      <c r="D309" s="92"/>
      <c r="E309" s="92"/>
      <c r="F309" s="93"/>
      <c r="G309" s="93"/>
      <c r="H309" s="68"/>
      <c r="M309" s="33"/>
    </row>
    <row r="310">
      <c r="C310" s="91"/>
      <c r="D310" s="92"/>
      <c r="E310" s="92"/>
      <c r="F310" s="93"/>
      <c r="G310" s="93"/>
      <c r="H310" s="68"/>
      <c r="M310" s="33"/>
    </row>
    <row r="311">
      <c r="C311" s="91"/>
      <c r="D311" s="92"/>
      <c r="E311" s="92"/>
      <c r="F311" s="93"/>
      <c r="G311" s="93"/>
      <c r="H311" s="68"/>
      <c r="M311" s="33"/>
    </row>
    <row r="312">
      <c r="C312" s="91"/>
      <c r="D312" s="92"/>
      <c r="E312" s="92"/>
      <c r="F312" s="93"/>
      <c r="G312" s="93"/>
      <c r="H312" s="68"/>
      <c r="M312" s="33"/>
    </row>
    <row r="313">
      <c r="C313" s="91"/>
      <c r="D313" s="92"/>
      <c r="E313" s="92"/>
      <c r="F313" s="93"/>
      <c r="G313" s="93"/>
      <c r="H313" s="68"/>
      <c r="M313" s="33"/>
    </row>
    <row r="314">
      <c r="C314" s="91"/>
      <c r="D314" s="92"/>
      <c r="E314" s="92"/>
      <c r="F314" s="93"/>
      <c r="G314" s="93"/>
      <c r="H314" s="68"/>
      <c r="M314" s="33"/>
    </row>
    <row r="315">
      <c r="C315" s="91"/>
      <c r="D315" s="92"/>
      <c r="E315" s="92"/>
      <c r="F315" s="93"/>
      <c r="G315" s="93"/>
      <c r="H315" s="68"/>
      <c r="M315" s="33"/>
    </row>
    <row r="316">
      <c r="C316" s="91"/>
      <c r="D316" s="92"/>
      <c r="E316" s="92"/>
      <c r="F316" s="93"/>
      <c r="G316" s="93"/>
      <c r="H316" s="68"/>
      <c r="M316" s="33"/>
    </row>
    <row r="317">
      <c r="C317" s="91"/>
      <c r="D317" s="92"/>
      <c r="E317" s="92"/>
      <c r="F317" s="93"/>
      <c r="G317" s="93"/>
      <c r="H317" s="68"/>
      <c r="M317" s="33"/>
    </row>
    <row r="318">
      <c r="C318" s="91"/>
      <c r="D318" s="92"/>
      <c r="E318" s="92"/>
      <c r="F318" s="93"/>
      <c r="G318" s="93"/>
      <c r="H318" s="68"/>
      <c r="M318" s="33"/>
    </row>
    <row r="319">
      <c r="C319" s="91"/>
      <c r="D319" s="92"/>
      <c r="E319" s="92"/>
      <c r="F319" s="93"/>
      <c r="G319" s="93"/>
      <c r="H319" s="68"/>
      <c r="M319" s="33"/>
    </row>
    <row r="320">
      <c r="C320" s="91"/>
      <c r="D320" s="92"/>
      <c r="E320" s="92"/>
      <c r="F320" s="93"/>
      <c r="G320" s="93"/>
      <c r="H320" s="68"/>
      <c r="M320" s="33"/>
    </row>
    <row r="321">
      <c r="C321" s="91"/>
      <c r="D321" s="92"/>
      <c r="E321" s="92"/>
      <c r="F321" s="93"/>
      <c r="G321" s="93"/>
      <c r="H321" s="68"/>
      <c r="M321" s="33"/>
    </row>
    <row r="322">
      <c r="C322" s="91"/>
      <c r="D322" s="92"/>
      <c r="E322" s="92"/>
      <c r="F322" s="93"/>
      <c r="G322" s="93"/>
      <c r="H322" s="68"/>
      <c r="M322" s="33"/>
    </row>
    <row r="323">
      <c r="C323" s="91"/>
      <c r="D323" s="92"/>
      <c r="E323" s="92"/>
      <c r="F323" s="93"/>
      <c r="G323" s="93"/>
      <c r="H323" s="68"/>
      <c r="M323" s="33"/>
    </row>
    <row r="324">
      <c r="C324" s="91"/>
      <c r="D324" s="92"/>
      <c r="E324" s="92"/>
      <c r="F324" s="93"/>
      <c r="G324" s="93"/>
      <c r="H324" s="68"/>
      <c r="M324" s="33"/>
    </row>
    <row r="325">
      <c r="C325" s="91"/>
      <c r="D325" s="92"/>
      <c r="E325" s="92"/>
      <c r="F325" s="93"/>
      <c r="G325" s="93"/>
      <c r="H325" s="68"/>
      <c r="M325" s="33"/>
    </row>
    <row r="326">
      <c r="C326" s="91"/>
      <c r="D326" s="92"/>
      <c r="E326" s="92"/>
      <c r="F326" s="93"/>
      <c r="G326" s="93"/>
      <c r="H326" s="68"/>
      <c r="M326" s="33"/>
    </row>
    <row r="327">
      <c r="C327" s="91"/>
      <c r="D327" s="92"/>
      <c r="E327" s="92"/>
      <c r="F327" s="93"/>
      <c r="G327" s="93"/>
      <c r="H327" s="68"/>
      <c r="M327" s="33"/>
    </row>
    <row r="328">
      <c r="C328" s="91"/>
      <c r="D328" s="92"/>
      <c r="E328" s="92"/>
      <c r="F328" s="93"/>
      <c r="G328" s="93"/>
      <c r="H328" s="68"/>
      <c r="M328" s="33"/>
    </row>
    <row r="329">
      <c r="C329" s="91"/>
      <c r="D329" s="92"/>
      <c r="E329" s="92"/>
      <c r="F329" s="93"/>
      <c r="G329" s="93"/>
      <c r="H329" s="68"/>
      <c r="M329" s="33"/>
    </row>
    <row r="330">
      <c r="C330" s="91"/>
      <c r="D330" s="92"/>
      <c r="E330" s="92"/>
      <c r="F330" s="93"/>
      <c r="G330" s="93"/>
      <c r="H330" s="68"/>
      <c r="M330" s="33"/>
    </row>
    <row r="331">
      <c r="C331" s="91"/>
      <c r="D331" s="92"/>
      <c r="E331" s="92"/>
      <c r="F331" s="93"/>
      <c r="G331" s="93"/>
      <c r="H331" s="68"/>
      <c r="M331" s="33"/>
    </row>
    <row r="332">
      <c r="C332" s="91"/>
      <c r="D332" s="92"/>
      <c r="E332" s="92"/>
      <c r="F332" s="93"/>
      <c r="G332" s="93"/>
      <c r="H332" s="68"/>
      <c r="M332" s="33"/>
    </row>
    <row r="333">
      <c r="C333" s="91"/>
      <c r="D333" s="92"/>
      <c r="E333" s="92"/>
      <c r="F333" s="93"/>
      <c r="G333" s="93"/>
      <c r="H333" s="68"/>
      <c r="M333" s="33"/>
    </row>
    <row r="334">
      <c r="C334" s="91"/>
      <c r="D334" s="92"/>
      <c r="E334" s="92"/>
      <c r="F334" s="93"/>
      <c r="G334" s="93"/>
      <c r="H334" s="68"/>
      <c r="M334" s="33"/>
    </row>
    <row r="335">
      <c r="C335" s="91"/>
      <c r="D335" s="92"/>
      <c r="E335" s="92"/>
      <c r="F335" s="93"/>
      <c r="G335" s="93"/>
      <c r="H335" s="68"/>
      <c r="M335" s="33"/>
    </row>
    <row r="336">
      <c r="C336" s="91"/>
      <c r="D336" s="92"/>
      <c r="E336" s="92"/>
      <c r="F336" s="93"/>
      <c r="G336" s="93"/>
      <c r="H336" s="68"/>
      <c r="M336" s="33"/>
    </row>
    <row r="337">
      <c r="C337" s="91"/>
      <c r="D337" s="92"/>
      <c r="E337" s="92"/>
      <c r="F337" s="93"/>
      <c r="G337" s="93"/>
      <c r="H337" s="68"/>
      <c r="M337" s="33"/>
    </row>
    <row r="338">
      <c r="C338" s="91"/>
      <c r="D338" s="92"/>
      <c r="E338" s="92"/>
      <c r="F338" s="93"/>
      <c r="G338" s="93"/>
      <c r="H338" s="68"/>
      <c r="M338" s="33"/>
    </row>
    <row r="339">
      <c r="C339" s="91"/>
      <c r="D339" s="92"/>
      <c r="E339" s="92"/>
      <c r="F339" s="93"/>
      <c r="G339" s="93"/>
      <c r="H339" s="68"/>
      <c r="M339" s="33"/>
    </row>
    <row r="340">
      <c r="C340" s="91"/>
      <c r="D340" s="92"/>
      <c r="E340" s="92"/>
      <c r="F340" s="93"/>
      <c r="G340" s="93"/>
      <c r="H340" s="68"/>
      <c r="M340" s="33"/>
    </row>
    <row r="341">
      <c r="C341" s="91"/>
      <c r="D341" s="92"/>
      <c r="E341" s="92"/>
      <c r="F341" s="93"/>
      <c r="G341" s="93"/>
      <c r="H341" s="68"/>
      <c r="M341" s="33"/>
    </row>
    <row r="342">
      <c r="C342" s="91"/>
      <c r="D342" s="92"/>
      <c r="E342" s="92"/>
      <c r="F342" s="93"/>
      <c r="G342" s="93"/>
      <c r="H342" s="68"/>
      <c r="M342" s="33"/>
    </row>
    <row r="343">
      <c r="C343" s="91"/>
      <c r="D343" s="92"/>
      <c r="E343" s="92"/>
      <c r="F343" s="93"/>
      <c r="G343" s="93"/>
      <c r="H343" s="68"/>
      <c r="M343" s="33"/>
    </row>
    <row r="344">
      <c r="C344" s="91"/>
      <c r="D344" s="92"/>
      <c r="E344" s="92"/>
      <c r="F344" s="93"/>
      <c r="G344" s="93"/>
      <c r="H344" s="68"/>
      <c r="M344" s="33"/>
    </row>
    <row r="345">
      <c r="C345" s="91"/>
      <c r="D345" s="92"/>
      <c r="E345" s="92"/>
      <c r="F345" s="93"/>
      <c r="G345" s="93"/>
      <c r="H345" s="68"/>
      <c r="M345" s="33"/>
    </row>
    <row r="346">
      <c r="C346" s="91"/>
      <c r="D346" s="92"/>
      <c r="E346" s="92"/>
      <c r="F346" s="93"/>
      <c r="G346" s="93"/>
      <c r="H346" s="68"/>
      <c r="M346" s="33"/>
    </row>
    <row r="347">
      <c r="C347" s="91"/>
      <c r="D347" s="92"/>
      <c r="E347" s="92"/>
      <c r="F347" s="93"/>
      <c r="G347" s="93"/>
      <c r="H347" s="68"/>
      <c r="M347" s="33"/>
    </row>
    <row r="348">
      <c r="C348" s="91"/>
      <c r="D348" s="92"/>
      <c r="E348" s="92"/>
      <c r="F348" s="93"/>
      <c r="G348" s="93"/>
      <c r="H348" s="68"/>
      <c r="M348" s="33"/>
    </row>
    <row r="349">
      <c r="C349" s="91"/>
      <c r="D349" s="92"/>
      <c r="E349" s="92"/>
      <c r="F349" s="93"/>
      <c r="G349" s="93"/>
      <c r="H349" s="68"/>
      <c r="M349" s="33"/>
    </row>
    <row r="350">
      <c r="C350" s="91"/>
      <c r="D350" s="92"/>
      <c r="E350" s="92"/>
      <c r="F350" s="93"/>
      <c r="G350" s="93"/>
      <c r="H350" s="68"/>
      <c r="M350" s="33"/>
    </row>
    <row r="351">
      <c r="C351" s="91"/>
      <c r="D351" s="92"/>
      <c r="E351" s="92"/>
      <c r="F351" s="93"/>
      <c r="G351" s="93"/>
      <c r="H351" s="68"/>
      <c r="M351" s="33"/>
    </row>
    <row r="352">
      <c r="C352" s="91"/>
      <c r="D352" s="92"/>
      <c r="E352" s="92"/>
      <c r="F352" s="93"/>
      <c r="G352" s="93"/>
      <c r="H352" s="68"/>
      <c r="M352" s="33"/>
    </row>
    <row r="353">
      <c r="C353" s="91"/>
      <c r="D353" s="92"/>
      <c r="E353" s="92"/>
      <c r="F353" s="93"/>
      <c r="G353" s="93"/>
      <c r="H353" s="68"/>
      <c r="M353" s="33"/>
    </row>
    <row r="354">
      <c r="C354" s="91"/>
      <c r="D354" s="92"/>
      <c r="E354" s="92"/>
      <c r="F354" s="93"/>
      <c r="G354" s="93"/>
      <c r="H354" s="68"/>
      <c r="M354" s="33"/>
    </row>
    <row r="355">
      <c r="C355" s="91"/>
      <c r="D355" s="92"/>
      <c r="E355" s="92"/>
      <c r="F355" s="93"/>
      <c r="G355" s="93"/>
      <c r="H355" s="68"/>
      <c r="M355" s="33"/>
    </row>
    <row r="356">
      <c r="C356" s="91"/>
      <c r="D356" s="92"/>
      <c r="E356" s="92"/>
      <c r="F356" s="93"/>
      <c r="G356" s="93"/>
      <c r="H356" s="68"/>
      <c r="M356" s="33"/>
    </row>
    <row r="357">
      <c r="C357" s="91"/>
      <c r="D357" s="92"/>
      <c r="E357" s="92"/>
      <c r="F357" s="93"/>
      <c r="G357" s="93"/>
      <c r="H357" s="68"/>
      <c r="M357" s="33"/>
    </row>
    <row r="358">
      <c r="C358" s="91"/>
      <c r="D358" s="92"/>
      <c r="E358" s="92"/>
      <c r="F358" s="93"/>
      <c r="G358" s="93"/>
      <c r="H358" s="68"/>
      <c r="M358" s="33"/>
    </row>
    <row r="359">
      <c r="C359" s="91"/>
      <c r="D359" s="92"/>
      <c r="E359" s="92"/>
      <c r="F359" s="93"/>
      <c r="G359" s="93"/>
      <c r="H359" s="68"/>
      <c r="M359" s="33"/>
    </row>
    <row r="360">
      <c r="C360" s="91"/>
      <c r="D360" s="92"/>
      <c r="E360" s="92"/>
      <c r="F360" s="93"/>
      <c r="G360" s="93"/>
      <c r="H360" s="68"/>
      <c r="M360" s="33"/>
    </row>
    <row r="361">
      <c r="C361" s="91"/>
      <c r="D361" s="92"/>
      <c r="E361" s="92"/>
      <c r="F361" s="93"/>
      <c r="G361" s="93"/>
      <c r="H361" s="68"/>
      <c r="M361" s="33"/>
    </row>
    <row r="362">
      <c r="C362" s="91"/>
      <c r="D362" s="92"/>
      <c r="E362" s="92"/>
      <c r="F362" s="93"/>
      <c r="G362" s="93"/>
      <c r="H362" s="68"/>
      <c r="M362" s="33"/>
    </row>
    <row r="363">
      <c r="C363" s="91"/>
      <c r="D363" s="92"/>
      <c r="E363" s="92"/>
      <c r="F363" s="93"/>
      <c r="G363" s="93"/>
      <c r="H363" s="68"/>
      <c r="M363" s="33"/>
    </row>
    <row r="364">
      <c r="C364" s="91"/>
      <c r="D364" s="92"/>
      <c r="E364" s="92"/>
      <c r="F364" s="93"/>
      <c r="G364" s="93"/>
      <c r="H364" s="68"/>
      <c r="M364" s="33"/>
    </row>
    <row r="365">
      <c r="C365" s="91"/>
      <c r="D365" s="92"/>
      <c r="E365" s="92"/>
      <c r="F365" s="93"/>
      <c r="G365" s="93"/>
      <c r="H365" s="68"/>
      <c r="M365" s="33"/>
    </row>
    <row r="366">
      <c r="C366" s="91"/>
      <c r="D366" s="92"/>
      <c r="E366" s="92"/>
      <c r="F366" s="93"/>
      <c r="G366" s="93"/>
      <c r="H366" s="68"/>
      <c r="M366" s="33"/>
    </row>
    <row r="367">
      <c r="C367" s="91"/>
      <c r="D367" s="92"/>
      <c r="E367" s="92"/>
      <c r="F367" s="93"/>
      <c r="G367" s="93"/>
      <c r="H367" s="68"/>
      <c r="M367" s="33"/>
    </row>
    <row r="368">
      <c r="C368" s="91"/>
      <c r="D368" s="92"/>
      <c r="E368" s="92"/>
      <c r="F368" s="93"/>
      <c r="G368" s="93"/>
      <c r="H368" s="68"/>
      <c r="M368" s="33"/>
    </row>
    <row r="369">
      <c r="C369" s="91"/>
      <c r="D369" s="92"/>
      <c r="E369" s="92"/>
      <c r="F369" s="93"/>
      <c r="G369" s="93"/>
      <c r="H369" s="68"/>
      <c r="M369" s="33"/>
    </row>
    <row r="370">
      <c r="C370" s="91"/>
      <c r="D370" s="92"/>
      <c r="E370" s="92"/>
      <c r="F370" s="93"/>
      <c r="G370" s="93"/>
      <c r="H370" s="68"/>
      <c r="M370" s="33"/>
    </row>
    <row r="371">
      <c r="C371" s="91"/>
      <c r="D371" s="92"/>
      <c r="E371" s="92"/>
      <c r="F371" s="93"/>
      <c r="G371" s="93"/>
      <c r="H371" s="68"/>
      <c r="M371" s="33"/>
    </row>
    <row r="372">
      <c r="C372" s="91"/>
      <c r="D372" s="92"/>
      <c r="E372" s="92"/>
      <c r="F372" s="93"/>
      <c r="G372" s="93"/>
      <c r="H372" s="68"/>
      <c r="M372" s="33"/>
    </row>
    <row r="373">
      <c r="C373" s="91"/>
      <c r="D373" s="92"/>
      <c r="E373" s="92"/>
      <c r="F373" s="93"/>
      <c r="G373" s="93"/>
      <c r="H373" s="68"/>
      <c r="M373" s="33"/>
    </row>
    <row r="374">
      <c r="C374" s="91"/>
      <c r="D374" s="92"/>
      <c r="E374" s="92"/>
      <c r="F374" s="93"/>
      <c r="G374" s="93"/>
      <c r="H374" s="68"/>
      <c r="M374" s="33"/>
    </row>
    <row r="375">
      <c r="C375" s="91"/>
      <c r="D375" s="92"/>
      <c r="E375" s="92"/>
      <c r="F375" s="93"/>
      <c r="G375" s="93"/>
      <c r="H375" s="68"/>
      <c r="M375" s="33"/>
    </row>
    <row r="376">
      <c r="C376" s="91"/>
      <c r="D376" s="92"/>
      <c r="E376" s="92"/>
      <c r="F376" s="93"/>
      <c r="G376" s="93"/>
      <c r="H376" s="68"/>
      <c r="M376" s="33"/>
    </row>
    <row r="377">
      <c r="C377" s="91"/>
      <c r="D377" s="92"/>
      <c r="E377" s="92"/>
      <c r="F377" s="93"/>
      <c r="G377" s="93"/>
      <c r="H377" s="68"/>
      <c r="M377" s="33"/>
    </row>
    <row r="378">
      <c r="C378" s="91"/>
      <c r="D378" s="92"/>
      <c r="E378" s="92"/>
      <c r="F378" s="93"/>
      <c r="G378" s="93"/>
      <c r="H378" s="68"/>
      <c r="M378" s="33"/>
    </row>
    <row r="379">
      <c r="C379" s="91"/>
      <c r="D379" s="92"/>
      <c r="E379" s="92"/>
      <c r="F379" s="93"/>
      <c r="G379" s="93"/>
      <c r="H379" s="68"/>
      <c r="M379" s="33"/>
    </row>
    <row r="380">
      <c r="C380" s="91"/>
      <c r="D380" s="92"/>
      <c r="E380" s="92"/>
      <c r="F380" s="93"/>
      <c r="G380" s="93"/>
      <c r="H380" s="68"/>
      <c r="M380" s="33"/>
    </row>
    <row r="381">
      <c r="C381" s="91"/>
      <c r="D381" s="92"/>
      <c r="E381" s="92"/>
      <c r="F381" s="93"/>
      <c r="G381" s="93"/>
      <c r="H381" s="68"/>
      <c r="M381" s="33"/>
    </row>
    <row r="382">
      <c r="C382" s="91"/>
      <c r="D382" s="92"/>
      <c r="E382" s="92"/>
      <c r="F382" s="93"/>
      <c r="G382" s="93"/>
      <c r="H382" s="68"/>
      <c r="M382" s="33"/>
    </row>
    <row r="383">
      <c r="C383" s="91"/>
      <c r="D383" s="92"/>
      <c r="E383" s="92"/>
      <c r="F383" s="93"/>
      <c r="G383" s="93"/>
      <c r="H383" s="68"/>
      <c r="M383" s="33"/>
    </row>
    <row r="384">
      <c r="C384" s="91"/>
      <c r="D384" s="92"/>
      <c r="E384" s="92"/>
      <c r="F384" s="93"/>
      <c r="G384" s="93"/>
      <c r="H384" s="68"/>
      <c r="M384" s="33"/>
    </row>
    <row r="385">
      <c r="C385" s="91"/>
      <c r="D385" s="92"/>
      <c r="E385" s="92"/>
      <c r="F385" s="93"/>
      <c r="G385" s="93"/>
      <c r="H385" s="68"/>
      <c r="M385" s="33"/>
    </row>
    <row r="386">
      <c r="C386" s="91"/>
      <c r="D386" s="92"/>
      <c r="E386" s="92"/>
      <c r="F386" s="93"/>
      <c r="G386" s="93"/>
      <c r="H386" s="68"/>
      <c r="M386" s="33"/>
    </row>
    <row r="387">
      <c r="C387" s="91"/>
      <c r="D387" s="92"/>
      <c r="E387" s="92"/>
      <c r="F387" s="93"/>
      <c r="G387" s="93"/>
      <c r="H387" s="68"/>
      <c r="M387" s="33"/>
    </row>
    <row r="388">
      <c r="C388" s="91"/>
      <c r="D388" s="92"/>
      <c r="E388" s="92"/>
      <c r="F388" s="93"/>
      <c r="G388" s="93"/>
      <c r="H388" s="68"/>
      <c r="M388" s="33"/>
    </row>
    <row r="389">
      <c r="C389" s="91"/>
      <c r="D389" s="92"/>
      <c r="E389" s="92"/>
      <c r="F389" s="93"/>
      <c r="G389" s="93"/>
      <c r="H389" s="68"/>
      <c r="M389" s="33"/>
    </row>
    <row r="390">
      <c r="C390" s="91"/>
      <c r="D390" s="92"/>
      <c r="E390" s="92"/>
      <c r="F390" s="93"/>
      <c r="G390" s="93"/>
      <c r="H390" s="68"/>
      <c r="M390" s="33"/>
    </row>
    <row r="391">
      <c r="C391" s="91"/>
      <c r="D391" s="92"/>
      <c r="E391" s="92"/>
      <c r="F391" s="93"/>
      <c r="G391" s="93"/>
      <c r="H391" s="68"/>
      <c r="M391" s="33"/>
    </row>
    <row r="392">
      <c r="C392" s="91"/>
      <c r="D392" s="92"/>
      <c r="E392" s="92"/>
      <c r="F392" s="93"/>
      <c r="G392" s="93"/>
      <c r="H392" s="68"/>
      <c r="M392" s="33"/>
    </row>
    <row r="393">
      <c r="C393" s="91"/>
      <c r="D393" s="92"/>
      <c r="E393" s="92"/>
      <c r="F393" s="93"/>
      <c r="G393" s="93"/>
      <c r="H393" s="68"/>
      <c r="M393" s="33"/>
    </row>
    <row r="394">
      <c r="C394" s="91"/>
      <c r="D394" s="92"/>
      <c r="E394" s="92"/>
      <c r="F394" s="93"/>
      <c r="G394" s="93"/>
      <c r="H394" s="68"/>
      <c r="M394" s="33"/>
    </row>
    <row r="395">
      <c r="C395" s="91"/>
      <c r="D395" s="92"/>
      <c r="E395" s="92"/>
      <c r="F395" s="93"/>
      <c r="G395" s="93"/>
      <c r="H395" s="68"/>
      <c r="M395" s="33"/>
    </row>
    <row r="396">
      <c r="C396" s="91"/>
      <c r="D396" s="92"/>
      <c r="E396" s="92"/>
      <c r="F396" s="93"/>
      <c r="G396" s="93"/>
      <c r="H396" s="68"/>
      <c r="M396" s="33"/>
    </row>
    <row r="397">
      <c r="C397" s="91"/>
      <c r="D397" s="92"/>
      <c r="E397" s="92"/>
      <c r="F397" s="93"/>
      <c r="G397" s="93"/>
      <c r="H397" s="68"/>
      <c r="M397" s="33"/>
    </row>
    <row r="398">
      <c r="C398" s="91"/>
      <c r="D398" s="92"/>
      <c r="E398" s="92"/>
      <c r="F398" s="93"/>
      <c r="G398" s="93"/>
      <c r="H398" s="68"/>
      <c r="M398" s="33"/>
    </row>
    <row r="399">
      <c r="C399" s="91"/>
      <c r="D399" s="92"/>
      <c r="E399" s="92"/>
      <c r="F399" s="93"/>
      <c r="G399" s="93"/>
      <c r="H399" s="68"/>
      <c r="M399" s="33"/>
    </row>
    <row r="400">
      <c r="C400" s="91"/>
      <c r="D400" s="92"/>
      <c r="E400" s="92"/>
      <c r="F400" s="93"/>
      <c r="G400" s="93"/>
      <c r="H400" s="68"/>
      <c r="M400" s="33"/>
    </row>
    <row r="401">
      <c r="C401" s="91"/>
      <c r="D401" s="92"/>
      <c r="E401" s="92"/>
      <c r="F401" s="93"/>
      <c r="G401" s="93"/>
      <c r="H401" s="68"/>
      <c r="M401" s="33"/>
    </row>
    <row r="402">
      <c r="C402" s="91"/>
      <c r="D402" s="92"/>
      <c r="E402" s="92"/>
      <c r="F402" s="93"/>
      <c r="G402" s="93"/>
      <c r="H402" s="68"/>
      <c r="M402" s="33"/>
    </row>
    <row r="403">
      <c r="C403" s="91"/>
      <c r="D403" s="92"/>
      <c r="E403" s="92"/>
      <c r="F403" s="93"/>
      <c r="G403" s="93"/>
      <c r="H403" s="68"/>
      <c r="M403" s="33"/>
    </row>
    <row r="404">
      <c r="C404" s="91"/>
      <c r="D404" s="92"/>
      <c r="E404" s="92"/>
      <c r="F404" s="93"/>
      <c r="G404" s="93"/>
      <c r="H404" s="68"/>
      <c r="M404" s="33"/>
    </row>
    <row r="405">
      <c r="C405" s="91"/>
      <c r="D405" s="92"/>
      <c r="E405" s="92"/>
      <c r="F405" s="93"/>
      <c r="G405" s="93"/>
      <c r="H405" s="68"/>
      <c r="M405" s="33"/>
    </row>
    <row r="406">
      <c r="C406" s="91"/>
      <c r="D406" s="92"/>
      <c r="E406" s="92"/>
      <c r="F406" s="93"/>
      <c r="G406" s="93"/>
      <c r="H406" s="68"/>
      <c r="M406" s="33"/>
    </row>
    <row r="407">
      <c r="C407" s="91"/>
      <c r="D407" s="92"/>
      <c r="E407" s="92"/>
      <c r="F407" s="93"/>
      <c r="G407" s="93"/>
      <c r="H407" s="68"/>
      <c r="M407" s="33"/>
    </row>
    <row r="408">
      <c r="C408" s="91"/>
      <c r="D408" s="92"/>
      <c r="E408" s="92"/>
      <c r="F408" s="93"/>
      <c r="G408" s="93"/>
      <c r="H408" s="68"/>
      <c r="M408" s="33"/>
    </row>
    <row r="409">
      <c r="C409" s="91"/>
      <c r="D409" s="92"/>
      <c r="E409" s="92"/>
      <c r="F409" s="93"/>
      <c r="G409" s="93"/>
      <c r="H409" s="68"/>
      <c r="M409" s="33"/>
    </row>
    <row r="410">
      <c r="C410" s="91"/>
      <c r="D410" s="92"/>
      <c r="E410" s="92"/>
      <c r="F410" s="93"/>
      <c r="G410" s="93"/>
      <c r="H410" s="68"/>
      <c r="M410" s="33"/>
    </row>
    <row r="411">
      <c r="C411" s="91"/>
      <c r="D411" s="92"/>
      <c r="E411" s="92"/>
      <c r="F411" s="93"/>
      <c r="G411" s="93"/>
      <c r="H411" s="68"/>
      <c r="M411" s="33"/>
    </row>
    <row r="412">
      <c r="C412" s="91"/>
      <c r="D412" s="92"/>
      <c r="E412" s="92"/>
      <c r="F412" s="93"/>
      <c r="G412" s="93"/>
      <c r="H412" s="68"/>
      <c r="M412" s="33"/>
    </row>
    <row r="413">
      <c r="C413" s="91"/>
      <c r="D413" s="92"/>
      <c r="E413" s="92"/>
      <c r="F413" s="93"/>
      <c r="G413" s="93"/>
      <c r="H413" s="68"/>
      <c r="M413" s="33"/>
    </row>
    <row r="414">
      <c r="C414" s="91"/>
      <c r="D414" s="92"/>
      <c r="E414" s="92"/>
      <c r="F414" s="93"/>
      <c r="G414" s="93"/>
      <c r="H414" s="68"/>
      <c r="M414" s="33"/>
    </row>
    <row r="415">
      <c r="C415" s="91"/>
      <c r="D415" s="92"/>
      <c r="E415" s="92"/>
      <c r="F415" s="93"/>
      <c r="G415" s="93"/>
      <c r="H415" s="68"/>
      <c r="M415" s="33"/>
    </row>
    <row r="416">
      <c r="C416" s="91"/>
      <c r="D416" s="92"/>
      <c r="E416" s="92"/>
      <c r="F416" s="93"/>
      <c r="G416" s="93"/>
      <c r="H416" s="68"/>
      <c r="M416" s="33"/>
    </row>
    <row r="417">
      <c r="C417" s="91"/>
      <c r="D417" s="92"/>
      <c r="E417" s="92"/>
      <c r="F417" s="93"/>
      <c r="G417" s="93"/>
      <c r="H417" s="68"/>
      <c r="M417" s="33"/>
    </row>
    <row r="418">
      <c r="C418" s="91"/>
      <c r="D418" s="92"/>
      <c r="E418" s="92"/>
      <c r="F418" s="93"/>
      <c r="G418" s="93"/>
      <c r="H418" s="68"/>
      <c r="M418" s="33"/>
    </row>
    <row r="419">
      <c r="C419" s="91"/>
      <c r="D419" s="92"/>
      <c r="E419" s="92"/>
      <c r="F419" s="93"/>
      <c r="G419" s="93"/>
      <c r="H419" s="68"/>
      <c r="M419" s="33"/>
    </row>
    <row r="420">
      <c r="C420" s="91"/>
      <c r="D420" s="92"/>
      <c r="E420" s="92"/>
      <c r="F420" s="93"/>
      <c r="G420" s="93"/>
      <c r="H420" s="68"/>
      <c r="M420" s="33"/>
    </row>
    <row r="421">
      <c r="C421" s="91"/>
      <c r="D421" s="92"/>
      <c r="E421" s="92"/>
      <c r="F421" s="93"/>
      <c r="G421" s="93"/>
      <c r="H421" s="68"/>
      <c r="M421" s="33"/>
    </row>
    <row r="422">
      <c r="C422" s="91"/>
      <c r="D422" s="92"/>
      <c r="E422" s="92"/>
      <c r="F422" s="93"/>
      <c r="G422" s="93"/>
      <c r="H422" s="68"/>
      <c r="M422" s="33"/>
    </row>
    <row r="423">
      <c r="C423" s="91"/>
      <c r="D423" s="92"/>
      <c r="E423" s="92"/>
      <c r="F423" s="93"/>
      <c r="G423" s="93"/>
      <c r="H423" s="68"/>
      <c r="M423" s="33"/>
    </row>
    <row r="424">
      <c r="C424" s="91"/>
      <c r="D424" s="92"/>
      <c r="E424" s="92"/>
      <c r="F424" s="93"/>
      <c r="G424" s="93"/>
      <c r="H424" s="68"/>
      <c r="M424" s="33"/>
    </row>
    <row r="425">
      <c r="C425" s="91"/>
      <c r="D425" s="92"/>
      <c r="E425" s="92"/>
      <c r="F425" s="93"/>
      <c r="G425" s="93"/>
      <c r="H425" s="68"/>
      <c r="M425" s="33"/>
    </row>
    <row r="426">
      <c r="C426" s="91"/>
      <c r="D426" s="92"/>
      <c r="E426" s="92"/>
      <c r="F426" s="93"/>
      <c r="G426" s="93"/>
      <c r="H426" s="68"/>
      <c r="M426" s="33"/>
    </row>
    <row r="427">
      <c r="C427" s="91"/>
      <c r="D427" s="92"/>
      <c r="E427" s="92"/>
      <c r="F427" s="93"/>
      <c r="G427" s="93"/>
      <c r="H427" s="68"/>
      <c r="M427" s="33"/>
    </row>
    <row r="428">
      <c r="C428" s="91"/>
      <c r="D428" s="92"/>
      <c r="E428" s="92"/>
      <c r="F428" s="93"/>
      <c r="G428" s="93"/>
      <c r="H428" s="68"/>
      <c r="M428" s="33"/>
    </row>
    <row r="429">
      <c r="C429" s="91"/>
      <c r="D429" s="92"/>
      <c r="E429" s="92"/>
      <c r="F429" s="93"/>
      <c r="G429" s="93"/>
      <c r="H429" s="68"/>
      <c r="M429" s="33"/>
    </row>
    <row r="430">
      <c r="C430" s="91"/>
      <c r="D430" s="92"/>
      <c r="E430" s="92"/>
      <c r="F430" s="93"/>
      <c r="G430" s="93"/>
      <c r="H430" s="68"/>
      <c r="M430" s="33"/>
    </row>
    <row r="431">
      <c r="C431" s="91"/>
      <c r="D431" s="92"/>
      <c r="E431" s="92"/>
      <c r="F431" s="93"/>
      <c r="G431" s="93"/>
      <c r="H431" s="68"/>
      <c r="M431" s="33"/>
    </row>
    <row r="432">
      <c r="C432" s="91"/>
      <c r="D432" s="92"/>
      <c r="E432" s="92"/>
      <c r="F432" s="93"/>
      <c r="G432" s="93"/>
      <c r="H432" s="68"/>
      <c r="M432" s="33"/>
    </row>
    <row r="433">
      <c r="C433" s="91"/>
      <c r="D433" s="92"/>
      <c r="E433" s="92"/>
      <c r="F433" s="93"/>
      <c r="G433" s="93"/>
      <c r="H433" s="68"/>
      <c r="M433" s="33"/>
    </row>
    <row r="434">
      <c r="C434" s="91"/>
      <c r="D434" s="92"/>
      <c r="E434" s="92"/>
      <c r="F434" s="93"/>
      <c r="G434" s="93"/>
      <c r="H434" s="68"/>
      <c r="M434" s="33"/>
    </row>
    <row r="435">
      <c r="C435" s="91"/>
      <c r="D435" s="92"/>
      <c r="E435" s="92"/>
      <c r="F435" s="93"/>
      <c r="G435" s="93"/>
      <c r="H435" s="68"/>
      <c r="M435" s="33"/>
    </row>
    <row r="436">
      <c r="C436" s="91"/>
      <c r="D436" s="92"/>
      <c r="E436" s="92"/>
      <c r="F436" s="93"/>
      <c r="G436" s="93"/>
      <c r="H436" s="68"/>
      <c r="M436" s="33"/>
    </row>
    <row r="437">
      <c r="C437" s="91"/>
      <c r="D437" s="92"/>
      <c r="E437" s="92"/>
      <c r="F437" s="93"/>
      <c r="G437" s="93"/>
      <c r="H437" s="68"/>
      <c r="M437" s="33"/>
    </row>
    <row r="438">
      <c r="C438" s="91"/>
      <c r="D438" s="92"/>
      <c r="E438" s="92"/>
      <c r="F438" s="93"/>
      <c r="G438" s="93"/>
      <c r="H438" s="68"/>
      <c r="M438" s="33"/>
    </row>
    <row r="439">
      <c r="C439" s="91"/>
      <c r="D439" s="92"/>
      <c r="E439" s="92"/>
      <c r="F439" s="93"/>
      <c r="G439" s="93"/>
      <c r="H439" s="68"/>
      <c r="M439" s="33"/>
    </row>
    <row r="440">
      <c r="C440" s="91"/>
      <c r="D440" s="92"/>
      <c r="E440" s="92"/>
      <c r="F440" s="93"/>
      <c r="G440" s="93"/>
      <c r="H440" s="68"/>
      <c r="M440" s="33"/>
    </row>
    <row r="441">
      <c r="C441" s="91"/>
      <c r="D441" s="92"/>
      <c r="E441" s="92"/>
      <c r="F441" s="93"/>
      <c r="G441" s="93"/>
      <c r="H441" s="68"/>
      <c r="M441" s="33"/>
    </row>
    <row r="442">
      <c r="C442" s="91"/>
      <c r="D442" s="92"/>
      <c r="E442" s="92"/>
      <c r="F442" s="93"/>
      <c r="G442" s="93"/>
      <c r="H442" s="68"/>
      <c r="M442" s="33"/>
    </row>
    <row r="443">
      <c r="C443" s="91"/>
      <c r="D443" s="92"/>
      <c r="E443" s="92"/>
      <c r="F443" s="93"/>
      <c r="G443" s="93"/>
      <c r="H443" s="68"/>
      <c r="M443" s="33"/>
    </row>
    <row r="444">
      <c r="C444" s="91"/>
      <c r="D444" s="92"/>
      <c r="E444" s="92"/>
      <c r="F444" s="93"/>
      <c r="G444" s="93"/>
      <c r="H444" s="68"/>
      <c r="M444" s="33"/>
    </row>
    <row r="445">
      <c r="C445" s="91"/>
      <c r="D445" s="92"/>
      <c r="E445" s="92"/>
      <c r="F445" s="93"/>
      <c r="G445" s="93"/>
      <c r="H445" s="68"/>
      <c r="M445" s="33"/>
    </row>
    <row r="446">
      <c r="C446" s="91"/>
      <c r="D446" s="92"/>
      <c r="E446" s="92"/>
      <c r="F446" s="93"/>
      <c r="G446" s="93"/>
      <c r="H446" s="68"/>
      <c r="M446" s="33"/>
    </row>
    <row r="447">
      <c r="C447" s="91"/>
      <c r="D447" s="92"/>
      <c r="E447" s="92"/>
      <c r="F447" s="93"/>
      <c r="G447" s="93"/>
      <c r="H447" s="68"/>
      <c r="M447" s="33"/>
    </row>
    <row r="448">
      <c r="C448" s="91"/>
      <c r="D448" s="92"/>
      <c r="E448" s="92"/>
      <c r="F448" s="93"/>
      <c r="G448" s="93"/>
      <c r="H448" s="68"/>
      <c r="M448" s="33"/>
    </row>
    <row r="449">
      <c r="C449" s="91"/>
      <c r="D449" s="92"/>
      <c r="E449" s="92"/>
      <c r="F449" s="93"/>
      <c r="G449" s="93"/>
      <c r="H449" s="68"/>
      <c r="M449" s="33"/>
    </row>
    <row r="450">
      <c r="C450" s="91"/>
      <c r="D450" s="92"/>
      <c r="E450" s="92"/>
      <c r="F450" s="93"/>
      <c r="G450" s="93"/>
      <c r="H450" s="68"/>
      <c r="M450" s="33"/>
    </row>
    <row r="451">
      <c r="C451" s="91"/>
      <c r="D451" s="92"/>
      <c r="E451" s="92"/>
      <c r="F451" s="93"/>
      <c r="G451" s="93"/>
      <c r="H451" s="68"/>
      <c r="M451" s="33"/>
    </row>
    <row r="452">
      <c r="C452" s="91"/>
      <c r="D452" s="92"/>
      <c r="E452" s="92"/>
      <c r="F452" s="93"/>
      <c r="G452" s="93"/>
      <c r="H452" s="68"/>
      <c r="M452" s="33"/>
    </row>
    <row r="453">
      <c r="C453" s="91"/>
      <c r="D453" s="92"/>
      <c r="E453" s="92"/>
      <c r="F453" s="93"/>
      <c r="G453" s="93"/>
      <c r="H453" s="68"/>
      <c r="M453" s="33"/>
    </row>
    <row r="454">
      <c r="C454" s="91"/>
      <c r="D454" s="92"/>
      <c r="E454" s="92"/>
      <c r="F454" s="93"/>
      <c r="G454" s="93"/>
      <c r="H454" s="68"/>
      <c r="M454" s="33"/>
    </row>
    <row r="455">
      <c r="C455" s="91"/>
      <c r="D455" s="92"/>
      <c r="E455" s="92"/>
      <c r="F455" s="93"/>
      <c r="G455" s="93"/>
      <c r="H455" s="68"/>
      <c r="M455" s="33"/>
    </row>
    <row r="456">
      <c r="C456" s="91"/>
      <c r="D456" s="92"/>
      <c r="E456" s="92"/>
      <c r="F456" s="93"/>
      <c r="G456" s="93"/>
      <c r="H456" s="68"/>
      <c r="M456" s="33"/>
    </row>
    <row r="457">
      <c r="C457" s="91"/>
      <c r="D457" s="92"/>
      <c r="E457" s="92"/>
      <c r="F457" s="93"/>
      <c r="G457" s="93"/>
      <c r="H457" s="68"/>
      <c r="M457" s="33"/>
    </row>
    <row r="458">
      <c r="C458" s="91"/>
      <c r="D458" s="92"/>
      <c r="E458" s="92"/>
      <c r="F458" s="93"/>
      <c r="G458" s="93"/>
      <c r="H458" s="68"/>
      <c r="M458" s="33"/>
    </row>
    <row r="459">
      <c r="C459" s="91"/>
      <c r="D459" s="92"/>
      <c r="E459" s="92"/>
      <c r="F459" s="93"/>
      <c r="G459" s="93"/>
      <c r="H459" s="68"/>
      <c r="M459" s="33"/>
    </row>
    <row r="460">
      <c r="C460" s="91"/>
      <c r="D460" s="92"/>
      <c r="E460" s="92"/>
      <c r="F460" s="93"/>
      <c r="G460" s="93"/>
      <c r="H460" s="68"/>
      <c r="M460" s="33"/>
    </row>
    <row r="461">
      <c r="C461" s="91"/>
      <c r="D461" s="92"/>
      <c r="E461" s="92"/>
      <c r="F461" s="93"/>
      <c r="G461" s="93"/>
      <c r="H461" s="68"/>
      <c r="M461" s="33"/>
    </row>
    <row r="462">
      <c r="C462" s="91"/>
      <c r="D462" s="92"/>
      <c r="E462" s="92"/>
      <c r="F462" s="93"/>
      <c r="G462" s="93"/>
      <c r="H462" s="68"/>
      <c r="M462" s="33"/>
    </row>
    <row r="463">
      <c r="C463" s="91"/>
      <c r="D463" s="92"/>
      <c r="E463" s="92"/>
      <c r="F463" s="93"/>
      <c r="G463" s="93"/>
      <c r="H463" s="68"/>
      <c r="M463" s="33"/>
    </row>
    <row r="464">
      <c r="C464" s="91"/>
      <c r="D464" s="92"/>
      <c r="E464" s="92"/>
      <c r="F464" s="93"/>
      <c r="G464" s="93"/>
      <c r="H464" s="68"/>
      <c r="M464" s="33"/>
    </row>
    <row r="465">
      <c r="C465" s="91"/>
      <c r="D465" s="92"/>
      <c r="E465" s="92"/>
      <c r="F465" s="93"/>
      <c r="G465" s="93"/>
      <c r="H465" s="68"/>
      <c r="M465" s="33"/>
    </row>
    <row r="466">
      <c r="C466" s="91"/>
      <c r="D466" s="92"/>
      <c r="E466" s="92"/>
      <c r="F466" s="93"/>
      <c r="G466" s="93"/>
      <c r="H466" s="68"/>
      <c r="M466" s="33"/>
    </row>
    <row r="467">
      <c r="C467" s="91"/>
      <c r="D467" s="92"/>
      <c r="E467" s="92"/>
      <c r="F467" s="93"/>
      <c r="G467" s="93"/>
      <c r="H467" s="68"/>
      <c r="M467" s="33"/>
    </row>
    <row r="468">
      <c r="C468" s="91"/>
      <c r="D468" s="92"/>
      <c r="E468" s="92"/>
      <c r="F468" s="93"/>
      <c r="G468" s="93"/>
      <c r="H468" s="68"/>
      <c r="M468" s="33"/>
    </row>
    <row r="469">
      <c r="C469" s="91"/>
      <c r="D469" s="92"/>
      <c r="E469" s="92"/>
      <c r="F469" s="93"/>
      <c r="G469" s="93"/>
      <c r="H469" s="68"/>
      <c r="M469" s="33"/>
    </row>
    <row r="470">
      <c r="C470" s="91"/>
      <c r="D470" s="92"/>
      <c r="E470" s="92"/>
      <c r="F470" s="93"/>
      <c r="G470" s="93"/>
      <c r="H470" s="68"/>
      <c r="M470" s="33"/>
    </row>
    <row r="471">
      <c r="C471" s="91"/>
      <c r="D471" s="92"/>
      <c r="E471" s="92"/>
      <c r="F471" s="93"/>
      <c r="G471" s="93"/>
      <c r="H471" s="68"/>
      <c r="M471" s="33"/>
    </row>
    <row r="472">
      <c r="C472" s="91"/>
      <c r="D472" s="92"/>
      <c r="E472" s="92"/>
      <c r="F472" s="93"/>
      <c r="G472" s="93"/>
      <c r="H472" s="68"/>
      <c r="M472" s="33"/>
    </row>
    <row r="473">
      <c r="C473" s="91"/>
      <c r="D473" s="92"/>
      <c r="E473" s="92"/>
      <c r="F473" s="93"/>
      <c r="G473" s="93"/>
      <c r="H473" s="68"/>
      <c r="M473" s="33"/>
    </row>
    <row r="474">
      <c r="C474" s="91"/>
      <c r="D474" s="92"/>
      <c r="E474" s="92"/>
      <c r="F474" s="93"/>
      <c r="G474" s="93"/>
      <c r="H474" s="68"/>
      <c r="M474" s="33"/>
    </row>
    <row r="475">
      <c r="C475" s="91"/>
      <c r="D475" s="92"/>
      <c r="E475" s="92"/>
      <c r="F475" s="93"/>
      <c r="G475" s="93"/>
      <c r="H475" s="68"/>
      <c r="M475" s="33"/>
    </row>
    <row r="476">
      <c r="C476" s="91"/>
      <c r="D476" s="92"/>
      <c r="E476" s="92"/>
      <c r="F476" s="93"/>
      <c r="G476" s="93"/>
      <c r="H476" s="68"/>
      <c r="M476" s="33"/>
    </row>
    <row r="477">
      <c r="C477" s="91"/>
      <c r="D477" s="92"/>
      <c r="E477" s="92"/>
      <c r="F477" s="93"/>
      <c r="G477" s="93"/>
      <c r="H477" s="68"/>
      <c r="M477" s="33"/>
    </row>
    <row r="478">
      <c r="C478" s="91"/>
      <c r="D478" s="92"/>
      <c r="E478" s="92"/>
      <c r="F478" s="93"/>
      <c r="G478" s="93"/>
      <c r="H478" s="68"/>
      <c r="M478" s="33"/>
    </row>
    <row r="479">
      <c r="C479" s="91"/>
      <c r="D479" s="92"/>
      <c r="E479" s="92"/>
      <c r="F479" s="93"/>
      <c r="G479" s="93"/>
      <c r="H479" s="68"/>
      <c r="M479" s="33"/>
    </row>
    <row r="480">
      <c r="C480" s="91"/>
      <c r="D480" s="92"/>
      <c r="E480" s="92"/>
      <c r="F480" s="93"/>
      <c r="G480" s="93"/>
      <c r="H480" s="68"/>
      <c r="M480" s="33"/>
    </row>
    <row r="481">
      <c r="C481" s="91"/>
      <c r="D481" s="92"/>
      <c r="E481" s="92"/>
      <c r="F481" s="93"/>
      <c r="G481" s="93"/>
      <c r="H481" s="68"/>
      <c r="M481" s="33"/>
    </row>
    <row r="482">
      <c r="C482" s="91"/>
      <c r="D482" s="92"/>
      <c r="E482" s="92"/>
      <c r="F482" s="93"/>
      <c r="G482" s="93"/>
      <c r="H482" s="68"/>
      <c r="M482" s="33"/>
    </row>
    <row r="483">
      <c r="C483" s="91"/>
      <c r="D483" s="92"/>
      <c r="E483" s="92"/>
      <c r="F483" s="93"/>
      <c r="G483" s="93"/>
      <c r="H483" s="68"/>
      <c r="M483" s="33"/>
    </row>
    <row r="484">
      <c r="C484" s="91"/>
      <c r="D484" s="92"/>
      <c r="E484" s="92"/>
      <c r="F484" s="93"/>
      <c r="G484" s="93"/>
      <c r="H484" s="68"/>
      <c r="M484" s="33"/>
    </row>
    <row r="485">
      <c r="C485" s="91"/>
      <c r="D485" s="92"/>
      <c r="E485" s="92"/>
      <c r="F485" s="93"/>
      <c r="G485" s="93"/>
      <c r="H485" s="68"/>
      <c r="M485" s="33"/>
    </row>
    <row r="486">
      <c r="C486" s="91"/>
      <c r="D486" s="92"/>
      <c r="E486" s="92"/>
      <c r="F486" s="93"/>
      <c r="G486" s="93"/>
      <c r="H486" s="68"/>
      <c r="M486" s="33"/>
    </row>
    <row r="487">
      <c r="C487" s="91"/>
      <c r="D487" s="92"/>
      <c r="E487" s="92"/>
      <c r="F487" s="93"/>
      <c r="G487" s="93"/>
      <c r="H487" s="68"/>
      <c r="M487" s="33"/>
    </row>
    <row r="488">
      <c r="C488" s="91"/>
      <c r="D488" s="92"/>
      <c r="E488" s="92"/>
      <c r="F488" s="93"/>
      <c r="G488" s="93"/>
      <c r="H488" s="68"/>
      <c r="M488" s="33"/>
    </row>
    <row r="489">
      <c r="C489" s="91"/>
      <c r="D489" s="92"/>
      <c r="E489" s="92"/>
      <c r="F489" s="93"/>
      <c r="G489" s="93"/>
      <c r="H489" s="68"/>
      <c r="M489" s="33"/>
    </row>
    <row r="490">
      <c r="C490" s="91"/>
      <c r="D490" s="92"/>
      <c r="E490" s="92"/>
      <c r="F490" s="93"/>
      <c r="G490" s="93"/>
      <c r="H490" s="68"/>
      <c r="M490" s="33"/>
    </row>
    <row r="491">
      <c r="C491" s="91"/>
      <c r="D491" s="92"/>
      <c r="E491" s="92"/>
      <c r="F491" s="93"/>
      <c r="G491" s="93"/>
      <c r="H491" s="68"/>
      <c r="M491" s="33"/>
    </row>
    <row r="492">
      <c r="C492" s="91"/>
      <c r="D492" s="92"/>
      <c r="E492" s="92"/>
      <c r="F492" s="93"/>
      <c r="G492" s="93"/>
      <c r="H492" s="68"/>
      <c r="M492" s="33"/>
    </row>
    <row r="493">
      <c r="C493" s="91"/>
      <c r="D493" s="92"/>
      <c r="E493" s="92"/>
      <c r="F493" s="93"/>
      <c r="G493" s="93"/>
      <c r="H493" s="68"/>
      <c r="M493" s="33"/>
    </row>
    <row r="494">
      <c r="C494" s="91"/>
      <c r="D494" s="92"/>
      <c r="E494" s="92"/>
      <c r="F494" s="93"/>
      <c r="G494" s="93"/>
      <c r="H494" s="68"/>
      <c r="M494" s="33"/>
    </row>
    <row r="495">
      <c r="C495" s="91"/>
      <c r="D495" s="92"/>
      <c r="E495" s="92"/>
      <c r="F495" s="93"/>
      <c r="G495" s="93"/>
      <c r="H495" s="68"/>
      <c r="M495" s="33"/>
    </row>
    <row r="496">
      <c r="C496" s="91"/>
      <c r="D496" s="92"/>
      <c r="E496" s="92"/>
      <c r="F496" s="93"/>
      <c r="G496" s="93"/>
      <c r="H496" s="68"/>
      <c r="M496" s="33"/>
    </row>
    <row r="497">
      <c r="C497" s="91"/>
      <c r="D497" s="92"/>
      <c r="E497" s="92"/>
      <c r="F497" s="93"/>
      <c r="G497" s="93"/>
      <c r="H497" s="68"/>
      <c r="M497" s="33"/>
    </row>
    <row r="498">
      <c r="C498" s="91"/>
      <c r="D498" s="92"/>
      <c r="E498" s="92"/>
      <c r="F498" s="93"/>
      <c r="G498" s="93"/>
      <c r="H498" s="68"/>
      <c r="M498" s="33"/>
    </row>
    <row r="499">
      <c r="C499" s="91"/>
      <c r="D499" s="92"/>
      <c r="E499" s="92"/>
      <c r="F499" s="93"/>
      <c r="G499" s="93"/>
      <c r="H499" s="68"/>
      <c r="M499" s="33"/>
    </row>
    <row r="500">
      <c r="C500" s="91"/>
      <c r="D500" s="92"/>
      <c r="E500" s="92"/>
      <c r="F500" s="93"/>
      <c r="G500" s="93"/>
      <c r="H500" s="68"/>
      <c r="M500" s="33"/>
    </row>
    <row r="501">
      <c r="C501" s="91"/>
      <c r="D501" s="92"/>
      <c r="E501" s="92"/>
      <c r="F501" s="93"/>
      <c r="G501" s="93"/>
      <c r="H501" s="68"/>
      <c r="M501" s="33"/>
    </row>
    <row r="502">
      <c r="C502" s="91"/>
      <c r="D502" s="92"/>
      <c r="E502" s="92"/>
      <c r="F502" s="93"/>
      <c r="G502" s="93"/>
      <c r="H502" s="68"/>
      <c r="M502" s="33"/>
    </row>
    <row r="503">
      <c r="C503" s="91"/>
      <c r="D503" s="92"/>
      <c r="E503" s="92"/>
      <c r="F503" s="93"/>
      <c r="G503" s="93"/>
      <c r="H503" s="68"/>
      <c r="M503" s="33"/>
    </row>
    <row r="504">
      <c r="C504" s="91"/>
      <c r="D504" s="92"/>
      <c r="E504" s="92"/>
      <c r="F504" s="93"/>
      <c r="G504" s="93"/>
      <c r="H504" s="68"/>
      <c r="M504" s="33"/>
    </row>
    <row r="505">
      <c r="C505" s="91"/>
      <c r="D505" s="92"/>
      <c r="E505" s="92"/>
      <c r="F505" s="93"/>
      <c r="G505" s="93"/>
      <c r="H505" s="68"/>
      <c r="M505" s="33"/>
    </row>
    <row r="506">
      <c r="C506" s="91"/>
      <c r="D506" s="92"/>
      <c r="E506" s="92"/>
      <c r="F506" s="93"/>
      <c r="G506" s="93"/>
      <c r="H506" s="68"/>
      <c r="M506" s="33"/>
    </row>
    <row r="507">
      <c r="C507" s="91"/>
      <c r="D507" s="92"/>
      <c r="E507" s="92"/>
      <c r="F507" s="93"/>
      <c r="G507" s="93"/>
      <c r="H507" s="68"/>
      <c r="M507" s="33"/>
    </row>
    <row r="508">
      <c r="C508" s="91"/>
      <c r="D508" s="92"/>
      <c r="E508" s="92"/>
      <c r="F508" s="93"/>
      <c r="G508" s="93"/>
      <c r="H508" s="68"/>
      <c r="M508" s="33"/>
    </row>
    <row r="509">
      <c r="C509" s="91"/>
      <c r="D509" s="92"/>
      <c r="E509" s="92"/>
      <c r="F509" s="93"/>
      <c r="G509" s="93"/>
      <c r="H509" s="68"/>
      <c r="M509" s="33"/>
    </row>
    <row r="510">
      <c r="C510" s="91"/>
      <c r="D510" s="92"/>
      <c r="E510" s="92"/>
      <c r="F510" s="93"/>
      <c r="G510" s="93"/>
      <c r="H510" s="68"/>
      <c r="M510" s="33"/>
    </row>
    <row r="511">
      <c r="C511" s="91"/>
      <c r="D511" s="92"/>
      <c r="E511" s="92"/>
      <c r="F511" s="93"/>
      <c r="G511" s="93"/>
      <c r="H511" s="68"/>
      <c r="M511" s="33"/>
    </row>
    <row r="512">
      <c r="C512" s="91"/>
      <c r="D512" s="92"/>
      <c r="E512" s="92"/>
      <c r="F512" s="93"/>
      <c r="G512" s="93"/>
      <c r="H512" s="68"/>
      <c r="M512" s="33"/>
    </row>
    <row r="513">
      <c r="C513" s="91"/>
      <c r="D513" s="92"/>
      <c r="E513" s="92"/>
      <c r="F513" s="93"/>
      <c r="G513" s="93"/>
      <c r="H513" s="68"/>
      <c r="M513" s="33"/>
    </row>
    <row r="514">
      <c r="C514" s="91"/>
      <c r="D514" s="92"/>
      <c r="E514" s="92"/>
      <c r="F514" s="93"/>
      <c r="G514" s="93"/>
      <c r="H514" s="68"/>
      <c r="M514" s="33"/>
    </row>
    <row r="515">
      <c r="C515" s="91"/>
      <c r="D515" s="92"/>
      <c r="E515" s="92"/>
      <c r="F515" s="93"/>
      <c r="G515" s="93"/>
      <c r="H515" s="68"/>
      <c r="M515" s="33"/>
    </row>
    <row r="516">
      <c r="C516" s="91"/>
      <c r="D516" s="92"/>
      <c r="E516" s="92"/>
      <c r="F516" s="93"/>
      <c r="G516" s="93"/>
      <c r="H516" s="68"/>
      <c r="M516" s="33"/>
    </row>
    <row r="517">
      <c r="C517" s="91"/>
      <c r="D517" s="92"/>
      <c r="E517" s="92"/>
      <c r="F517" s="93"/>
      <c r="G517" s="93"/>
      <c r="H517" s="68"/>
      <c r="M517" s="33"/>
    </row>
    <row r="518">
      <c r="C518" s="91"/>
      <c r="D518" s="92"/>
      <c r="E518" s="92"/>
      <c r="F518" s="93"/>
      <c r="G518" s="93"/>
      <c r="H518" s="68"/>
      <c r="M518" s="33"/>
    </row>
    <row r="519">
      <c r="C519" s="91"/>
      <c r="D519" s="92"/>
      <c r="E519" s="92"/>
      <c r="F519" s="93"/>
      <c r="G519" s="93"/>
      <c r="H519" s="68"/>
      <c r="M519" s="33"/>
    </row>
    <row r="520">
      <c r="C520" s="91"/>
      <c r="D520" s="92"/>
      <c r="E520" s="92"/>
      <c r="F520" s="93"/>
      <c r="G520" s="93"/>
      <c r="H520" s="68"/>
      <c r="M520" s="33"/>
    </row>
    <row r="521">
      <c r="C521" s="91"/>
      <c r="D521" s="92"/>
      <c r="E521" s="92"/>
      <c r="F521" s="93"/>
      <c r="G521" s="93"/>
      <c r="H521" s="68"/>
      <c r="M521" s="33"/>
    </row>
    <row r="522">
      <c r="C522" s="91"/>
      <c r="D522" s="92"/>
      <c r="E522" s="92"/>
      <c r="F522" s="93"/>
      <c r="G522" s="93"/>
      <c r="H522" s="68"/>
      <c r="M522" s="33"/>
    </row>
    <row r="523">
      <c r="C523" s="91"/>
      <c r="D523" s="92"/>
      <c r="E523" s="92"/>
      <c r="F523" s="93"/>
      <c r="G523" s="93"/>
      <c r="H523" s="68"/>
      <c r="M523" s="33"/>
    </row>
    <row r="524">
      <c r="C524" s="91"/>
      <c r="D524" s="92"/>
      <c r="E524" s="92"/>
      <c r="F524" s="93"/>
      <c r="G524" s="93"/>
      <c r="H524" s="68"/>
      <c r="M524" s="33"/>
    </row>
    <row r="525">
      <c r="C525" s="91"/>
      <c r="D525" s="92"/>
      <c r="E525" s="92"/>
      <c r="F525" s="93"/>
      <c r="G525" s="93"/>
      <c r="H525" s="68"/>
      <c r="M525" s="33"/>
    </row>
    <row r="526">
      <c r="C526" s="91"/>
      <c r="D526" s="92"/>
      <c r="E526" s="92"/>
      <c r="F526" s="93"/>
      <c r="G526" s="93"/>
      <c r="H526" s="68"/>
      <c r="M526" s="33"/>
    </row>
    <row r="527">
      <c r="C527" s="91"/>
      <c r="D527" s="92"/>
      <c r="E527" s="92"/>
      <c r="F527" s="93"/>
      <c r="G527" s="93"/>
      <c r="H527" s="68"/>
      <c r="M527" s="33"/>
    </row>
    <row r="528">
      <c r="C528" s="91"/>
      <c r="D528" s="92"/>
      <c r="E528" s="92"/>
      <c r="F528" s="93"/>
      <c r="G528" s="93"/>
      <c r="H528" s="68"/>
      <c r="M528" s="33"/>
    </row>
    <row r="529">
      <c r="C529" s="91"/>
      <c r="D529" s="92"/>
      <c r="E529" s="92"/>
      <c r="F529" s="93"/>
      <c r="G529" s="93"/>
      <c r="H529" s="68"/>
      <c r="M529" s="33"/>
    </row>
    <row r="530">
      <c r="C530" s="91"/>
      <c r="D530" s="92"/>
      <c r="E530" s="92"/>
      <c r="F530" s="93"/>
      <c r="G530" s="93"/>
      <c r="H530" s="68"/>
      <c r="M530" s="33"/>
    </row>
    <row r="531">
      <c r="C531" s="91"/>
      <c r="D531" s="92"/>
      <c r="E531" s="92"/>
      <c r="F531" s="93"/>
      <c r="G531" s="93"/>
      <c r="H531" s="68"/>
      <c r="M531" s="33"/>
    </row>
    <row r="532">
      <c r="C532" s="91"/>
      <c r="D532" s="92"/>
      <c r="E532" s="92"/>
      <c r="F532" s="93"/>
      <c r="G532" s="93"/>
      <c r="H532" s="68"/>
      <c r="M532" s="33"/>
    </row>
    <row r="533">
      <c r="C533" s="91"/>
      <c r="D533" s="92"/>
      <c r="E533" s="92"/>
      <c r="F533" s="93"/>
      <c r="G533" s="93"/>
      <c r="H533" s="68"/>
      <c r="M533" s="33"/>
    </row>
    <row r="534">
      <c r="C534" s="91"/>
      <c r="D534" s="92"/>
      <c r="E534" s="92"/>
      <c r="F534" s="93"/>
      <c r="G534" s="93"/>
      <c r="H534" s="68"/>
      <c r="M534" s="33"/>
    </row>
    <row r="535">
      <c r="C535" s="91"/>
      <c r="D535" s="92"/>
      <c r="E535" s="92"/>
      <c r="F535" s="93"/>
      <c r="G535" s="93"/>
      <c r="H535" s="68"/>
      <c r="M535" s="33"/>
    </row>
    <row r="536">
      <c r="C536" s="91"/>
      <c r="D536" s="92"/>
      <c r="E536" s="92"/>
      <c r="F536" s="93"/>
      <c r="G536" s="93"/>
      <c r="H536" s="68"/>
      <c r="M536" s="33"/>
    </row>
    <row r="537">
      <c r="C537" s="91"/>
      <c r="D537" s="92"/>
      <c r="E537" s="92"/>
      <c r="F537" s="93"/>
      <c r="G537" s="93"/>
      <c r="H537" s="68"/>
      <c r="M537" s="33"/>
    </row>
    <row r="538">
      <c r="C538" s="91"/>
      <c r="D538" s="92"/>
      <c r="E538" s="92"/>
      <c r="F538" s="93"/>
      <c r="G538" s="93"/>
      <c r="H538" s="68"/>
      <c r="M538" s="33"/>
    </row>
    <row r="539">
      <c r="C539" s="91"/>
      <c r="D539" s="92"/>
      <c r="E539" s="92"/>
      <c r="F539" s="93"/>
      <c r="G539" s="93"/>
      <c r="H539" s="68"/>
      <c r="M539" s="33"/>
    </row>
    <row r="540">
      <c r="C540" s="91"/>
      <c r="D540" s="92"/>
      <c r="E540" s="92"/>
      <c r="F540" s="93"/>
      <c r="G540" s="93"/>
      <c r="H540" s="68"/>
      <c r="M540" s="33"/>
    </row>
    <row r="541">
      <c r="C541" s="91"/>
      <c r="D541" s="92"/>
      <c r="E541" s="92"/>
      <c r="F541" s="93"/>
      <c r="G541" s="93"/>
      <c r="H541" s="68"/>
      <c r="M541" s="33"/>
    </row>
    <row r="542">
      <c r="C542" s="91"/>
      <c r="D542" s="92"/>
      <c r="E542" s="92"/>
      <c r="F542" s="93"/>
      <c r="G542" s="93"/>
      <c r="H542" s="68"/>
      <c r="M542" s="33"/>
    </row>
    <row r="543">
      <c r="C543" s="91"/>
      <c r="D543" s="92"/>
      <c r="E543" s="92"/>
      <c r="F543" s="93"/>
      <c r="G543" s="93"/>
      <c r="H543" s="68"/>
      <c r="M543" s="33"/>
    </row>
    <row r="544">
      <c r="C544" s="91"/>
      <c r="D544" s="92"/>
      <c r="E544" s="92"/>
      <c r="F544" s="93"/>
      <c r="G544" s="93"/>
      <c r="H544" s="68"/>
      <c r="M544" s="33"/>
    </row>
    <row r="545">
      <c r="C545" s="91"/>
      <c r="D545" s="92"/>
      <c r="E545" s="92"/>
      <c r="F545" s="93"/>
      <c r="G545" s="93"/>
      <c r="H545" s="68"/>
      <c r="M545" s="33"/>
    </row>
    <row r="546">
      <c r="C546" s="91"/>
      <c r="D546" s="92"/>
      <c r="E546" s="92"/>
      <c r="F546" s="93"/>
      <c r="G546" s="93"/>
      <c r="H546" s="68"/>
      <c r="M546" s="33"/>
    </row>
    <row r="547">
      <c r="C547" s="91"/>
      <c r="D547" s="92"/>
      <c r="E547" s="92"/>
      <c r="F547" s="93"/>
      <c r="G547" s="93"/>
      <c r="H547" s="68"/>
      <c r="M547" s="33"/>
    </row>
    <row r="548">
      <c r="C548" s="91"/>
      <c r="D548" s="92"/>
      <c r="E548" s="92"/>
      <c r="F548" s="93"/>
      <c r="G548" s="93"/>
      <c r="H548" s="68"/>
      <c r="M548" s="33"/>
    </row>
    <row r="549">
      <c r="C549" s="91"/>
      <c r="D549" s="92"/>
      <c r="E549" s="92"/>
      <c r="F549" s="93"/>
      <c r="G549" s="93"/>
      <c r="H549" s="68"/>
      <c r="M549" s="33"/>
    </row>
    <row r="550">
      <c r="C550" s="91"/>
      <c r="D550" s="92"/>
      <c r="E550" s="92"/>
      <c r="F550" s="93"/>
      <c r="G550" s="93"/>
      <c r="H550" s="68"/>
      <c r="M550" s="33"/>
    </row>
    <row r="551">
      <c r="C551" s="91"/>
      <c r="D551" s="92"/>
      <c r="E551" s="92"/>
      <c r="F551" s="93"/>
      <c r="G551" s="93"/>
      <c r="H551" s="68"/>
      <c r="M551" s="33"/>
    </row>
    <row r="552">
      <c r="C552" s="91"/>
      <c r="D552" s="92"/>
      <c r="E552" s="92"/>
      <c r="F552" s="93"/>
      <c r="G552" s="93"/>
      <c r="H552" s="68"/>
      <c r="M552" s="33"/>
    </row>
    <row r="553">
      <c r="C553" s="91"/>
      <c r="D553" s="92"/>
      <c r="E553" s="92"/>
      <c r="F553" s="93"/>
      <c r="G553" s="93"/>
      <c r="H553" s="68"/>
      <c r="M553" s="33"/>
    </row>
    <row r="554">
      <c r="C554" s="91"/>
      <c r="D554" s="92"/>
      <c r="E554" s="92"/>
      <c r="F554" s="93"/>
      <c r="G554" s="93"/>
      <c r="H554" s="68"/>
      <c r="M554" s="33"/>
    </row>
    <row r="555">
      <c r="C555" s="91"/>
      <c r="D555" s="92"/>
      <c r="E555" s="92"/>
      <c r="F555" s="93"/>
      <c r="G555" s="93"/>
      <c r="H555" s="68"/>
      <c r="M555" s="33"/>
    </row>
    <row r="556">
      <c r="C556" s="91"/>
      <c r="D556" s="92"/>
      <c r="E556" s="92"/>
      <c r="F556" s="93"/>
      <c r="G556" s="93"/>
      <c r="H556" s="68"/>
      <c r="M556" s="33"/>
    </row>
    <row r="557">
      <c r="C557" s="91"/>
      <c r="D557" s="92"/>
      <c r="E557" s="92"/>
      <c r="F557" s="93"/>
      <c r="G557" s="93"/>
      <c r="H557" s="68"/>
      <c r="M557" s="33"/>
    </row>
    <row r="558">
      <c r="C558" s="91"/>
      <c r="D558" s="92"/>
      <c r="E558" s="92"/>
      <c r="F558" s="93"/>
      <c r="G558" s="93"/>
      <c r="H558" s="68"/>
      <c r="M558" s="33"/>
    </row>
    <row r="559">
      <c r="C559" s="91"/>
      <c r="D559" s="92"/>
      <c r="E559" s="92"/>
      <c r="F559" s="93"/>
      <c r="G559" s="93"/>
      <c r="H559" s="68"/>
      <c r="M559" s="33"/>
    </row>
    <row r="560">
      <c r="C560" s="91"/>
      <c r="D560" s="92"/>
      <c r="E560" s="92"/>
      <c r="F560" s="93"/>
      <c r="G560" s="93"/>
      <c r="H560" s="68"/>
      <c r="M560" s="33"/>
    </row>
    <row r="561">
      <c r="C561" s="91"/>
      <c r="D561" s="92"/>
      <c r="E561" s="92"/>
      <c r="F561" s="93"/>
      <c r="G561" s="93"/>
      <c r="H561" s="68"/>
      <c r="M561" s="33"/>
    </row>
    <row r="562">
      <c r="C562" s="91"/>
      <c r="D562" s="92"/>
      <c r="E562" s="92"/>
      <c r="F562" s="93"/>
      <c r="G562" s="93"/>
      <c r="H562" s="68"/>
      <c r="M562" s="33"/>
    </row>
    <row r="563">
      <c r="C563" s="91"/>
      <c r="D563" s="92"/>
      <c r="E563" s="92"/>
      <c r="F563" s="93"/>
      <c r="G563" s="93"/>
      <c r="H563" s="68"/>
      <c r="M563" s="33"/>
    </row>
    <row r="564">
      <c r="C564" s="91"/>
      <c r="D564" s="92"/>
      <c r="E564" s="92"/>
      <c r="F564" s="93"/>
      <c r="G564" s="93"/>
      <c r="H564" s="68"/>
      <c r="M564" s="33"/>
    </row>
    <row r="565">
      <c r="C565" s="91"/>
      <c r="D565" s="92"/>
      <c r="E565" s="92"/>
      <c r="F565" s="93"/>
      <c r="G565" s="93"/>
      <c r="H565" s="68"/>
      <c r="M565" s="33"/>
    </row>
    <row r="566">
      <c r="C566" s="91"/>
      <c r="D566" s="92"/>
      <c r="E566" s="92"/>
      <c r="F566" s="93"/>
      <c r="G566" s="93"/>
      <c r="H566" s="68"/>
      <c r="M566" s="33"/>
    </row>
    <row r="567">
      <c r="C567" s="91"/>
      <c r="D567" s="92"/>
      <c r="E567" s="92"/>
      <c r="F567" s="93"/>
      <c r="G567" s="93"/>
      <c r="H567" s="68"/>
      <c r="M567" s="33"/>
    </row>
    <row r="568">
      <c r="C568" s="91"/>
      <c r="D568" s="92"/>
      <c r="E568" s="92"/>
      <c r="F568" s="93"/>
      <c r="G568" s="93"/>
      <c r="H568" s="68"/>
      <c r="M568" s="33"/>
    </row>
    <row r="569">
      <c r="C569" s="91"/>
      <c r="D569" s="92"/>
      <c r="E569" s="92"/>
      <c r="F569" s="93"/>
      <c r="G569" s="93"/>
      <c r="H569" s="68"/>
      <c r="M569" s="33"/>
    </row>
    <row r="570">
      <c r="C570" s="91"/>
      <c r="D570" s="92"/>
      <c r="E570" s="92"/>
      <c r="F570" s="93"/>
      <c r="G570" s="93"/>
      <c r="H570" s="68"/>
      <c r="M570" s="33"/>
    </row>
    <row r="571">
      <c r="C571" s="91"/>
      <c r="D571" s="92"/>
      <c r="E571" s="92"/>
      <c r="F571" s="93"/>
      <c r="G571" s="93"/>
      <c r="H571" s="68"/>
      <c r="M571" s="33"/>
    </row>
    <row r="572">
      <c r="C572" s="91"/>
      <c r="D572" s="92"/>
      <c r="E572" s="92"/>
      <c r="F572" s="93"/>
      <c r="G572" s="93"/>
      <c r="H572" s="68"/>
      <c r="M572" s="33"/>
    </row>
    <row r="573">
      <c r="C573" s="91"/>
      <c r="D573" s="92"/>
      <c r="E573" s="92"/>
      <c r="F573" s="93"/>
      <c r="G573" s="93"/>
      <c r="H573" s="68"/>
      <c r="M573" s="33"/>
    </row>
    <row r="574">
      <c r="C574" s="91"/>
      <c r="D574" s="92"/>
      <c r="E574" s="92"/>
      <c r="F574" s="93"/>
      <c r="G574" s="93"/>
      <c r="H574" s="68"/>
      <c r="M574" s="33"/>
    </row>
    <row r="575">
      <c r="C575" s="91"/>
      <c r="D575" s="92"/>
      <c r="E575" s="92"/>
      <c r="F575" s="93"/>
      <c r="G575" s="93"/>
      <c r="H575" s="68"/>
      <c r="M575" s="33"/>
    </row>
    <row r="576">
      <c r="C576" s="91"/>
      <c r="D576" s="92"/>
      <c r="E576" s="92"/>
      <c r="F576" s="93"/>
      <c r="G576" s="93"/>
      <c r="H576" s="68"/>
      <c r="M576" s="33"/>
    </row>
    <row r="577">
      <c r="C577" s="91"/>
      <c r="D577" s="92"/>
      <c r="E577" s="92"/>
      <c r="F577" s="93"/>
      <c r="G577" s="93"/>
      <c r="H577" s="68"/>
      <c r="M577" s="33"/>
    </row>
    <row r="578">
      <c r="C578" s="91"/>
      <c r="D578" s="92"/>
      <c r="E578" s="92"/>
      <c r="F578" s="93"/>
      <c r="G578" s="93"/>
      <c r="H578" s="68"/>
      <c r="M578" s="33"/>
    </row>
    <row r="579">
      <c r="C579" s="91"/>
      <c r="D579" s="92"/>
      <c r="E579" s="92"/>
      <c r="F579" s="93"/>
      <c r="G579" s="93"/>
      <c r="H579" s="68"/>
      <c r="M579" s="33"/>
    </row>
    <row r="580">
      <c r="C580" s="91"/>
      <c r="D580" s="92"/>
      <c r="E580" s="92"/>
      <c r="F580" s="93"/>
      <c r="G580" s="93"/>
      <c r="H580" s="68"/>
      <c r="M580" s="33"/>
    </row>
    <row r="581">
      <c r="C581" s="91"/>
      <c r="D581" s="92"/>
      <c r="E581" s="92"/>
      <c r="F581" s="93"/>
      <c r="G581" s="93"/>
      <c r="H581" s="68"/>
      <c r="M581" s="33"/>
    </row>
    <row r="582">
      <c r="C582" s="91"/>
      <c r="D582" s="92"/>
      <c r="E582" s="92"/>
      <c r="F582" s="93"/>
      <c r="G582" s="93"/>
      <c r="H582" s="68"/>
      <c r="M582" s="33"/>
    </row>
    <row r="583">
      <c r="C583" s="91"/>
      <c r="D583" s="92"/>
      <c r="E583" s="92"/>
      <c r="F583" s="93"/>
      <c r="G583" s="93"/>
      <c r="H583" s="68"/>
      <c r="M583" s="33"/>
    </row>
    <row r="584">
      <c r="C584" s="91"/>
      <c r="D584" s="92"/>
      <c r="E584" s="92"/>
      <c r="F584" s="93"/>
      <c r="G584" s="93"/>
      <c r="H584" s="68"/>
      <c r="M584" s="33"/>
    </row>
    <row r="585">
      <c r="C585" s="91"/>
      <c r="D585" s="92"/>
      <c r="E585" s="92"/>
      <c r="F585" s="93"/>
      <c r="G585" s="93"/>
      <c r="H585" s="68"/>
      <c r="M585" s="33"/>
    </row>
    <row r="586">
      <c r="C586" s="91"/>
      <c r="D586" s="92"/>
      <c r="E586" s="92"/>
      <c r="F586" s="93"/>
      <c r="G586" s="93"/>
      <c r="H586" s="68"/>
      <c r="M586" s="33"/>
    </row>
    <row r="587">
      <c r="C587" s="91"/>
      <c r="D587" s="92"/>
      <c r="E587" s="92"/>
      <c r="F587" s="93"/>
      <c r="G587" s="93"/>
      <c r="H587" s="68"/>
      <c r="M587" s="33"/>
    </row>
    <row r="588">
      <c r="C588" s="91"/>
      <c r="D588" s="92"/>
      <c r="E588" s="92"/>
      <c r="F588" s="93"/>
      <c r="G588" s="93"/>
      <c r="H588" s="68"/>
      <c r="M588" s="33"/>
    </row>
    <row r="589">
      <c r="C589" s="91"/>
      <c r="D589" s="92"/>
      <c r="E589" s="92"/>
      <c r="F589" s="93"/>
      <c r="G589" s="93"/>
      <c r="H589" s="68"/>
      <c r="M589" s="33"/>
    </row>
    <row r="590">
      <c r="C590" s="91"/>
      <c r="D590" s="92"/>
      <c r="E590" s="92"/>
      <c r="F590" s="93"/>
      <c r="G590" s="93"/>
      <c r="H590" s="68"/>
      <c r="M590" s="33"/>
    </row>
    <row r="591">
      <c r="C591" s="91"/>
      <c r="D591" s="92"/>
      <c r="E591" s="92"/>
      <c r="F591" s="93"/>
      <c r="G591" s="93"/>
      <c r="H591" s="68"/>
      <c r="M591" s="33"/>
    </row>
    <row r="592">
      <c r="C592" s="91"/>
      <c r="D592" s="92"/>
      <c r="E592" s="92"/>
      <c r="F592" s="93"/>
      <c r="G592" s="93"/>
      <c r="H592" s="68"/>
      <c r="M592" s="33"/>
    </row>
    <row r="593">
      <c r="C593" s="91"/>
      <c r="D593" s="92"/>
      <c r="E593" s="92"/>
      <c r="F593" s="93"/>
      <c r="G593" s="93"/>
      <c r="H593" s="68"/>
      <c r="M593" s="33"/>
    </row>
    <row r="594">
      <c r="C594" s="91"/>
      <c r="D594" s="92"/>
      <c r="E594" s="92"/>
      <c r="F594" s="93"/>
      <c r="G594" s="93"/>
      <c r="H594" s="68"/>
      <c r="M594" s="33"/>
    </row>
    <row r="595">
      <c r="C595" s="91"/>
      <c r="D595" s="92"/>
      <c r="E595" s="92"/>
      <c r="F595" s="93"/>
      <c r="G595" s="93"/>
      <c r="H595" s="68"/>
      <c r="M595" s="33"/>
    </row>
    <row r="596">
      <c r="C596" s="91"/>
      <c r="D596" s="92"/>
      <c r="E596" s="92"/>
      <c r="F596" s="93"/>
      <c r="G596" s="93"/>
      <c r="H596" s="68"/>
      <c r="M596" s="33"/>
    </row>
    <row r="597">
      <c r="C597" s="91"/>
      <c r="D597" s="92"/>
      <c r="E597" s="92"/>
      <c r="F597" s="93"/>
      <c r="G597" s="93"/>
      <c r="H597" s="68"/>
      <c r="M597" s="33"/>
    </row>
    <row r="598">
      <c r="C598" s="91"/>
      <c r="D598" s="92"/>
      <c r="E598" s="92"/>
      <c r="F598" s="93"/>
      <c r="G598" s="93"/>
      <c r="H598" s="68"/>
      <c r="M598" s="33"/>
    </row>
    <row r="599">
      <c r="C599" s="91"/>
      <c r="D599" s="92"/>
      <c r="E599" s="92"/>
      <c r="F599" s="93"/>
      <c r="G599" s="93"/>
      <c r="H599" s="68"/>
      <c r="M599" s="33"/>
    </row>
    <row r="600">
      <c r="C600" s="91"/>
      <c r="D600" s="92"/>
      <c r="E600" s="92"/>
      <c r="F600" s="93"/>
      <c r="G600" s="93"/>
      <c r="H600" s="68"/>
      <c r="M600" s="33"/>
    </row>
    <row r="601">
      <c r="C601" s="91"/>
      <c r="D601" s="92"/>
      <c r="E601" s="92"/>
      <c r="F601" s="93"/>
      <c r="G601" s="93"/>
      <c r="H601" s="68"/>
      <c r="M601" s="33"/>
    </row>
    <row r="602">
      <c r="C602" s="91"/>
      <c r="D602" s="92"/>
      <c r="E602" s="92"/>
      <c r="F602" s="93"/>
      <c r="G602" s="93"/>
      <c r="H602" s="68"/>
      <c r="M602" s="33"/>
    </row>
    <row r="603">
      <c r="C603" s="91"/>
      <c r="D603" s="92"/>
      <c r="E603" s="92"/>
      <c r="F603" s="93"/>
      <c r="G603" s="93"/>
      <c r="H603" s="68"/>
      <c r="M603" s="33"/>
    </row>
    <row r="604">
      <c r="C604" s="91"/>
      <c r="D604" s="92"/>
      <c r="E604" s="92"/>
      <c r="F604" s="93"/>
      <c r="G604" s="93"/>
      <c r="H604" s="68"/>
      <c r="M604" s="33"/>
    </row>
    <row r="605">
      <c r="C605" s="91"/>
      <c r="D605" s="92"/>
      <c r="E605" s="92"/>
      <c r="F605" s="93"/>
      <c r="G605" s="93"/>
      <c r="H605" s="68"/>
      <c r="M605" s="33"/>
    </row>
    <row r="606">
      <c r="C606" s="91"/>
      <c r="D606" s="92"/>
      <c r="E606" s="92"/>
      <c r="F606" s="93"/>
      <c r="G606" s="93"/>
      <c r="H606" s="68"/>
      <c r="M606" s="33"/>
    </row>
    <row r="607">
      <c r="C607" s="91"/>
      <c r="D607" s="92"/>
      <c r="E607" s="92"/>
      <c r="F607" s="93"/>
      <c r="G607" s="93"/>
      <c r="H607" s="68"/>
      <c r="M607" s="33"/>
    </row>
    <row r="608">
      <c r="C608" s="91"/>
      <c r="D608" s="92"/>
      <c r="E608" s="92"/>
      <c r="F608" s="93"/>
      <c r="G608" s="93"/>
      <c r="H608" s="68"/>
      <c r="M608" s="33"/>
    </row>
    <row r="609">
      <c r="C609" s="91"/>
      <c r="D609" s="92"/>
      <c r="E609" s="92"/>
      <c r="F609" s="93"/>
      <c r="G609" s="93"/>
      <c r="H609" s="68"/>
      <c r="M609" s="33"/>
    </row>
    <row r="610">
      <c r="C610" s="91"/>
      <c r="D610" s="92"/>
      <c r="E610" s="92"/>
      <c r="F610" s="93"/>
      <c r="G610" s="93"/>
      <c r="H610" s="68"/>
      <c r="M610" s="33"/>
    </row>
    <row r="611">
      <c r="C611" s="91"/>
      <c r="D611" s="92"/>
      <c r="E611" s="92"/>
      <c r="F611" s="93"/>
      <c r="G611" s="93"/>
      <c r="H611" s="68"/>
      <c r="M611" s="33"/>
    </row>
    <row r="612">
      <c r="C612" s="91"/>
      <c r="D612" s="92"/>
      <c r="E612" s="92"/>
      <c r="F612" s="93"/>
      <c r="G612" s="93"/>
      <c r="H612" s="68"/>
      <c r="M612" s="33"/>
    </row>
    <row r="613">
      <c r="C613" s="91"/>
      <c r="D613" s="92"/>
      <c r="E613" s="92"/>
      <c r="F613" s="93"/>
      <c r="G613" s="93"/>
      <c r="H613" s="68"/>
      <c r="M613" s="33"/>
    </row>
    <row r="614">
      <c r="C614" s="91"/>
      <c r="D614" s="92"/>
      <c r="E614" s="92"/>
      <c r="F614" s="93"/>
      <c r="G614" s="93"/>
      <c r="H614" s="68"/>
      <c r="M614" s="33"/>
    </row>
    <row r="615">
      <c r="C615" s="91"/>
      <c r="D615" s="92"/>
      <c r="E615" s="92"/>
      <c r="F615" s="93"/>
      <c r="G615" s="93"/>
      <c r="H615" s="68"/>
      <c r="M615" s="33"/>
    </row>
    <row r="616">
      <c r="C616" s="91"/>
      <c r="D616" s="92"/>
      <c r="E616" s="92"/>
      <c r="F616" s="93"/>
      <c r="G616" s="93"/>
      <c r="H616" s="68"/>
      <c r="M616" s="33"/>
    </row>
    <row r="617">
      <c r="C617" s="91"/>
      <c r="D617" s="92"/>
      <c r="E617" s="92"/>
      <c r="F617" s="93"/>
      <c r="G617" s="93"/>
      <c r="H617" s="68"/>
      <c r="M617" s="33"/>
    </row>
    <row r="618">
      <c r="C618" s="91"/>
      <c r="D618" s="92"/>
      <c r="E618" s="92"/>
      <c r="F618" s="93"/>
      <c r="G618" s="93"/>
      <c r="H618" s="68"/>
      <c r="M618" s="33"/>
    </row>
    <row r="619">
      <c r="C619" s="91"/>
      <c r="D619" s="92"/>
      <c r="E619" s="92"/>
      <c r="F619" s="93"/>
      <c r="G619" s="93"/>
      <c r="H619" s="68"/>
      <c r="M619" s="33"/>
    </row>
    <row r="620">
      <c r="C620" s="91"/>
      <c r="D620" s="92"/>
      <c r="E620" s="92"/>
      <c r="F620" s="93"/>
      <c r="G620" s="93"/>
      <c r="H620" s="68"/>
      <c r="M620" s="33"/>
    </row>
    <row r="621">
      <c r="C621" s="91"/>
      <c r="D621" s="92"/>
      <c r="E621" s="92"/>
      <c r="F621" s="93"/>
      <c r="G621" s="93"/>
      <c r="H621" s="68"/>
      <c r="M621" s="33"/>
    </row>
    <row r="622">
      <c r="C622" s="91"/>
      <c r="D622" s="92"/>
      <c r="E622" s="92"/>
      <c r="F622" s="93"/>
      <c r="G622" s="93"/>
      <c r="H622" s="68"/>
      <c r="M622" s="33"/>
    </row>
    <row r="623">
      <c r="C623" s="91"/>
      <c r="D623" s="92"/>
      <c r="E623" s="92"/>
      <c r="F623" s="93"/>
      <c r="G623" s="93"/>
      <c r="H623" s="68"/>
      <c r="M623" s="33"/>
    </row>
    <row r="624">
      <c r="C624" s="91"/>
      <c r="D624" s="92"/>
      <c r="E624" s="92"/>
      <c r="F624" s="93"/>
      <c r="G624" s="93"/>
      <c r="H624" s="68"/>
      <c r="M624" s="33"/>
    </row>
    <row r="625">
      <c r="C625" s="91"/>
      <c r="D625" s="92"/>
      <c r="E625" s="92"/>
      <c r="F625" s="93"/>
      <c r="G625" s="93"/>
      <c r="H625" s="68"/>
      <c r="M625" s="33"/>
    </row>
    <row r="626">
      <c r="C626" s="91"/>
      <c r="D626" s="92"/>
      <c r="E626" s="92"/>
      <c r="F626" s="93"/>
      <c r="G626" s="93"/>
      <c r="H626" s="68"/>
      <c r="M626" s="33"/>
    </row>
    <row r="627">
      <c r="C627" s="91"/>
      <c r="D627" s="92"/>
      <c r="E627" s="92"/>
      <c r="F627" s="93"/>
      <c r="G627" s="93"/>
      <c r="H627" s="68"/>
      <c r="M627" s="33"/>
    </row>
    <row r="628">
      <c r="C628" s="91"/>
      <c r="D628" s="92"/>
      <c r="E628" s="92"/>
      <c r="F628" s="93"/>
      <c r="G628" s="93"/>
      <c r="H628" s="68"/>
      <c r="M628" s="33"/>
    </row>
    <row r="629">
      <c r="C629" s="91"/>
      <c r="D629" s="92"/>
      <c r="E629" s="92"/>
      <c r="F629" s="93"/>
      <c r="G629" s="93"/>
      <c r="H629" s="68"/>
      <c r="M629" s="33"/>
    </row>
    <row r="630">
      <c r="C630" s="91"/>
      <c r="D630" s="92"/>
      <c r="E630" s="92"/>
      <c r="F630" s="93"/>
      <c r="G630" s="93"/>
      <c r="H630" s="68"/>
      <c r="M630" s="33"/>
    </row>
    <row r="631">
      <c r="C631" s="91"/>
      <c r="D631" s="92"/>
      <c r="E631" s="92"/>
      <c r="F631" s="93"/>
      <c r="G631" s="93"/>
      <c r="H631" s="68"/>
      <c r="M631" s="33"/>
    </row>
    <row r="632">
      <c r="C632" s="91"/>
      <c r="D632" s="92"/>
      <c r="E632" s="92"/>
      <c r="F632" s="93"/>
      <c r="G632" s="93"/>
      <c r="H632" s="68"/>
      <c r="M632" s="33"/>
    </row>
    <row r="633">
      <c r="C633" s="91"/>
      <c r="D633" s="92"/>
      <c r="E633" s="92"/>
      <c r="F633" s="93"/>
      <c r="G633" s="93"/>
      <c r="H633" s="68"/>
      <c r="M633" s="33"/>
    </row>
    <row r="634">
      <c r="C634" s="91"/>
      <c r="D634" s="92"/>
      <c r="E634" s="92"/>
      <c r="F634" s="93"/>
      <c r="G634" s="93"/>
      <c r="H634" s="68"/>
      <c r="M634" s="33"/>
    </row>
    <row r="635">
      <c r="C635" s="91"/>
      <c r="D635" s="92"/>
      <c r="E635" s="92"/>
      <c r="F635" s="93"/>
      <c r="G635" s="93"/>
      <c r="H635" s="68"/>
      <c r="M635" s="33"/>
    </row>
    <row r="636">
      <c r="C636" s="91"/>
      <c r="D636" s="92"/>
      <c r="E636" s="92"/>
      <c r="F636" s="93"/>
      <c r="G636" s="93"/>
      <c r="H636" s="68"/>
      <c r="M636" s="33"/>
    </row>
    <row r="637">
      <c r="C637" s="91"/>
      <c r="D637" s="92"/>
      <c r="E637" s="92"/>
      <c r="F637" s="93"/>
      <c r="G637" s="93"/>
      <c r="H637" s="68"/>
      <c r="M637" s="33"/>
    </row>
    <row r="638">
      <c r="C638" s="91"/>
      <c r="D638" s="92"/>
      <c r="E638" s="92"/>
      <c r="F638" s="93"/>
      <c r="G638" s="93"/>
      <c r="H638" s="68"/>
      <c r="M638" s="33"/>
    </row>
    <row r="639">
      <c r="C639" s="91"/>
      <c r="D639" s="92"/>
      <c r="E639" s="92"/>
      <c r="F639" s="93"/>
      <c r="G639" s="93"/>
      <c r="H639" s="68"/>
      <c r="M639" s="33"/>
    </row>
    <row r="640">
      <c r="C640" s="91"/>
      <c r="D640" s="92"/>
      <c r="E640" s="92"/>
      <c r="F640" s="93"/>
      <c r="G640" s="93"/>
      <c r="H640" s="68"/>
      <c r="M640" s="33"/>
    </row>
    <row r="641">
      <c r="C641" s="91"/>
      <c r="D641" s="92"/>
      <c r="E641" s="92"/>
      <c r="F641" s="93"/>
      <c r="G641" s="93"/>
      <c r="H641" s="68"/>
      <c r="M641" s="33"/>
    </row>
    <row r="642">
      <c r="C642" s="91"/>
      <c r="D642" s="92"/>
      <c r="E642" s="92"/>
      <c r="F642" s="93"/>
      <c r="G642" s="93"/>
      <c r="H642" s="68"/>
      <c r="M642" s="33"/>
    </row>
    <row r="643">
      <c r="C643" s="91"/>
      <c r="D643" s="92"/>
      <c r="E643" s="92"/>
      <c r="F643" s="93"/>
      <c r="G643" s="93"/>
      <c r="H643" s="68"/>
      <c r="M643" s="33"/>
    </row>
    <row r="644">
      <c r="C644" s="91"/>
      <c r="D644" s="92"/>
      <c r="E644" s="92"/>
      <c r="F644" s="93"/>
      <c r="G644" s="93"/>
      <c r="H644" s="68"/>
      <c r="M644" s="33"/>
    </row>
    <row r="645">
      <c r="C645" s="91"/>
      <c r="D645" s="92"/>
      <c r="E645" s="92"/>
      <c r="F645" s="93"/>
      <c r="G645" s="93"/>
      <c r="H645" s="68"/>
      <c r="M645" s="33"/>
    </row>
    <row r="646">
      <c r="C646" s="91"/>
      <c r="D646" s="92"/>
      <c r="E646" s="92"/>
      <c r="F646" s="93"/>
      <c r="G646" s="93"/>
      <c r="H646" s="68"/>
      <c r="M646" s="33"/>
    </row>
    <row r="647">
      <c r="C647" s="91"/>
      <c r="D647" s="92"/>
      <c r="E647" s="92"/>
      <c r="F647" s="93"/>
      <c r="G647" s="93"/>
      <c r="H647" s="68"/>
      <c r="M647" s="33"/>
    </row>
    <row r="648">
      <c r="C648" s="91"/>
      <c r="D648" s="92"/>
      <c r="E648" s="92"/>
      <c r="F648" s="93"/>
      <c r="G648" s="93"/>
      <c r="H648" s="68"/>
      <c r="M648" s="33"/>
    </row>
    <row r="649">
      <c r="C649" s="91"/>
      <c r="D649" s="92"/>
      <c r="E649" s="92"/>
      <c r="F649" s="93"/>
      <c r="G649" s="93"/>
      <c r="H649" s="68"/>
      <c r="M649" s="33"/>
    </row>
    <row r="650">
      <c r="C650" s="91"/>
      <c r="D650" s="92"/>
      <c r="E650" s="92"/>
      <c r="F650" s="93"/>
      <c r="G650" s="93"/>
      <c r="H650" s="68"/>
      <c r="M650" s="33"/>
    </row>
    <row r="651">
      <c r="C651" s="91"/>
      <c r="D651" s="92"/>
      <c r="E651" s="92"/>
      <c r="F651" s="93"/>
      <c r="G651" s="93"/>
      <c r="H651" s="68"/>
      <c r="M651" s="33"/>
    </row>
    <row r="652">
      <c r="C652" s="91"/>
      <c r="D652" s="92"/>
      <c r="E652" s="92"/>
      <c r="F652" s="93"/>
      <c r="G652" s="93"/>
      <c r="H652" s="68"/>
      <c r="M652" s="33"/>
    </row>
    <row r="653">
      <c r="C653" s="91"/>
      <c r="D653" s="92"/>
      <c r="E653" s="92"/>
      <c r="F653" s="93"/>
      <c r="G653" s="93"/>
      <c r="H653" s="68"/>
      <c r="M653" s="33"/>
    </row>
    <row r="654">
      <c r="C654" s="91"/>
      <c r="D654" s="92"/>
      <c r="E654" s="92"/>
      <c r="F654" s="93"/>
      <c r="G654" s="93"/>
      <c r="H654" s="68"/>
      <c r="M654" s="33"/>
    </row>
    <row r="655">
      <c r="C655" s="91"/>
      <c r="D655" s="92"/>
      <c r="E655" s="92"/>
      <c r="F655" s="93"/>
      <c r="G655" s="93"/>
      <c r="H655" s="68"/>
      <c r="M655" s="33"/>
    </row>
    <row r="656">
      <c r="C656" s="91"/>
      <c r="D656" s="92"/>
      <c r="E656" s="92"/>
      <c r="F656" s="93"/>
      <c r="G656" s="93"/>
      <c r="H656" s="68"/>
      <c r="M656" s="33"/>
    </row>
    <row r="657">
      <c r="C657" s="91"/>
      <c r="D657" s="92"/>
      <c r="E657" s="92"/>
      <c r="F657" s="93"/>
      <c r="G657" s="93"/>
      <c r="H657" s="68"/>
      <c r="M657" s="33"/>
    </row>
    <row r="658">
      <c r="C658" s="91"/>
      <c r="D658" s="92"/>
      <c r="E658" s="92"/>
      <c r="F658" s="93"/>
      <c r="G658" s="93"/>
      <c r="H658" s="68"/>
      <c r="M658" s="33"/>
    </row>
    <row r="659">
      <c r="C659" s="91"/>
      <c r="D659" s="92"/>
      <c r="E659" s="92"/>
      <c r="F659" s="93"/>
      <c r="G659" s="93"/>
      <c r="H659" s="68"/>
      <c r="M659" s="33"/>
    </row>
    <row r="660">
      <c r="C660" s="91"/>
      <c r="D660" s="92"/>
      <c r="E660" s="92"/>
      <c r="F660" s="93"/>
      <c r="G660" s="93"/>
      <c r="H660" s="68"/>
      <c r="M660" s="33"/>
    </row>
    <row r="661">
      <c r="C661" s="91"/>
      <c r="D661" s="92"/>
      <c r="E661" s="92"/>
      <c r="F661" s="93"/>
      <c r="G661" s="93"/>
      <c r="H661" s="68"/>
      <c r="M661" s="33"/>
    </row>
    <row r="662">
      <c r="C662" s="91"/>
      <c r="D662" s="92"/>
      <c r="E662" s="92"/>
      <c r="F662" s="93"/>
      <c r="G662" s="93"/>
      <c r="H662" s="68"/>
      <c r="M662" s="33"/>
    </row>
    <row r="663">
      <c r="C663" s="91"/>
      <c r="D663" s="92"/>
      <c r="E663" s="92"/>
      <c r="F663" s="93"/>
      <c r="G663" s="93"/>
      <c r="H663" s="68"/>
      <c r="M663" s="33"/>
    </row>
    <row r="664">
      <c r="C664" s="91"/>
      <c r="D664" s="92"/>
      <c r="E664" s="92"/>
      <c r="F664" s="93"/>
      <c r="G664" s="93"/>
      <c r="H664" s="68"/>
      <c r="M664" s="33"/>
    </row>
    <row r="665">
      <c r="C665" s="91"/>
      <c r="D665" s="92"/>
      <c r="E665" s="92"/>
      <c r="F665" s="93"/>
      <c r="G665" s="93"/>
      <c r="H665" s="68"/>
      <c r="M665" s="33"/>
    </row>
    <row r="666">
      <c r="C666" s="91"/>
      <c r="D666" s="92"/>
      <c r="E666" s="92"/>
      <c r="F666" s="93"/>
      <c r="G666" s="93"/>
      <c r="H666" s="68"/>
      <c r="M666" s="33"/>
    </row>
    <row r="667">
      <c r="C667" s="91"/>
      <c r="D667" s="92"/>
      <c r="E667" s="92"/>
      <c r="F667" s="93"/>
      <c r="G667" s="93"/>
      <c r="H667" s="68"/>
      <c r="M667" s="33"/>
    </row>
    <row r="668">
      <c r="C668" s="91"/>
      <c r="D668" s="92"/>
      <c r="E668" s="92"/>
      <c r="F668" s="93"/>
      <c r="G668" s="93"/>
      <c r="H668" s="68"/>
      <c r="M668" s="33"/>
    </row>
    <row r="669">
      <c r="C669" s="91"/>
      <c r="D669" s="92"/>
      <c r="E669" s="92"/>
      <c r="F669" s="93"/>
      <c r="G669" s="93"/>
      <c r="H669" s="68"/>
      <c r="M669" s="33"/>
    </row>
    <row r="670">
      <c r="C670" s="91"/>
      <c r="D670" s="92"/>
      <c r="E670" s="92"/>
      <c r="F670" s="93"/>
      <c r="G670" s="93"/>
      <c r="H670" s="68"/>
      <c r="M670" s="33"/>
    </row>
    <row r="671">
      <c r="C671" s="91"/>
      <c r="D671" s="92"/>
      <c r="E671" s="92"/>
      <c r="F671" s="93"/>
      <c r="G671" s="93"/>
      <c r="H671" s="68"/>
      <c r="M671" s="33"/>
    </row>
    <row r="672">
      <c r="C672" s="91"/>
      <c r="D672" s="92"/>
      <c r="E672" s="92"/>
      <c r="F672" s="93"/>
      <c r="G672" s="93"/>
      <c r="H672" s="68"/>
      <c r="M672" s="33"/>
    </row>
    <row r="673">
      <c r="C673" s="91"/>
      <c r="D673" s="92"/>
      <c r="E673" s="92"/>
      <c r="F673" s="93"/>
      <c r="G673" s="93"/>
      <c r="H673" s="68"/>
      <c r="M673" s="33"/>
    </row>
    <row r="674">
      <c r="C674" s="91"/>
      <c r="D674" s="92"/>
      <c r="E674" s="92"/>
      <c r="F674" s="93"/>
      <c r="G674" s="93"/>
      <c r="H674" s="68"/>
      <c r="M674" s="33"/>
    </row>
    <row r="675">
      <c r="C675" s="91"/>
      <c r="D675" s="92"/>
      <c r="E675" s="92"/>
      <c r="F675" s="93"/>
      <c r="G675" s="93"/>
      <c r="H675" s="68"/>
      <c r="M675" s="33"/>
    </row>
    <row r="676">
      <c r="C676" s="91"/>
      <c r="D676" s="92"/>
      <c r="E676" s="92"/>
      <c r="F676" s="93"/>
      <c r="G676" s="93"/>
      <c r="H676" s="68"/>
      <c r="M676" s="33"/>
    </row>
    <row r="677">
      <c r="C677" s="91"/>
      <c r="D677" s="92"/>
      <c r="E677" s="92"/>
      <c r="F677" s="93"/>
      <c r="G677" s="93"/>
      <c r="H677" s="68"/>
      <c r="M677" s="33"/>
    </row>
    <row r="678">
      <c r="C678" s="91"/>
      <c r="D678" s="92"/>
      <c r="E678" s="92"/>
      <c r="F678" s="93"/>
      <c r="G678" s="93"/>
      <c r="H678" s="68"/>
      <c r="M678" s="33"/>
    </row>
    <row r="679">
      <c r="C679" s="91"/>
      <c r="D679" s="92"/>
      <c r="E679" s="92"/>
      <c r="F679" s="93"/>
      <c r="G679" s="93"/>
      <c r="H679" s="68"/>
      <c r="M679" s="33"/>
    </row>
    <row r="680">
      <c r="C680" s="91"/>
      <c r="D680" s="92"/>
      <c r="E680" s="92"/>
      <c r="F680" s="93"/>
      <c r="G680" s="93"/>
      <c r="H680" s="68"/>
      <c r="M680" s="33"/>
    </row>
    <row r="681">
      <c r="C681" s="91"/>
      <c r="D681" s="92"/>
      <c r="E681" s="92"/>
      <c r="F681" s="93"/>
      <c r="G681" s="93"/>
      <c r="H681" s="68"/>
      <c r="M681" s="33"/>
    </row>
    <row r="682">
      <c r="C682" s="91"/>
      <c r="D682" s="92"/>
      <c r="E682" s="92"/>
      <c r="F682" s="93"/>
      <c r="G682" s="93"/>
      <c r="H682" s="68"/>
      <c r="M682" s="33"/>
    </row>
    <row r="683">
      <c r="C683" s="91"/>
      <c r="D683" s="92"/>
      <c r="E683" s="92"/>
      <c r="F683" s="93"/>
      <c r="G683" s="93"/>
      <c r="H683" s="68"/>
      <c r="M683" s="33"/>
    </row>
    <row r="684">
      <c r="C684" s="91"/>
      <c r="D684" s="92"/>
      <c r="E684" s="92"/>
      <c r="F684" s="93"/>
      <c r="G684" s="93"/>
      <c r="H684" s="68"/>
      <c r="M684" s="33"/>
    </row>
    <row r="685">
      <c r="C685" s="91"/>
      <c r="D685" s="92"/>
      <c r="E685" s="92"/>
      <c r="F685" s="93"/>
      <c r="G685" s="93"/>
      <c r="H685" s="68"/>
      <c r="M685" s="33"/>
    </row>
    <row r="686">
      <c r="C686" s="91"/>
      <c r="D686" s="92"/>
      <c r="E686" s="92"/>
      <c r="F686" s="93"/>
      <c r="G686" s="93"/>
      <c r="H686" s="68"/>
      <c r="M686" s="33"/>
    </row>
    <row r="687">
      <c r="C687" s="91"/>
      <c r="D687" s="92"/>
      <c r="E687" s="92"/>
      <c r="F687" s="93"/>
      <c r="G687" s="93"/>
      <c r="H687" s="68"/>
      <c r="M687" s="33"/>
    </row>
    <row r="688">
      <c r="C688" s="91"/>
      <c r="D688" s="92"/>
      <c r="E688" s="92"/>
      <c r="F688" s="93"/>
      <c r="G688" s="93"/>
      <c r="H688" s="68"/>
      <c r="M688" s="33"/>
    </row>
    <row r="689">
      <c r="C689" s="91"/>
      <c r="D689" s="92"/>
      <c r="E689" s="92"/>
      <c r="F689" s="93"/>
      <c r="G689" s="93"/>
      <c r="H689" s="68"/>
      <c r="M689" s="33"/>
    </row>
    <row r="690">
      <c r="C690" s="91"/>
      <c r="D690" s="92"/>
      <c r="E690" s="92"/>
      <c r="F690" s="93"/>
      <c r="G690" s="93"/>
      <c r="H690" s="68"/>
      <c r="M690" s="33"/>
    </row>
    <row r="691">
      <c r="C691" s="91"/>
      <c r="D691" s="92"/>
      <c r="E691" s="92"/>
      <c r="F691" s="93"/>
      <c r="G691" s="93"/>
      <c r="H691" s="68"/>
      <c r="M691" s="33"/>
    </row>
    <row r="692">
      <c r="C692" s="91"/>
      <c r="D692" s="92"/>
      <c r="E692" s="92"/>
      <c r="F692" s="93"/>
      <c r="G692" s="93"/>
      <c r="H692" s="68"/>
      <c r="M692" s="33"/>
    </row>
    <row r="693">
      <c r="C693" s="91"/>
      <c r="D693" s="92"/>
      <c r="E693" s="92"/>
      <c r="F693" s="93"/>
      <c r="G693" s="93"/>
      <c r="H693" s="68"/>
      <c r="M693" s="33"/>
    </row>
    <row r="694">
      <c r="C694" s="91"/>
      <c r="D694" s="92"/>
      <c r="E694" s="92"/>
      <c r="F694" s="93"/>
      <c r="G694" s="93"/>
      <c r="H694" s="68"/>
      <c r="M694" s="33"/>
    </row>
    <row r="695">
      <c r="C695" s="91"/>
      <c r="D695" s="92"/>
      <c r="E695" s="92"/>
      <c r="F695" s="93"/>
      <c r="G695" s="93"/>
      <c r="H695" s="68"/>
      <c r="M695" s="33"/>
    </row>
    <row r="696">
      <c r="C696" s="91"/>
      <c r="D696" s="92"/>
      <c r="E696" s="92"/>
      <c r="F696" s="93"/>
      <c r="G696" s="93"/>
      <c r="H696" s="68"/>
      <c r="M696" s="33"/>
    </row>
    <row r="697">
      <c r="C697" s="91"/>
      <c r="D697" s="92"/>
      <c r="E697" s="92"/>
      <c r="F697" s="93"/>
      <c r="G697" s="93"/>
      <c r="H697" s="68"/>
      <c r="M697" s="33"/>
    </row>
    <row r="698">
      <c r="C698" s="91"/>
      <c r="D698" s="92"/>
      <c r="E698" s="92"/>
      <c r="F698" s="93"/>
      <c r="G698" s="93"/>
      <c r="H698" s="68"/>
      <c r="M698" s="33"/>
    </row>
    <row r="699">
      <c r="C699" s="91"/>
      <c r="D699" s="92"/>
      <c r="E699" s="92"/>
      <c r="F699" s="93"/>
      <c r="G699" s="93"/>
      <c r="H699" s="68"/>
      <c r="M699" s="33"/>
    </row>
    <row r="700">
      <c r="C700" s="91"/>
      <c r="D700" s="92"/>
      <c r="E700" s="92"/>
      <c r="F700" s="93"/>
      <c r="G700" s="93"/>
      <c r="H700" s="68"/>
      <c r="M700" s="33"/>
    </row>
    <row r="701">
      <c r="C701" s="91"/>
      <c r="D701" s="92"/>
      <c r="E701" s="92"/>
      <c r="F701" s="93"/>
      <c r="G701" s="93"/>
      <c r="H701" s="68"/>
      <c r="M701" s="33"/>
    </row>
    <row r="702">
      <c r="C702" s="91"/>
      <c r="D702" s="92"/>
      <c r="E702" s="92"/>
      <c r="F702" s="93"/>
      <c r="G702" s="93"/>
      <c r="H702" s="68"/>
      <c r="M702" s="33"/>
    </row>
    <row r="703">
      <c r="C703" s="91"/>
      <c r="D703" s="92"/>
      <c r="E703" s="92"/>
      <c r="F703" s="93"/>
      <c r="G703" s="93"/>
      <c r="H703" s="68"/>
      <c r="M703" s="33"/>
    </row>
    <row r="704">
      <c r="C704" s="91"/>
      <c r="D704" s="92"/>
      <c r="E704" s="92"/>
      <c r="F704" s="93"/>
      <c r="G704" s="93"/>
      <c r="H704" s="68"/>
      <c r="M704" s="33"/>
    </row>
    <row r="705">
      <c r="C705" s="91"/>
      <c r="D705" s="92"/>
      <c r="E705" s="92"/>
      <c r="F705" s="93"/>
      <c r="G705" s="93"/>
      <c r="H705" s="68"/>
      <c r="M705" s="33"/>
    </row>
    <row r="706">
      <c r="C706" s="91"/>
      <c r="D706" s="92"/>
      <c r="E706" s="92"/>
      <c r="F706" s="93"/>
      <c r="G706" s="93"/>
      <c r="H706" s="68"/>
      <c r="M706" s="33"/>
    </row>
    <row r="707">
      <c r="C707" s="91"/>
      <c r="D707" s="92"/>
      <c r="E707" s="92"/>
      <c r="F707" s="93"/>
      <c r="G707" s="93"/>
      <c r="H707" s="68"/>
      <c r="M707" s="33"/>
    </row>
    <row r="708">
      <c r="C708" s="91"/>
      <c r="D708" s="92"/>
      <c r="E708" s="92"/>
      <c r="F708" s="93"/>
      <c r="G708" s="93"/>
      <c r="H708" s="68"/>
      <c r="M708" s="33"/>
    </row>
    <row r="709">
      <c r="C709" s="91"/>
      <c r="D709" s="92"/>
      <c r="E709" s="92"/>
      <c r="F709" s="93"/>
      <c r="G709" s="93"/>
      <c r="H709" s="68"/>
      <c r="M709" s="33"/>
    </row>
    <row r="710">
      <c r="C710" s="91"/>
      <c r="D710" s="92"/>
      <c r="E710" s="92"/>
      <c r="F710" s="93"/>
      <c r="G710" s="93"/>
      <c r="H710" s="68"/>
      <c r="M710" s="33"/>
    </row>
    <row r="711">
      <c r="C711" s="91"/>
      <c r="D711" s="92"/>
      <c r="E711" s="92"/>
      <c r="F711" s="93"/>
      <c r="G711" s="93"/>
      <c r="H711" s="68"/>
      <c r="M711" s="33"/>
    </row>
    <row r="712">
      <c r="C712" s="91"/>
      <c r="D712" s="92"/>
      <c r="E712" s="92"/>
      <c r="F712" s="93"/>
      <c r="G712" s="93"/>
      <c r="H712" s="68"/>
      <c r="M712" s="33"/>
    </row>
    <row r="713">
      <c r="C713" s="91"/>
      <c r="D713" s="92"/>
      <c r="E713" s="92"/>
      <c r="F713" s="93"/>
      <c r="G713" s="93"/>
      <c r="H713" s="68"/>
      <c r="M713" s="33"/>
    </row>
    <row r="714">
      <c r="C714" s="91"/>
      <c r="D714" s="92"/>
      <c r="E714" s="92"/>
      <c r="F714" s="93"/>
      <c r="G714" s="93"/>
      <c r="H714" s="68"/>
      <c r="M714" s="33"/>
    </row>
    <row r="715">
      <c r="C715" s="91"/>
      <c r="D715" s="92"/>
      <c r="E715" s="92"/>
      <c r="F715" s="93"/>
      <c r="G715" s="93"/>
      <c r="H715" s="68"/>
      <c r="M715" s="33"/>
    </row>
    <row r="716">
      <c r="C716" s="91"/>
      <c r="D716" s="92"/>
      <c r="E716" s="92"/>
      <c r="F716" s="93"/>
      <c r="G716" s="93"/>
      <c r="H716" s="68"/>
      <c r="M716" s="33"/>
    </row>
    <row r="717">
      <c r="C717" s="91"/>
      <c r="D717" s="92"/>
      <c r="E717" s="92"/>
      <c r="F717" s="93"/>
      <c r="G717" s="93"/>
      <c r="H717" s="68"/>
      <c r="M717" s="33"/>
    </row>
    <row r="718">
      <c r="C718" s="91"/>
      <c r="D718" s="92"/>
      <c r="E718" s="92"/>
      <c r="F718" s="93"/>
      <c r="G718" s="93"/>
      <c r="H718" s="68"/>
      <c r="M718" s="33"/>
    </row>
    <row r="719">
      <c r="C719" s="91"/>
      <c r="D719" s="92"/>
      <c r="E719" s="92"/>
      <c r="F719" s="93"/>
      <c r="G719" s="93"/>
      <c r="H719" s="68"/>
      <c r="M719" s="33"/>
    </row>
    <row r="720">
      <c r="C720" s="91"/>
      <c r="D720" s="92"/>
      <c r="E720" s="92"/>
      <c r="F720" s="93"/>
      <c r="G720" s="93"/>
      <c r="H720" s="68"/>
      <c r="M720" s="33"/>
    </row>
    <row r="721">
      <c r="C721" s="91"/>
      <c r="D721" s="92"/>
      <c r="E721" s="92"/>
      <c r="F721" s="93"/>
      <c r="G721" s="93"/>
      <c r="H721" s="68"/>
      <c r="M721" s="33"/>
    </row>
    <row r="722">
      <c r="C722" s="91"/>
      <c r="D722" s="92"/>
      <c r="E722" s="92"/>
      <c r="F722" s="93"/>
      <c r="G722" s="93"/>
      <c r="H722" s="68"/>
      <c r="M722" s="33"/>
    </row>
    <row r="723">
      <c r="C723" s="91"/>
      <c r="D723" s="92"/>
      <c r="E723" s="92"/>
      <c r="F723" s="93"/>
      <c r="G723" s="93"/>
      <c r="H723" s="68"/>
      <c r="M723" s="33"/>
    </row>
    <row r="724">
      <c r="C724" s="91"/>
      <c r="D724" s="92"/>
      <c r="E724" s="92"/>
      <c r="F724" s="93"/>
      <c r="G724" s="93"/>
      <c r="H724" s="68"/>
      <c r="M724" s="33"/>
    </row>
    <row r="725">
      <c r="C725" s="91"/>
      <c r="D725" s="92"/>
      <c r="E725" s="92"/>
      <c r="F725" s="93"/>
      <c r="G725" s="93"/>
      <c r="H725" s="68"/>
      <c r="M725" s="33"/>
    </row>
    <row r="726">
      <c r="C726" s="91"/>
      <c r="D726" s="92"/>
      <c r="E726" s="92"/>
      <c r="F726" s="93"/>
      <c r="G726" s="93"/>
      <c r="H726" s="68"/>
      <c r="M726" s="33"/>
    </row>
    <row r="727">
      <c r="C727" s="91"/>
      <c r="D727" s="92"/>
      <c r="E727" s="92"/>
      <c r="F727" s="93"/>
      <c r="G727" s="93"/>
      <c r="H727" s="68"/>
      <c r="M727" s="33"/>
    </row>
    <row r="728">
      <c r="C728" s="91"/>
      <c r="D728" s="92"/>
      <c r="E728" s="92"/>
      <c r="F728" s="93"/>
      <c r="G728" s="93"/>
      <c r="H728" s="68"/>
      <c r="M728" s="33"/>
    </row>
    <row r="729">
      <c r="C729" s="91"/>
      <c r="D729" s="92"/>
      <c r="E729" s="92"/>
      <c r="F729" s="93"/>
      <c r="G729" s="93"/>
      <c r="H729" s="68"/>
      <c r="M729" s="33"/>
    </row>
    <row r="730">
      <c r="C730" s="91"/>
      <c r="D730" s="92"/>
      <c r="E730" s="92"/>
      <c r="F730" s="93"/>
      <c r="G730" s="93"/>
      <c r="H730" s="68"/>
      <c r="M730" s="33"/>
    </row>
    <row r="731">
      <c r="C731" s="91"/>
      <c r="D731" s="92"/>
      <c r="E731" s="92"/>
      <c r="F731" s="93"/>
      <c r="G731" s="93"/>
      <c r="H731" s="68"/>
      <c r="M731" s="33"/>
    </row>
    <row r="732">
      <c r="C732" s="91"/>
      <c r="D732" s="92"/>
      <c r="E732" s="92"/>
      <c r="F732" s="93"/>
      <c r="G732" s="93"/>
      <c r="H732" s="68"/>
      <c r="M732" s="33"/>
    </row>
    <row r="733">
      <c r="C733" s="91"/>
      <c r="D733" s="92"/>
      <c r="E733" s="92"/>
      <c r="F733" s="93"/>
      <c r="G733" s="93"/>
      <c r="H733" s="68"/>
      <c r="M733" s="33"/>
    </row>
    <row r="734">
      <c r="C734" s="91"/>
      <c r="D734" s="92"/>
      <c r="E734" s="92"/>
      <c r="F734" s="93"/>
      <c r="G734" s="93"/>
      <c r="H734" s="68"/>
      <c r="M734" s="33"/>
    </row>
    <row r="735">
      <c r="C735" s="91"/>
      <c r="D735" s="92"/>
      <c r="E735" s="92"/>
      <c r="F735" s="93"/>
      <c r="G735" s="93"/>
      <c r="H735" s="68"/>
      <c r="M735" s="33"/>
    </row>
    <row r="736">
      <c r="C736" s="91"/>
      <c r="D736" s="92"/>
      <c r="E736" s="92"/>
      <c r="F736" s="93"/>
      <c r="G736" s="93"/>
      <c r="H736" s="68"/>
      <c r="M736" s="33"/>
    </row>
    <row r="737">
      <c r="C737" s="91"/>
      <c r="D737" s="92"/>
      <c r="E737" s="92"/>
      <c r="F737" s="93"/>
      <c r="G737" s="93"/>
      <c r="H737" s="68"/>
      <c r="M737" s="33"/>
    </row>
    <row r="738">
      <c r="C738" s="91"/>
      <c r="D738" s="92"/>
      <c r="E738" s="92"/>
      <c r="F738" s="93"/>
      <c r="G738" s="93"/>
      <c r="H738" s="68"/>
      <c r="M738" s="33"/>
    </row>
    <row r="739">
      <c r="C739" s="91"/>
      <c r="D739" s="92"/>
      <c r="E739" s="92"/>
      <c r="F739" s="93"/>
      <c r="G739" s="93"/>
      <c r="H739" s="68"/>
      <c r="M739" s="33"/>
    </row>
    <row r="740">
      <c r="C740" s="91"/>
      <c r="D740" s="92"/>
      <c r="E740" s="92"/>
      <c r="F740" s="93"/>
      <c r="G740" s="93"/>
      <c r="H740" s="68"/>
      <c r="M740" s="33"/>
    </row>
    <row r="741">
      <c r="C741" s="91"/>
      <c r="D741" s="92"/>
      <c r="E741" s="92"/>
      <c r="F741" s="93"/>
      <c r="G741" s="93"/>
      <c r="H741" s="68"/>
      <c r="M741" s="33"/>
    </row>
    <row r="742">
      <c r="C742" s="91"/>
      <c r="D742" s="92"/>
      <c r="E742" s="92"/>
      <c r="F742" s="93"/>
      <c r="G742" s="93"/>
      <c r="H742" s="68"/>
      <c r="M742" s="33"/>
    </row>
    <row r="743">
      <c r="C743" s="91"/>
      <c r="D743" s="92"/>
      <c r="E743" s="92"/>
      <c r="F743" s="93"/>
      <c r="G743" s="93"/>
      <c r="H743" s="68"/>
      <c r="M743" s="33"/>
    </row>
    <row r="744">
      <c r="C744" s="91"/>
      <c r="D744" s="92"/>
      <c r="E744" s="92"/>
      <c r="F744" s="93"/>
      <c r="G744" s="93"/>
      <c r="H744" s="68"/>
      <c r="M744" s="33"/>
    </row>
    <row r="745">
      <c r="C745" s="91"/>
      <c r="D745" s="92"/>
      <c r="E745" s="92"/>
      <c r="F745" s="93"/>
      <c r="G745" s="93"/>
      <c r="H745" s="68"/>
      <c r="M745" s="33"/>
    </row>
    <row r="746">
      <c r="C746" s="91"/>
      <c r="D746" s="92"/>
      <c r="E746" s="92"/>
      <c r="F746" s="93"/>
      <c r="G746" s="93"/>
      <c r="H746" s="68"/>
      <c r="M746" s="33"/>
    </row>
    <row r="747">
      <c r="C747" s="91"/>
      <c r="D747" s="92"/>
      <c r="E747" s="92"/>
      <c r="F747" s="93"/>
      <c r="G747" s="93"/>
      <c r="H747" s="68"/>
      <c r="M747" s="33"/>
    </row>
    <row r="748">
      <c r="C748" s="91"/>
      <c r="D748" s="92"/>
      <c r="E748" s="92"/>
      <c r="F748" s="93"/>
      <c r="G748" s="93"/>
      <c r="H748" s="68"/>
      <c r="M748" s="33"/>
    </row>
    <row r="749">
      <c r="C749" s="91"/>
      <c r="D749" s="92"/>
      <c r="E749" s="92"/>
      <c r="F749" s="93"/>
      <c r="G749" s="93"/>
      <c r="H749" s="68"/>
      <c r="M749" s="33"/>
    </row>
    <row r="750">
      <c r="C750" s="91"/>
      <c r="D750" s="92"/>
      <c r="E750" s="92"/>
      <c r="F750" s="93"/>
      <c r="G750" s="93"/>
      <c r="H750" s="68"/>
      <c r="M750" s="33"/>
    </row>
    <row r="751">
      <c r="C751" s="91"/>
      <c r="D751" s="92"/>
      <c r="E751" s="92"/>
      <c r="F751" s="93"/>
      <c r="G751" s="93"/>
      <c r="H751" s="68"/>
      <c r="M751" s="33"/>
    </row>
    <row r="752">
      <c r="C752" s="91"/>
      <c r="D752" s="92"/>
      <c r="E752" s="92"/>
      <c r="F752" s="93"/>
      <c r="G752" s="93"/>
      <c r="H752" s="68"/>
      <c r="M752" s="33"/>
    </row>
    <row r="753">
      <c r="C753" s="91"/>
      <c r="D753" s="92"/>
      <c r="E753" s="92"/>
      <c r="F753" s="93"/>
      <c r="G753" s="93"/>
      <c r="H753" s="68"/>
      <c r="M753" s="33"/>
    </row>
    <row r="754">
      <c r="C754" s="91"/>
      <c r="D754" s="92"/>
      <c r="E754" s="92"/>
      <c r="F754" s="93"/>
      <c r="G754" s="93"/>
      <c r="H754" s="68"/>
      <c r="M754" s="33"/>
    </row>
    <row r="755">
      <c r="C755" s="91"/>
      <c r="D755" s="92"/>
      <c r="E755" s="92"/>
      <c r="F755" s="93"/>
      <c r="G755" s="93"/>
      <c r="H755" s="68"/>
      <c r="M755" s="33"/>
    </row>
    <row r="756">
      <c r="C756" s="91"/>
      <c r="D756" s="92"/>
      <c r="E756" s="92"/>
      <c r="F756" s="93"/>
      <c r="G756" s="93"/>
      <c r="H756" s="68"/>
      <c r="M756" s="33"/>
    </row>
    <row r="757">
      <c r="C757" s="91"/>
      <c r="D757" s="92"/>
      <c r="E757" s="92"/>
      <c r="F757" s="93"/>
      <c r="G757" s="93"/>
      <c r="H757" s="68"/>
      <c r="M757" s="33"/>
    </row>
    <row r="758">
      <c r="C758" s="91"/>
      <c r="D758" s="92"/>
      <c r="E758" s="92"/>
      <c r="F758" s="93"/>
      <c r="G758" s="93"/>
      <c r="H758" s="68"/>
      <c r="M758" s="33"/>
    </row>
    <row r="759">
      <c r="C759" s="91"/>
      <c r="D759" s="92"/>
      <c r="E759" s="92"/>
      <c r="F759" s="93"/>
      <c r="G759" s="93"/>
      <c r="H759" s="68"/>
      <c r="M759" s="33"/>
    </row>
    <row r="760">
      <c r="C760" s="91"/>
      <c r="D760" s="92"/>
      <c r="E760" s="92"/>
      <c r="F760" s="93"/>
      <c r="G760" s="93"/>
      <c r="H760" s="68"/>
      <c r="M760" s="33"/>
    </row>
    <row r="761">
      <c r="C761" s="91"/>
      <c r="D761" s="92"/>
      <c r="E761" s="92"/>
      <c r="F761" s="93"/>
      <c r="G761" s="93"/>
      <c r="H761" s="68"/>
      <c r="M761" s="33"/>
    </row>
    <row r="762">
      <c r="C762" s="91"/>
      <c r="D762" s="92"/>
      <c r="E762" s="92"/>
      <c r="F762" s="93"/>
      <c r="G762" s="93"/>
      <c r="H762" s="68"/>
      <c r="M762" s="33"/>
    </row>
    <row r="763">
      <c r="C763" s="91"/>
      <c r="D763" s="92"/>
      <c r="E763" s="92"/>
      <c r="F763" s="93"/>
      <c r="G763" s="93"/>
      <c r="H763" s="68"/>
      <c r="M763" s="33"/>
    </row>
    <row r="764">
      <c r="C764" s="91"/>
      <c r="D764" s="92"/>
      <c r="E764" s="92"/>
      <c r="F764" s="93"/>
      <c r="G764" s="93"/>
      <c r="H764" s="68"/>
      <c r="M764" s="33"/>
    </row>
    <row r="765">
      <c r="C765" s="91"/>
      <c r="D765" s="92"/>
      <c r="E765" s="92"/>
      <c r="F765" s="93"/>
      <c r="G765" s="93"/>
      <c r="H765" s="68"/>
      <c r="M765" s="33"/>
    </row>
    <row r="766">
      <c r="C766" s="91"/>
      <c r="D766" s="92"/>
      <c r="E766" s="92"/>
      <c r="F766" s="93"/>
      <c r="G766" s="93"/>
      <c r="H766" s="68"/>
      <c r="M766" s="33"/>
    </row>
    <row r="767">
      <c r="C767" s="91"/>
      <c r="D767" s="92"/>
      <c r="E767" s="92"/>
      <c r="F767" s="93"/>
      <c r="G767" s="93"/>
      <c r="H767" s="68"/>
      <c r="M767" s="33"/>
    </row>
    <row r="768">
      <c r="C768" s="91"/>
      <c r="D768" s="92"/>
      <c r="E768" s="92"/>
      <c r="F768" s="93"/>
      <c r="G768" s="93"/>
      <c r="H768" s="68"/>
      <c r="M768" s="33"/>
    </row>
    <row r="769">
      <c r="C769" s="91"/>
      <c r="D769" s="92"/>
      <c r="E769" s="92"/>
      <c r="F769" s="93"/>
      <c r="G769" s="93"/>
      <c r="H769" s="68"/>
      <c r="M769" s="33"/>
    </row>
    <row r="770">
      <c r="C770" s="91"/>
      <c r="D770" s="92"/>
      <c r="E770" s="92"/>
      <c r="F770" s="93"/>
      <c r="G770" s="93"/>
      <c r="H770" s="68"/>
      <c r="M770" s="33"/>
    </row>
    <row r="771">
      <c r="C771" s="91"/>
      <c r="D771" s="92"/>
      <c r="E771" s="92"/>
      <c r="F771" s="93"/>
      <c r="G771" s="93"/>
      <c r="H771" s="68"/>
      <c r="M771" s="33"/>
    </row>
    <row r="772">
      <c r="C772" s="91"/>
      <c r="D772" s="92"/>
      <c r="E772" s="92"/>
      <c r="F772" s="93"/>
      <c r="G772" s="93"/>
      <c r="H772" s="68"/>
      <c r="M772" s="33"/>
    </row>
    <row r="773">
      <c r="C773" s="91"/>
      <c r="D773" s="92"/>
      <c r="E773" s="92"/>
      <c r="F773" s="93"/>
      <c r="G773" s="93"/>
      <c r="H773" s="68"/>
      <c r="M773" s="33"/>
    </row>
    <row r="774">
      <c r="C774" s="91"/>
      <c r="D774" s="92"/>
      <c r="E774" s="92"/>
      <c r="F774" s="93"/>
      <c r="G774" s="93"/>
      <c r="H774" s="68"/>
      <c r="M774" s="33"/>
    </row>
    <row r="775">
      <c r="C775" s="91"/>
      <c r="D775" s="92"/>
      <c r="E775" s="92"/>
      <c r="F775" s="93"/>
      <c r="G775" s="93"/>
      <c r="H775" s="68"/>
      <c r="M775" s="33"/>
    </row>
    <row r="776">
      <c r="C776" s="91"/>
      <c r="D776" s="92"/>
      <c r="E776" s="92"/>
      <c r="F776" s="93"/>
      <c r="G776" s="93"/>
      <c r="H776" s="68"/>
      <c r="M776" s="33"/>
    </row>
    <row r="777">
      <c r="C777" s="91"/>
      <c r="D777" s="92"/>
      <c r="E777" s="92"/>
      <c r="F777" s="93"/>
      <c r="G777" s="93"/>
      <c r="H777" s="68"/>
      <c r="M777" s="33"/>
    </row>
    <row r="778">
      <c r="C778" s="91"/>
      <c r="D778" s="92"/>
      <c r="E778" s="92"/>
      <c r="F778" s="93"/>
      <c r="G778" s="93"/>
      <c r="H778" s="68"/>
      <c r="M778" s="33"/>
    </row>
    <row r="779">
      <c r="C779" s="91"/>
      <c r="D779" s="92"/>
      <c r="E779" s="92"/>
      <c r="F779" s="93"/>
      <c r="G779" s="93"/>
      <c r="H779" s="68"/>
      <c r="M779" s="33"/>
    </row>
    <row r="780">
      <c r="C780" s="91"/>
      <c r="D780" s="92"/>
      <c r="E780" s="92"/>
      <c r="F780" s="93"/>
      <c r="G780" s="93"/>
      <c r="H780" s="68"/>
      <c r="M780" s="33"/>
    </row>
    <row r="781">
      <c r="C781" s="91"/>
      <c r="D781" s="92"/>
      <c r="E781" s="92"/>
      <c r="F781" s="93"/>
      <c r="G781" s="93"/>
      <c r="H781" s="68"/>
      <c r="M781" s="33"/>
    </row>
    <row r="782">
      <c r="C782" s="91"/>
      <c r="D782" s="92"/>
      <c r="E782" s="92"/>
      <c r="F782" s="93"/>
      <c r="G782" s="93"/>
      <c r="H782" s="68"/>
      <c r="M782" s="33"/>
    </row>
    <row r="783">
      <c r="C783" s="91"/>
      <c r="D783" s="92"/>
      <c r="E783" s="92"/>
      <c r="F783" s="93"/>
      <c r="G783" s="93"/>
      <c r="H783" s="68"/>
      <c r="M783" s="33"/>
    </row>
    <row r="784">
      <c r="C784" s="91"/>
      <c r="D784" s="92"/>
      <c r="E784" s="92"/>
      <c r="F784" s="93"/>
      <c r="G784" s="93"/>
      <c r="H784" s="68"/>
      <c r="M784" s="33"/>
    </row>
    <row r="785">
      <c r="C785" s="91"/>
      <c r="D785" s="92"/>
      <c r="E785" s="92"/>
      <c r="F785" s="93"/>
      <c r="G785" s="93"/>
      <c r="H785" s="68"/>
      <c r="M785" s="33"/>
    </row>
    <row r="786">
      <c r="C786" s="91"/>
      <c r="D786" s="92"/>
      <c r="E786" s="92"/>
      <c r="F786" s="93"/>
      <c r="G786" s="93"/>
      <c r="H786" s="68"/>
      <c r="M786" s="33"/>
    </row>
    <row r="787">
      <c r="C787" s="91"/>
      <c r="D787" s="92"/>
      <c r="E787" s="92"/>
      <c r="F787" s="93"/>
      <c r="G787" s="93"/>
      <c r="H787" s="68"/>
      <c r="M787" s="33"/>
    </row>
    <row r="788">
      <c r="C788" s="91"/>
      <c r="D788" s="92"/>
      <c r="E788" s="92"/>
      <c r="F788" s="93"/>
      <c r="G788" s="93"/>
      <c r="H788" s="68"/>
      <c r="M788" s="33"/>
    </row>
    <row r="789">
      <c r="C789" s="91"/>
      <c r="D789" s="92"/>
      <c r="E789" s="92"/>
      <c r="F789" s="93"/>
      <c r="G789" s="93"/>
      <c r="H789" s="68"/>
      <c r="M789" s="33"/>
    </row>
    <row r="790">
      <c r="C790" s="91"/>
      <c r="D790" s="92"/>
      <c r="E790" s="92"/>
      <c r="F790" s="93"/>
      <c r="G790" s="93"/>
      <c r="H790" s="68"/>
      <c r="M790" s="33"/>
    </row>
    <row r="791">
      <c r="C791" s="91"/>
      <c r="D791" s="92"/>
      <c r="E791" s="92"/>
      <c r="F791" s="93"/>
      <c r="G791" s="93"/>
      <c r="H791" s="68"/>
      <c r="M791" s="33"/>
    </row>
    <row r="792">
      <c r="C792" s="91"/>
      <c r="D792" s="92"/>
      <c r="E792" s="92"/>
      <c r="F792" s="93"/>
      <c r="G792" s="93"/>
      <c r="H792" s="68"/>
      <c r="M792" s="33"/>
    </row>
    <row r="793">
      <c r="C793" s="91"/>
      <c r="D793" s="92"/>
      <c r="E793" s="92"/>
      <c r="F793" s="93"/>
      <c r="G793" s="93"/>
      <c r="H793" s="68"/>
      <c r="M793" s="33"/>
    </row>
    <row r="794">
      <c r="C794" s="91"/>
      <c r="D794" s="92"/>
      <c r="E794" s="92"/>
      <c r="F794" s="93"/>
      <c r="G794" s="93"/>
      <c r="H794" s="68"/>
      <c r="M794" s="33"/>
    </row>
    <row r="795">
      <c r="C795" s="91"/>
      <c r="D795" s="92"/>
      <c r="E795" s="92"/>
      <c r="F795" s="93"/>
      <c r="G795" s="93"/>
      <c r="H795" s="68"/>
      <c r="M795" s="33"/>
    </row>
    <row r="796">
      <c r="C796" s="91"/>
      <c r="D796" s="92"/>
      <c r="E796" s="92"/>
      <c r="F796" s="93"/>
      <c r="G796" s="93"/>
      <c r="H796" s="68"/>
      <c r="M796" s="33"/>
    </row>
    <row r="797">
      <c r="C797" s="91"/>
      <c r="D797" s="92"/>
      <c r="E797" s="92"/>
      <c r="F797" s="93"/>
      <c r="G797" s="93"/>
      <c r="H797" s="68"/>
      <c r="M797" s="33"/>
    </row>
    <row r="798">
      <c r="C798" s="91"/>
      <c r="D798" s="92"/>
      <c r="E798" s="92"/>
      <c r="F798" s="93"/>
      <c r="G798" s="93"/>
      <c r="H798" s="68"/>
      <c r="M798" s="33"/>
    </row>
    <row r="799">
      <c r="C799" s="91"/>
      <c r="D799" s="92"/>
      <c r="E799" s="92"/>
      <c r="F799" s="93"/>
      <c r="G799" s="93"/>
      <c r="H799" s="68"/>
      <c r="M799" s="33"/>
    </row>
    <row r="800">
      <c r="C800" s="91"/>
      <c r="D800" s="92"/>
      <c r="E800" s="92"/>
      <c r="F800" s="93"/>
      <c r="G800" s="93"/>
      <c r="H800" s="68"/>
      <c r="M800" s="33"/>
    </row>
    <row r="801">
      <c r="C801" s="91"/>
      <c r="D801" s="92"/>
      <c r="E801" s="92"/>
      <c r="F801" s="93"/>
      <c r="G801" s="93"/>
      <c r="H801" s="68"/>
      <c r="M801" s="33"/>
    </row>
    <row r="802">
      <c r="C802" s="91"/>
      <c r="D802" s="92"/>
      <c r="E802" s="92"/>
      <c r="F802" s="93"/>
      <c r="G802" s="93"/>
      <c r="H802" s="68"/>
      <c r="M802" s="33"/>
    </row>
    <row r="803">
      <c r="C803" s="91"/>
      <c r="D803" s="92"/>
      <c r="E803" s="92"/>
      <c r="F803" s="93"/>
      <c r="G803" s="93"/>
      <c r="H803" s="68"/>
      <c r="M803" s="33"/>
    </row>
    <row r="804">
      <c r="C804" s="91"/>
      <c r="D804" s="92"/>
      <c r="E804" s="92"/>
      <c r="F804" s="93"/>
      <c r="G804" s="93"/>
      <c r="H804" s="68"/>
      <c r="M804" s="33"/>
    </row>
    <row r="805">
      <c r="C805" s="91"/>
      <c r="D805" s="92"/>
      <c r="E805" s="92"/>
      <c r="F805" s="93"/>
      <c r="G805" s="93"/>
      <c r="H805" s="68"/>
      <c r="M805" s="33"/>
    </row>
    <row r="806">
      <c r="C806" s="91"/>
      <c r="D806" s="92"/>
      <c r="E806" s="92"/>
      <c r="F806" s="93"/>
      <c r="G806" s="93"/>
      <c r="H806" s="68"/>
      <c r="M806" s="33"/>
    </row>
    <row r="807">
      <c r="C807" s="91"/>
      <c r="D807" s="92"/>
      <c r="E807" s="92"/>
      <c r="F807" s="93"/>
      <c r="G807" s="93"/>
      <c r="H807" s="68"/>
      <c r="M807" s="33"/>
    </row>
    <row r="808">
      <c r="C808" s="91"/>
      <c r="D808" s="92"/>
      <c r="E808" s="92"/>
      <c r="F808" s="93"/>
      <c r="G808" s="93"/>
      <c r="H808" s="68"/>
      <c r="M808" s="33"/>
    </row>
    <row r="809">
      <c r="C809" s="91"/>
      <c r="D809" s="92"/>
      <c r="E809" s="92"/>
      <c r="F809" s="93"/>
      <c r="G809" s="93"/>
      <c r="H809" s="68"/>
      <c r="M809" s="33"/>
    </row>
    <row r="810">
      <c r="C810" s="91"/>
      <c r="D810" s="92"/>
      <c r="E810" s="92"/>
      <c r="F810" s="93"/>
      <c r="G810" s="93"/>
      <c r="H810" s="68"/>
      <c r="M810" s="33"/>
    </row>
    <row r="811">
      <c r="C811" s="91"/>
      <c r="D811" s="92"/>
      <c r="E811" s="92"/>
      <c r="F811" s="93"/>
      <c r="G811" s="93"/>
      <c r="H811" s="68"/>
      <c r="M811" s="33"/>
    </row>
    <row r="812">
      <c r="C812" s="91"/>
      <c r="D812" s="92"/>
      <c r="E812" s="92"/>
      <c r="F812" s="93"/>
      <c r="G812" s="93"/>
      <c r="H812" s="68"/>
      <c r="M812" s="33"/>
    </row>
    <row r="813">
      <c r="C813" s="91"/>
      <c r="D813" s="92"/>
      <c r="E813" s="92"/>
      <c r="F813" s="93"/>
      <c r="G813" s="93"/>
      <c r="H813" s="68"/>
      <c r="M813" s="33"/>
    </row>
    <row r="814">
      <c r="C814" s="91"/>
      <c r="D814" s="92"/>
      <c r="E814" s="92"/>
      <c r="F814" s="93"/>
      <c r="G814" s="93"/>
      <c r="H814" s="68"/>
      <c r="M814" s="33"/>
    </row>
    <row r="815">
      <c r="C815" s="91"/>
      <c r="D815" s="92"/>
      <c r="E815" s="92"/>
      <c r="F815" s="93"/>
      <c r="G815" s="93"/>
      <c r="H815" s="68"/>
      <c r="M815" s="33"/>
    </row>
    <row r="816">
      <c r="C816" s="91"/>
      <c r="D816" s="92"/>
      <c r="E816" s="92"/>
      <c r="F816" s="93"/>
      <c r="G816" s="93"/>
      <c r="H816" s="68"/>
      <c r="M816" s="33"/>
    </row>
    <row r="817">
      <c r="C817" s="91"/>
      <c r="D817" s="92"/>
      <c r="E817" s="92"/>
      <c r="F817" s="93"/>
      <c r="G817" s="93"/>
      <c r="H817" s="68"/>
      <c r="M817" s="33"/>
    </row>
    <row r="818">
      <c r="C818" s="91"/>
      <c r="D818" s="92"/>
      <c r="E818" s="92"/>
      <c r="F818" s="93"/>
      <c r="G818" s="93"/>
      <c r="H818" s="68"/>
      <c r="M818" s="33"/>
    </row>
    <row r="819">
      <c r="C819" s="91"/>
      <c r="D819" s="92"/>
      <c r="E819" s="92"/>
      <c r="F819" s="93"/>
      <c r="G819" s="93"/>
      <c r="H819" s="68"/>
      <c r="M819" s="33"/>
    </row>
    <row r="820">
      <c r="C820" s="91"/>
      <c r="D820" s="92"/>
      <c r="E820" s="92"/>
      <c r="F820" s="93"/>
      <c r="G820" s="93"/>
      <c r="H820" s="68"/>
      <c r="M820" s="33"/>
    </row>
    <row r="821">
      <c r="C821" s="91"/>
      <c r="D821" s="92"/>
      <c r="E821" s="92"/>
      <c r="F821" s="93"/>
      <c r="G821" s="93"/>
      <c r="H821" s="68"/>
      <c r="M821" s="33"/>
    </row>
    <row r="822">
      <c r="C822" s="91"/>
      <c r="D822" s="92"/>
      <c r="E822" s="92"/>
      <c r="F822" s="93"/>
      <c r="G822" s="93"/>
      <c r="H822" s="68"/>
      <c r="M822" s="33"/>
    </row>
    <row r="823">
      <c r="C823" s="91"/>
      <c r="D823" s="92"/>
      <c r="E823" s="92"/>
      <c r="F823" s="93"/>
      <c r="G823" s="93"/>
      <c r="H823" s="68"/>
      <c r="M823" s="33"/>
    </row>
    <row r="824">
      <c r="C824" s="91"/>
      <c r="D824" s="92"/>
      <c r="E824" s="92"/>
      <c r="F824" s="93"/>
      <c r="G824" s="93"/>
      <c r="H824" s="68"/>
      <c r="M824" s="33"/>
    </row>
    <row r="825">
      <c r="C825" s="91"/>
      <c r="D825" s="92"/>
      <c r="E825" s="92"/>
      <c r="F825" s="93"/>
      <c r="G825" s="93"/>
      <c r="H825" s="68"/>
      <c r="M825" s="33"/>
    </row>
    <row r="826">
      <c r="C826" s="91"/>
      <c r="D826" s="92"/>
      <c r="E826" s="92"/>
      <c r="F826" s="93"/>
      <c r="G826" s="93"/>
      <c r="H826" s="68"/>
      <c r="M826" s="33"/>
    </row>
    <row r="827">
      <c r="C827" s="91"/>
      <c r="D827" s="92"/>
      <c r="E827" s="92"/>
      <c r="F827" s="93"/>
      <c r="G827" s="93"/>
      <c r="H827" s="68"/>
      <c r="M827" s="33"/>
    </row>
    <row r="828">
      <c r="C828" s="91"/>
      <c r="D828" s="92"/>
      <c r="E828" s="92"/>
      <c r="F828" s="93"/>
      <c r="G828" s="93"/>
      <c r="H828" s="68"/>
      <c r="M828" s="33"/>
    </row>
    <row r="829">
      <c r="C829" s="91"/>
      <c r="D829" s="92"/>
      <c r="E829" s="92"/>
      <c r="F829" s="93"/>
      <c r="G829" s="93"/>
      <c r="H829" s="68"/>
      <c r="M829" s="33"/>
    </row>
    <row r="830">
      <c r="C830" s="91"/>
      <c r="D830" s="92"/>
      <c r="E830" s="92"/>
      <c r="F830" s="93"/>
      <c r="G830" s="93"/>
      <c r="H830" s="68"/>
      <c r="M830" s="33"/>
    </row>
    <row r="831">
      <c r="C831" s="91"/>
      <c r="D831" s="92"/>
      <c r="E831" s="92"/>
      <c r="F831" s="93"/>
      <c r="G831" s="93"/>
      <c r="H831" s="68"/>
      <c r="M831" s="33"/>
    </row>
    <row r="832">
      <c r="C832" s="91"/>
      <c r="D832" s="92"/>
      <c r="E832" s="92"/>
      <c r="F832" s="93"/>
      <c r="G832" s="93"/>
      <c r="H832" s="68"/>
      <c r="M832" s="33"/>
    </row>
    <row r="833">
      <c r="C833" s="91"/>
      <c r="D833" s="92"/>
      <c r="E833" s="92"/>
      <c r="F833" s="93"/>
      <c r="G833" s="93"/>
      <c r="H833" s="68"/>
      <c r="M833" s="33"/>
    </row>
    <row r="834">
      <c r="C834" s="91"/>
      <c r="D834" s="92"/>
      <c r="E834" s="92"/>
      <c r="F834" s="93"/>
      <c r="G834" s="93"/>
      <c r="H834" s="68"/>
      <c r="M834" s="33"/>
    </row>
    <row r="835">
      <c r="C835" s="91"/>
      <c r="D835" s="92"/>
      <c r="E835" s="92"/>
      <c r="F835" s="93"/>
      <c r="G835" s="93"/>
      <c r="H835" s="68"/>
      <c r="M835" s="33"/>
    </row>
    <row r="836">
      <c r="C836" s="91"/>
      <c r="D836" s="92"/>
      <c r="E836" s="92"/>
      <c r="F836" s="93"/>
      <c r="G836" s="93"/>
      <c r="H836" s="68"/>
      <c r="M836" s="33"/>
    </row>
    <row r="837">
      <c r="C837" s="91"/>
      <c r="D837" s="92"/>
      <c r="E837" s="92"/>
      <c r="F837" s="93"/>
      <c r="G837" s="93"/>
      <c r="H837" s="68"/>
      <c r="M837" s="33"/>
    </row>
    <row r="838">
      <c r="C838" s="91"/>
      <c r="D838" s="92"/>
      <c r="E838" s="92"/>
      <c r="F838" s="93"/>
      <c r="G838" s="93"/>
      <c r="H838" s="68"/>
      <c r="M838" s="33"/>
    </row>
    <row r="839">
      <c r="C839" s="91"/>
      <c r="D839" s="92"/>
      <c r="E839" s="92"/>
      <c r="F839" s="93"/>
      <c r="G839" s="93"/>
      <c r="H839" s="68"/>
      <c r="M839" s="33"/>
    </row>
    <row r="840">
      <c r="C840" s="91"/>
      <c r="D840" s="92"/>
      <c r="E840" s="92"/>
      <c r="F840" s="93"/>
      <c r="G840" s="93"/>
      <c r="H840" s="68"/>
      <c r="M840" s="33"/>
    </row>
    <row r="841">
      <c r="C841" s="91"/>
      <c r="D841" s="92"/>
      <c r="E841" s="92"/>
      <c r="F841" s="93"/>
      <c r="G841" s="93"/>
      <c r="H841" s="68"/>
      <c r="M841" s="33"/>
    </row>
    <row r="842">
      <c r="C842" s="91"/>
      <c r="D842" s="92"/>
      <c r="E842" s="92"/>
      <c r="F842" s="93"/>
      <c r="G842" s="93"/>
      <c r="H842" s="68"/>
      <c r="M842" s="33"/>
    </row>
    <row r="843">
      <c r="C843" s="91"/>
      <c r="D843" s="92"/>
      <c r="E843" s="92"/>
      <c r="F843" s="93"/>
      <c r="G843" s="93"/>
      <c r="H843" s="68"/>
      <c r="M843" s="33"/>
    </row>
    <row r="844">
      <c r="C844" s="91"/>
      <c r="D844" s="92"/>
      <c r="E844" s="92"/>
      <c r="F844" s="93"/>
      <c r="G844" s="93"/>
      <c r="H844" s="68"/>
      <c r="M844" s="33"/>
    </row>
    <row r="845">
      <c r="C845" s="91"/>
      <c r="D845" s="92"/>
      <c r="E845" s="92"/>
      <c r="F845" s="93"/>
      <c r="G845" s="93"/>
      <c r="H845" s="68"/>
      <c r="M845" s="33"/>
    </row>
    <row r="846">
      <c r="C846" s="91"/>
      <c r="D846" s="92"/>
      <c r="E846" s="92"/>
      <c r="F846" s="93"/>
      <c r="G846" s="93"/>
      <c r="H846" s="68"/>
      <c r="M846" s="33"/>
    </row>
    <row r="847">
      <c r="C847" s="91"/>
      <c r="D847" s="92"/>
      <c r="E847" s="92"/>
      <c r="F847" s="93"/>
      <c r="G847" s="93"/>
      <c r="H847" s="68"/>
      <c r="M847" s="33"/>
    </row>
    <row r="848">
      <c r="C848" s="91"/>
      <c r="D848" s="92"/>
      <c r="E848" s="92"/>
      <c r="F848" s="93"/>
      <c r="G848" s="93"/>
      <c r="H848" s="68"/>
      <c r="M848" s="33"/>
    </row>
    <row r="849">
      <c r="C849" s="91"/>
      <c r="D849" s="92"/>
      <c r="E849" s="92"/>
      <c r="F849" s="93"/>
      <c r="G849" s="93"/>
      <c r="H849" s="68"/>
      <c r="M849" s="33"/>
    </row>
    <row r="850">
      <c r="C850" s="91"/>
      <c r="D850" s="92"/>
      <c r="E850" s="92"/>
      <c r="F850" s="93"/>
      <c r="G850" s="93"/>
      <c r="H850" s="68"/>
      <c r="M850" s="33"/>
    </row>
    <row r="851">
      <c r="C851" s="91"/>
      <c r="D851" s="92"/>
      <c r="E851" s="92"/>
      <c r="F851" s="93"/>
      <c r="G851" s="93"/>
      <c r="H851" s="68"/>
      <c r="M851" s="33"/>
    </row>
    <row r="852">
      <c r="C852" s="91"/>
      <c r="D852" s="92"/>
      <c r="E852" s="92"/>
      <c r="F852" s="93"/>
      <c r="G852" s="93"/>
      <c r="H852" s="68"/>
      <c r="M852" s="33"/>
    </row>
    <row r="853">
      <c r="C853" s="91"/>
      <c r="D853" s="92"/>
      <c r="E853" s="92"/>
      <c r="F853" s="93"/>
      <c r="G853" s="93"/>
      <c r="H853" s="68"/>
      <c r="M853" s="33"/>
    </row>
    <row r="854">
      <c r="C854" s="91"/>
      <c r="D854" s="92"/>
      <c r="E854" s="92"/>
      <c r="F854" s="93"/>
      <c r="G854" s="93"/>
      <c r="H854" s="68"/>
      <c r="M854" s="33"/>
    </row>
    <row r="855">
      <c r="C855" s="91"/>
      <c r="D855" s="92"/>
      <c r="E855" s="92"/>
      <c r="F855" s="93"/>
      <c r="G855" s="93"/>
      <c r="H855" s="68"/>
      <c r="M855" s="33"/>
    </row>
    <row r="856">
      <c r="C856" s="91"/>
      <c r="D856" s="92"/>
      <c r="E856" s="92"/>
      <c r="F856" s="93"/>
      <c r="G856" s="93"/>
      <c r="H856" s="68"/>
      <c r="M856" s="33"/>
    </row>
    <row r="857">
      <c r="C857" s="91"/>
      <c r="D857" s="92"/>
      <c r="E857" s="92"/>
      <c r="F857" s="93"/>
      <c r="G857" s="93"/>
      <c r="H857" s="68"/>
      <c r="M857" s="33"/>
    </row>
    <row r="858">
      <c r="C858" s="91"/>
      <c r="D858" s="92"/>
      <c r="E858" s="92"/>
      <c r="F858" s="93"/>
      <c r="G858" s="93"/>
      <c r="H858" s="68"/>
      <c r="M858" s="33"/>
    </row>
    <row r="859">
      <c r="C859" s="91"/>
      <c r="D859" s="92"/>
      <c r="E859" s="92"/>
      <c r="F859" s="93"/>
      <c r="G859" s="93"/>
      <c r="H859" s="68"/>
      <c r="M859" s="33"/>
    </row>
    <row r="860">
      <c r="C860" s="91"/>
      <c r="D860" s="92"/>
      <c r="E860" s="92"/>
      <c r="F860" s="93"/>
      <c r="G860" s="93"/>
      <c r="H860" s="68"/>
      <c r="M860" s="33"/>
    </row>
    <row r="861">
      <c r="C861" s="91"/>
      <c r="D861" s="92"/>
      <c r="E861" s="92"/>
      <c r="F861" s="93"/>
      <c r="G861" s="93"/>
      <c r="H861" s="68"/>
      <c r="M861" s="33"/>
    </row>
    <row r="862">
      <c r="C862" s="91"/>
      <c r="D862" s="92"/>
      <c r="E862" s="92"/>
      <c r="F862" s="93"/>
      <c r="G862" s="93"/>
      <c r="H862" s="68"/>
      <c r="M862" s="33"/>
    </row>
    <row r="863">
      <c r="C863" s="91"/>
      <c r="D863" s="92"/>
      <c r="E863" s="92"/>
      <c r="F863" s="93"/>
      <c r="G863" s="93"/>
      <c r="H863" s="68"/>
      <c r="M863" s="33"/>
    </row>
    <row r="864">
      <c r="C864" s="91"/>
      <c r="D864" s="92"/>
      <c r="E864" s="92"/>
      <c r="F864" s="93"/>
      <c r="G864" s="93"/>
      <c r="H864" s="68"/>
      <c r="M864" s="33"/>
    </row>
    <row r="865">
      <c r="C865" s="91"/>
      <c r="D865" s="92"/>
      <c r="E865" s="92"/>
      <c r="F865" s="93"/>
      <c r="G865" s="93"/>
      <c r="H865" s="68"/>
      <c r="M865" s="33"/>
    </row>
    <row r="866">
      <c r="C866" s="91"/>
      <c r="D866" s="92"/>
      <c r="E866" s="92"/>
      <c r="F866" s="93"/>
      <c r="G866" s="93"/>
      <c r="H866" s="68"/>
      <c r="M866" s="33"/>
    </row>
    <row r="867">
      <c r="C867" s="91"/>
      <c r="D867" s="92"/>
      <c r="E867" s="92"/>
      <c r="F867" s="93"/>
      <c r="G867" s="93"/>
      <c r="H867" s="68"/>
      <c r="M867" s="33"/>
    </row>
    <row r="868">
      <c r="C868" s="91"/>
      <c r="D868" s="92"/>
      <c r="E868" s="92"/>
      <c r="F868" s="93"/>
      <c r="G868" s="93"/>
      <c r="H868" s="68"/>
      <c r="M868" s="33"/>
    </row>
    <row r="869">
      <c r="C869" s="91"/>
      <c r="D869" s="92"/>
      <c r="E869" s="92"/>
      <c r="F869" s="93"/>
      <c r="G869" s="93"/>
      <c r="H869" s="68"/>
      <c r="M869" s="33"/>
    </row>
    <row r="870">
      <c r="C870" s="91"/>
      <c r="D870" s="92"/>
      <c r="E870" s="92"/>
      <c r="F870" s="93"/>
      <c r="G870" s="93"/>
      <c r="H870" s="68"/>
      <c r="M870" s="33"/>
    </row>
    <row r="871">
      <c r="C871" s="91"/>
      <c r="D871" s="92"/>
      <c r="E871" s="92"/>
      <c r="F871" s="93"/>
      <c r="G871" s="93"/>
      <c r="H871" s="68"/>
      <c r="M871" s="33"/>
    </row>
    <row r="872">
      <c r="C872" s="91"/>
      <c r="D872" s="92"/>
      <c r="E872" s="92"/>
      <c r="F872" s="93"/>
      <c r="G872" s="93"/>
      <c r="H872" s="68"/>
      <c r="M872" s="33"/>
    </row>
    <row r="873">
      <c r="C873" s="91"/>
      <c r="D873" s="92"/>
      <c r="E873" s="92"/>
      <c r="F873" s="93"/>
      <c r="G873" s="93"/>
      <c r="H873" s="68"/>
      <c r="M873" s="33"/>
    </row>
    <row r="874">
      <c r="C874" s="91"/>
      <c r="D874" s="92"/>
      <c r="E874" s="92"/>
      <c r="F874" s="93"/>
      <c r="G874" s="93"/>
      <c r="H874" s="68"/>
      <c r="M874" s="33"/>
    </row>
    <row r="875">
      <c r="C875" s="91"/>
      <c r="D875" s="92"/>
      <c r="E875" s="92"/>
      <c r="F875" s="93"/>
      <c r="G875" s="93"/>
      <c r="H875" s="68"/>
      <c r="M875" s="33"/>
    </row>
    <row r="876">
      <c r="C876" s="91"/>
      <c r="D876" s="92"/>
      <c r="E876" s="92"/>
      <c r="F876" s="93"/>
      <c r="G876" s="93"/>
      <c r="H876" s="68"/>
      <c r="M876" s="33"/>
    </row>
    <row r="877">
      <c r="C877" s="91"/>
      <c r="D877" s="92"/>
      <c r="E877" s="92"/>
      <c r="F877" s="93"/>
      <c r="G877" s="93"/>
      <c r="H877" s="68"/>
      <c r="M877" s="33"/>
    </row>
    <row r="878">
      <c r="C878" s="91"/>
      <c r="D878" s="92"/>
      <c r="E878" s="92"/>
      <c r="F878" s="93"/>
      <c r="G878" s="93"/>
      <c r="H878" s="68"/>
      <c r="M878" s="33"/>
    </row>
    <row r="879">
      <c r="C879" s="91"/>
      <c r="D879" s="92"/>
      <c r="E879" s="92"/>
      <c r="F879" s="93"/>
      <c r="G879" s="93"/>
      <c r="H879" s="68"/>
      <c r="M879" s="33"/>
    </row>
    <row r="880">
      <c r="C880" s="91"/>
      <c r="D880" s="92"/>
      <c r="E880" s="92"/>
      <c r="F880" s="93"/>
      <c r="G880" s="93"/>
      <c r="H880" s="68"/>
      <c r="M880" s="33"/>
    </row>
    <row r="881">
      <c r="C881" s="91"/>
      <c r="D881" s="92"/>
      <c r="E881" s="92"/>
      <c r="F881" s="93"/>
      <c r="G881" s="93"/>
      <c r="H881" s="68"/>
      <c r="M881" s="33"/>
    </row>
    <row r="882">
      <c r="C882" s="91"/>
      <c r="D882" s="92"/>
      <c r="E882" s="92"/>
      <c r="F882" s="93"/>
      <c r="G882" s="93"/>
      <c r="H882" s="68"/>
      <c r="M882" s="33"/>
    </row>
    <row r="883">
      <c r="C883" s="91"/>
      <c r="D883" s="92"/>
      <c r="E883" s="92"/>
      <c r="F883" s="93"/>
      <c r="G883" s="93"/>
      <c r="H883" s="68"/>
      <c r="M883" s="33"/>
    </row>
    <row r="884">
      <c r="C884" s="91"/>
      <c r="D884" s="92"/>
      <c r="E884" s="92"/>
      <c r="F884" s="93"/>
      <c r="G884" s="93"/>
      <c r="H884" s="68"/>
      <c r="M884" s="33"/>
    </row>
    <row r="885">
      <c r="C885" s="91"/>
      <c r="D885" s="92"/>
      <c r="E885" s="92"/>
      <c r="F885" s="93"/>
      <c r="G885" s="93"/>
      <c r="H885" s="68"/>
      <c r="M885" s="33"/>
    </row>
    <row r="886">
      <c r="C886" s="91"/>
      <c r="D886" s="92"/>
      <c r="E886" s="92"/>
      <c r="F886" s="93"/>
      <c r="G886" s="93"/>
      <c r="H886" s="68"/>
      <c r="M886" s="33"/>
    </row>
    <row r="887">
      <c r="C887" s="91"/>
      <c r="D887" s="92"/>
      <c r="E887" s="92"/>
      <c r="F887" s="93"/>
      <c r="G887" s="93"/>
      <c r="H887" s="68"/>
      <c r="M887" s="33"/>
    </row>
    <row r="888">
      <c r="C888" s="91"/>
      <c r="D888" s="92"/>
      <c r="E888" s="92"/>
      <c r="F888" s="93"/>
      <c r="G888" s="93"/>
      <c r="H888" s="68"/>
      <c r="M888" s="33"/>
    </row>
    <row r="889">
      <c r="C889" s="91"/>
      <c r="D889" s="92"/>
      <c r="E889" s="92"/>
      <c r="F889" s="93"/>
      <c r="G889" s="93"/>
      <c r="H889" s="68"/>
      <c r="M889" s="33"/>
    </row>
    <row r="890">
      <c r="C890" s="91"/>
      <c r="D890" s="92"/>
      <c r="E890" s="92"/>
      <c r="F890" s="93"/>
      <c r="G890" s="93"/>
      <c r="H890" s="68"/>
      <c r="M890" s="33"/>
    </row>
    <row r="891">
      <c r="C891" s="91"/>
      <c r="D891" s="92"/>
      <c r="E891" s="92"/>
      <c r="F891" s="93"/>
      <c r="G891" s="93"/>
      <c r="H891" s="68"/>
      <c r="M891" s="33"/>
    </row>
    <row r="892">
      <c r="C892" s="91"/>
      <c r="D892" s="92"/>
      <c r="E892" s="92"/>
      <c r="F892" s="93"/>
      <c r="G892" s="93"/>
      <c r="H892" s="68"/>
      <c r="M892" s="33"/>
    </row>
    <row r="893">
      <c r="C893" s="91"/>
      <c r="D893" s="92"/>
      <c r="E893" s="92"/>
      <c r="F893" s="93"/>
      <c r="G893" s="93"/>
      <c r="H893" s="68"/>
      <c r="M893" s="33"/>
    </row>
    <row r="894">
      <c r="C894" s="91"/>
      <c r="D894" s="92"/>
      <c r="E894" s="92"/>
      <c r="F894" s="93"/>
      <c r="G894" s="93"/>
      <c r="H894" s="68"/>
      <c r="M894" s="33"/>
    </row>
    <row r="895">
      <c r="C895" s="91"/>
      <c r="D895" s="92"/>
      <c r="E895" s="92"/>
      <c r="F895" s="93"/>
      <c r="G895" s="93"/>
      <c r="H895" s="68"/>
      <c r="M895" s="33"/>
    </row>
    <row r="896">
      <c r="C896" s="91"/>
      <c r="D896" s="92"/>
      <c r="E896" s="92"/>
      <c r="F896" s="93"/>
      <c r="G896" s="93"/>
      <c r="H896" s="68"/>
      <c r="M896" s="33"/>
    </row>
    <row r="897">
      <c r="C897" s="91"/>
      <c r="D897" s="92"/>
      <c r="E897" s="92"/>
      <c r="F897" s="93"/>
      <c r="G897" s="93"/>
      <c r="H897" s="68"/>
      <c r="M897" s="33"/>
    </row>
    <row r="898">
      <c r="C898" s="91"/>
      <c r="D898" s="92"/>
      <c r="E898" s="92"/>
      <c r="F898" s="93"/>
      <c r="G898" s="93"/>
      <c r="H898" s="68"/>
      <c r="M898" s="33"/>
    </row>
    <row r="899">
      <c r="C899" s="91"/>
      <c r="D899" s="92"/>
      <c r="E899" s="92"/>
      <c r="F899" s="93"/>
      <c r="G899" s="93"/>
      <c r="H899" s="68"/>
      <c r="M899" s="33"/>
    </row>
    <row r="900">
      <c r="C900" s="91"/>
      <c r="D900" s="92"/>
      <c r="E900" s="92"/>
      <c r="F900" s="93"/>
      <c r="G900" s="93"/>
      <c r="H900" s="68"/>
      <c r="M900" s="33"/>
    </row>
    <row r="901">
      <c r="C901" s="91"/>
      <c r="D901" s="92"/>
      <c r="E901" s="92"/>
      <c r="F901" s="93"/>
      <c r="G901" s="93"/>
      <c r="H901" s="68"/>
      <c r="M901" s="33"/>
    </row>
    <row r="902">
      <c r="C902" s="91"/>
      <c r="D902" s="92"/>
      <c r="E902" s="92"/>
      <c r="F902" s="93"/>
      <c r="G902" s="93"/>
      <c r="H902" s="68"/>
      <c r="M902" s="33"/>
    </row>
    <row r="903">
      <c r="C903" s="91"/>
      <c r="D903" s="92"/>
      <c r="E903" s="92"/>
      <c r="F903" s="93"/>
      <c r="G903" s="93"/>
      <c r="H903" s="68"/>
      <c r="M903" s="33"/>
    </row>
    <row r="904">
      <c r="C904" s="91"/>
      <c r="D904" s="92"/>
      <c r="E904" s="92"/>
      <c r="F904" s="93"/>
      <c r="G904" s="93"/>
      <c r="H904" s="68"/>
      <c r="M904" s="33"/>
    </row>
    <row r="905">
      <c r="C905" s="91"/>
      <c r="D905" s="92"/>
      <c r="E905" s="92"/>
      <c r="F905" s="93"/>
      <c r="G905" s="93"/>
      <c r="H905" s="68"/>
      <c r="M905" s="33"/>
    </row>
    <row r="906">
      <c r="C906" s="91"/>
      <c r="D906" s="92"/>
      <c r="E906" s="92"/>
      <c r="F906" s="93"/>
      <c r="G906" s="93"/>
      <c r="H906" s="68"/>
      <c r="M906" s="33"/>
    </row>
    <row r="907">
      <c r="C907" s="91"/>
      <c r="D907" s="92"/>
      <c r="E907" s="92"/>
      <c r="F907" s="93"/>
      <c r="G907" s="93"/>
      <c r="H907" s="68"/>
      <c r="M907" s="33"/>
    </row>
    <row r="908">
      <c r="C908" s="91"/>
      <c r="D908" s="92"/>
      <c r="E908" s="92"/>
      <c r="F908" s="93"/>
      <c r="G908" s="93"/>
      <c r="H908" s="68"/>
      <c r="M908" s="33"/>
    </row>
    <row r="909">
      <c r="C909" s="91"/>
      <c r="D909" s="92"/>
      <c r="E909" s="92"/>
      <c r="F909" s="93"/>
      <c r="G909" s="93"/>
      <c r="H909" s="68"/>
      <c r="M909" s="33"/>
    </row>
    <row r="910">
      <c r="C910" s="91"/>
      <c r="D910" s="92"/>
      <c r="E910" s="92"/>
      <c r="F910" s="93"/>
      <c r="G910" s="93"/>
      <c r="H910" s="68"/>
      <c r="M910" s="33"/>
    </row>
    <row r="911">
      <c r="C911" s="91"/>
      <c r="D911" s="92"/>
      <c r="E911" s="92"/>
      <c r="F911" s="93"/>
      <c r="G911" s="93"/>
      <c r="H911" s="68"/>
      <c r="M911" s="33"/>
    </row>
    <row r="912">
      <c r="C912" s="91"/>
      <c r="D912" s="92"/>
      <c r="E912" s="92"/>
      <c r="F912" s="93"/>
      <c r="G912" s="93"/>
      <c r="H912" s="68"/>
      <c r="M912" s="33"/>
    </row>
    <row r="913">
      <c r="C913" s="91"/>
      <c r="D913" s="92"/>
      <c r="E913" s="92"/>
      <c r="F913" s="93"/>
      <c r="G913" s="93"/>
      <c r="H913" s="68"/>
      <c r="M913" s="33"/>
    </row>
    <row r="914">
      <c r="C914" s="91"/>
      <c r="D914" s="92"/>
      <c r="E914" s="92"/>
      <c r="F914" s="93"/>
      <c r="G914" s="93"/>
      <c r="H914" s="68"/>
      <c r="M914" s="33"/>
    </row>
    <row r="915">
      <c r="C915" s="91"/>
      <c r="D915" s="92"/>
      <c r="E915" s="92"/>
      <c r="F915" s="93"/>
      <c r="G915" s="93"/>
      <c r="H915" s="68"/>
      <c r="M915" s="33"/>
    </row>
    <row r="916">
      <c r="C916" s="91"/>
      <c r="D916" s="92"/>
      <c r="E916" s="92"/>
      <c r="F916" s="93"/>
      <c r="G916" s="93"/>
      <c r="H916" s="68"/>
      <c r="M916" s="33"/>
    </row>
    <row r="917">
      <c r="C917" s="91"/>
      <c r="D917" s="92"/>
      <c r="E917" s="92"/>
      <c r="F917" s="93"/>
      <c r="G917" s="93"/>
      <c r="H917" s="68"/>
      <c r="M917" s="33"/>
    </row>
    <row r="918">
      <c r="C918" s="91"/>
      <c r="D918" s="92"/>
      <c r="E918" s="92"/>
      <c r="F918" s="93"/>
      <c r="G918" s="93"/>
      <c r="H918" s="68"/>
      <c r="M918" s="33"/>
    </row>
    <row r="919">
      <c r="C919" s="91"/>
      <c r="D919" s="92"/>
      <c r="E919" s="92"/>
      <c r="F919" s="93"/>
      <c r="G919" s="93"/>
      <c r="H919" s="68"/>
      <c r="M919" s="33"/>
    </row>
    <row r="920">
      <c r="C920" s="91"/>
      <c r="D920" s="92"/>
      <c r="E920" s="92"/>
      <c r="F920" s="93"/>
      <c r="G920" s="93"/>
      <c r="H920" s="68"/>
      <c r="M920" s="33"/>
    </row>
    <row r="921">
      <c r="C921" s="91"/>
      <c r="D921" s="92"/>
      <c r="E921" s="92"/>
      <c r="F921" s="93"/>
      <c r="G921" s="93"/>
      <c r="H921" s="68"/>
      <c r="M921" s="33"/>
    </row>
    <row r="922">
      <c r="C922" s="91"/>
      <c r="D922" s="92"/>
      <c r="E922" s="92"/>
      <c r="F922" s="93"/>
      <c r="G922" s="93"/>
      <c r="H922" s="68"/>
      <c r="M922" s="33"/>
    </row>
    <row r="923">
      <c r="C923" s="91"/>
      <c r="D923" s="92"/>
      <c r="E923" s="92"/>
      <c r="F923" s="93"/>
      <c r="G923" s="93"/>
      <c r="H923" s="68"/>
      <c r="M923" s="33"/>
    </row>
    <row r="924">
      <c r="C924" s="91"/>
      <c r="D924" s="92"/>
      <c r="E924" s="92"/>
      <c r="F924" s="93"/>
      <c r="G924" s="93"/>
      <c r="H924" s="68"/>
      <c r="M924" s="33"/>
    </row>
    <row r="925">
      <c r="C925" s="91"/>
      <c r="D925" s="92"/>
      <c r="E925" s="92"/>
      <c r="F925" s="93"/>
      <c r="G925" s="93"/>
      <c r="H925" s="68"/>
      <c r="M925" s="33"/>
    </row>
    <row r="926">
      <c r="C926" s="91"/>
      <c r="D926" s="92"/>
      <c r="E926" s="92"/>
      <c r="F926" s="93"/>
      <c r="G926" s="93"/>
      <c r="H926" s="68"/>
      <c r="M926" s="33"/>
    </row>
    <row r="927">
      <c r="C927" s="91"/>
      <c r="D927" s="92"/>
      <c r="E927" s="92"/>
      <c r="F927" s="93"/>
      <c r="G927" s="93"/>
      <c r="H927" s="68"/>
      <c r="M927" s="33"/>
    </row>
    <row r="928">
      <c r="C928" s="91"/>
      <c r="D928" s="92"/>
      <c r="E928" s="92"/>
      <c r="F928" s="93"/>
      <c r="G928" s="93"/>
      <c r="H928" s="68"/>
      <c r="M928" s="33"/>
    </row>
    <row r="929">
      <c r="C929" s="91"/>
      <c r="D929" s="92"/>
      <c r="E929" s="92"/>
      <c r="F929" s="93"/>
      <c r="G929" s="93"/>
      <c r="H929" s="68"/>
      <c r="M929" s="33"/>
    </row>
    <row r="930">
      <c r="C930" s="91"/>
      <c r="D930" s="92"/>
      <c r="E930" s="92"/>
      <c r="F930" s="93"/>
      <c r="G930" s="93"/>
      <c r="H930" s="68"/>
      <c r="M930" s="33"/>
    </row>
    <row r="931">
      <c r="C931" s="91"/>
      <c r="D931" s="92"/>
      <c r="E931" s="92"/>
      <c r="F931" s="93"/>
      <c r="G931" s="93"/>
      <c r="H931" s="68"/>
      <c r="M931" s="33"/>
    </row>
    <row r="932">
      <c r="C932" s="91"/>
      <c r="D932" s="92"/>
      <c r="E932" s="92"/>
      <c r="F932" s="93"/>
      <c r="G932" s="93"/>
      <c r="H932" s="68"/>
      <c r="M932" s="33"/>
    </row>
    <row r="933">
      <c r="C933" s="91"/>
      <c r="D933" s="92"/>
      <c r="E933" s="92"/>
      <c r="F933" s="93"/>
      <c r="G933" s="93"/>
      <c r="H933" s="68"/>
      <c r="M933" s="33"/>
    </row>
    <row r="934">
      <c r="C934" s="91"/>
      <c r="D934" s="92"/>
      <c r="E934" s="92"/>
      <c r="F934" s="93"/>
      <c r="G934" s="93"/>
      <c r="H934" s="68"/>
      <c r="M934" s="33"/>
    </row>
    <row r="935">
      <c r="C935" s="91"/>
      <c r="D935" s="92"/>
      <c r="E935" s="92"/>
      <c r="F935" s="93"/>
      <c r="G935" s="93"/>
      <c r="H935" s="68"/>
      <c r="M935" s="33"/>
    </row>
    <row r="936">
      <c r="C936" s="91"/>
      <c r="D936" s="92"/>
      <c r="E936" s="92"/>
      <c r="F936" s="93"/>
      <c r="G936" s="93"/>
      <c r="H936" s="68"/>
      <c r="M936" s="33"/>
    </row>
    <row r="937">
      <c r="C937" s="91"/>
      <c r="D937" s="92"/>
      <c r="E937" s="92"/>
      <c r="F937" s="93"/>
      <c r="G937" s="93"/>
      <c r="H937" s="68"/>
      <c r="M937" s="33"/>
    </row>
    <row r="938">
      <c r="C938" s="91"/>
      <c r="D938" s="92"/>
      <c r="E938" s="92"/>
      <c r="F938" s="93"/>
      <c r="G938" s="93"/>
      <c r="H938" s="68"/>
      <c r="M938" s="33"/>
    </row>
    <row r="939">
      <c r="C939" s="91"/>
      <c r="D939" s="92"/>
      <c r="E939" s="92"/>
      <c r="F939" s="93"/>
      <c r="G939" s="93"/>
      <c r="H939" s="68"/>
      <c r="M939" s="33"/>
    </row>
    <row r="940">
      <c r="C940" s="91"/>
      <c r="D940" s="92"/>
      <c r="E940" s="92"/>
      <c r="F940" s="93"/>
      <c r="G940" s="93"/>
      <c r="H940" s="68"/>
      <c r="M940" s="33"/>
    </row>
    <row r="941">
      <c r="C941" s="91"/>
      <c r="D941" s="92"/>
      <c r="E941" s="92"/>
      <c r="F941" s="93"/>
      <c r="G941" s="93"/>
      <c r="H941" s="68"/>
      <c r="M941" s="33"/>
    </row>
    <row r="942">
      <c r="C942" s="91"/>
      <c r="D942" s="92"/>
      <c r="E942" s="92"/>
      <c r="F942" s="93"/>
      <c r="G942" s="93"/>
      <c r="H942" s="68"/>
      <c r="M942" s="33"/>
    </row>
    <row r="943">
      <c r="C943" s="91"/>
      <c r="D943" s="92"/>
      <c r="E943" s="92"/>
      <c r="F943" s="93"/>
      <c r="G943" s="93"/>
      <c r="H943" s="68"/>
      <c r="M943" s="33"/>
    </row>
    <row r="944">
      <c r="C944" s="91"/>
      <c r="D944" s="92"/>
      <c r="E944" s="92"/>
      <c r="F944" s="93"/>
      <c r="G944" s="93"/>
      <c r="H944" s="68"/>
      <c r="M944" s="33"/>
    </row>
    <row r="945">
      <c r="C945" s="91"/>
      <c r="D945" s="92"/>
      <c r="E945" s="92"/>
      <c r="F945" s="93"/>
      <c r="G945" s="93"/>
      <c r="H945" s="68"/>
      <c r="M945" s="33"/>
    </row>
    <row r="946">
      <c r="C946" s="91"/>
      <c r="D946" s="92"/>
      <c r="E946" s="92"/>
      <c r="F946" s="93"/>
      <c r="G946" s="93"/>
      <c r="H946" s="68"/>
      <c r="M946" s="33"/>
    </row>
    <row r="947">
      <c r="C947" s="91"/>
      <c r="D947" s="92"/>
      <c r="E947" s="92"/>
      <c r="F947" s="93"/>
      <c r="G947" s="93"/>
      <c r="H947" s="68"/>
      <c r="M947" s="33"/>
    </row>
    <row r="948">
      <c r="C948" s="91"/>
      <c r="D948" s="92"/>
      <c r="E948" s="92"/>
      <c r="F948" s="93"/>
      <c r="G948" s="93"/>
      <c r="H948" s="68"/>
      <c r="M948" s="33"/>
    </row>
    <row r="949">
      <c r="C949" s="91"/>
      <c r="D949" s="92"/>
      <c r="E949" s="92"/>
      <c r="F949" s="93"/>
      <c r="G949" s="93"/>
      <c r="H949" s="68"/>
      <c r="M949" s="33"/>
    </row>
    <row r="950">
      <c r="C950" s="91"/>
      <c r="D950" s="92"/>
      <c r="E950" s="92"/>
      <c r="F950" s="93"/>
      <c r="G950" s="93"/>
      <c r="H950" s="68"/>
      <c r="M950" s="33"/>
    </row>
    <row r="951">
      <c r="C951" s="91"/>
      <c r="D951" s="92"/>
      <c r="E951" s="92"/>
      <c r="F951" s="93"/>
      <c r="G951" s="93"/>
      <c r="H951" s="68"/>
      <c r="M951" s="33"/>
    </row>
    <row r="952">
      <c r="C952" s="91"/>
      <c r="D952" s="92"/>
      <c r="E952" s="92"/>
      <c r="F952" s="93"/>
      <c r="G952" s="93"/>
      <c r="H952" s="68"/>
      <c r="M952" s="33"/>
    </row>
    <row r="953">
      <c r="C953" s="91"/>
      <c r="D953" s="92"/>
      <c r="E953" s="92"/>
      <c r="F953" s="93"/>
      <c r="G953" s="93"/>
      <c r="H953" s="68"/>
      <c r="M953" s="33"/>
    </row>
    <row r="954">
      <c r="C954" s="91"/>
      <c r="D954" s="92"/>
      <c r="E954" s="92"/>
      <c r="F954" s="93"/>
      <c r="G954" s="93"/>
      <c r="H954" s="68"/>
      <c r="M954" s="33"/>
    </row>
    <row r="955">
      <c r="C955" s="91"/>
      <c r="D955" s="92"/>
      <c r="E955" s="92"/>
      <c r="F955" s="93"/>
      <c r="G955" s="93"/>
      <c r="H955" s="68"/>
      <c r="M955" s="33"/>
    </row>
    <row r="956">
      <c r="C956" s="91"/>
      <c r="D956" s="92"/>
      <c r="E956" s="92"/>
      <c r="F956" s="93"/>
      <c r="G956" s="93"/>
      <c r="H956" s="68"/>
      <c r="M956" s="33"/>
    </row>
    <row r="957">
      <c r="C957" s="91"/>
      <c r="D957" s="92"/>
      <c r="E957" s="92"/>
      <c r="F957" s="93"/>
      <c r="G957" s="93"/>
      <c r="H957" s="68"/>
      <c r="M957" s="33"/>
    </row>
    <row r="958">
      <c r="C958" s="91"/>
      <c r="D958" s="92"/>
      <c r="E958" s="92"/>
      <c r="F958" s="93"/>
      <c r="G958" s="93"/>
      <c r="H958" s="68"/>
      <c r="M958" s="33"/>
    </row>
    <row r="959">
      <c r="C959" s="91"/>
      <c r="D959" s="92"/>
      <c r="E959" s="92"/>
      <c r="F959" s="93"/>
      <c r="G959" s="93"/>
      <c r="H959" s="68"/>
      <c r="M959" s="33"/>
    </row>
    <row r="960">
      <c r="C960" s="91"/>
      <c r="D960" s="92"/>
      <c r="E960" s="92"/>
      <c r="F960" s="93"/>
      <c r="G960" s="93"/>
      <c r="H960" s="68"/>
      <c r="M960" s="33"/>
    </row>
    <row r="961">
      <c r="C961" s="91"/>
      <c r="D961" s="92"/>
      <c r="E961" s="92"/>
      <c r="F961" s="93"/>
      <c r="G961" s="93"/>
      <c r="H961" s="68"/>
      <c r="M961" s="33"/>
    </row>
    <row r="962">
      <c r="C962" s="91"/>
      <c r="D962" s="92"/>
      <c r="E962" s="92"/>
      <c r="F962" s="93"/>
      <c r="G962" s="93"/>
      <c r="H962" s="68"/>
      <c r="M962" s="33"/>
    </row>
    <row r="963">
      <c r="C963" s="91"/>
      <c r="D963" s="92"/>
      <c r="E963" s="92"/>
      <c r="F963" s="93"/>
      <c r="G963" s="93"/>
      <c r="H963" s="68"/>
      <c r="M963" s="33"/>
    </row>
    <row r="964">
      <c r="C964" s="91"/>
      <c r="D964" s="92"/>
      <c r="E964" s="92"/>
      <c r="F964" s="93"/>
      <c r="G964" s="93"/>
      <c r="H964" s="68"/>
      <c r="M964" s="33"/>
    </row>
    <row r="965">
      <c r="C965" s="91"/>
      <c r="D965" s="92"/>
      <c r="E965" s="92"/>
      <c r="F965" s="93"/>
      <c r="G965" s="93"/>
      <c r="H965" s="68"/>
      <c r="M965" s="33"/>
    </row>
    <row r="966">
      <c r="C966" s="91"/>
      <c r="D966" s="92"/>
      <c r="E966" s="92"/>
      <c r="F966" s="93"/>
      <c r="G966" s="93"/>
      <c r="H966" s="68"/>
      <c r="M966" s="33"/>
    </row>
    <row r="967">
      <c r="C967" s="91"/>
      <c r="D967" s="92"/>
      <c r="E967" s="92"/>
      <c r="F967" s="93"/>
      <c r="G967" s="93"/>
      <c r="H967" s="68"/>
      <c r="M967" s="33"/>
    </row>
    <row r="968">
      <c r="C968" s="91"/>
      <c r="D968" s="92"/>
      <c r="E968" s="92"/>
      <c r="F968" s="93"/>
      <c r="G968" s="93"/>
      <c r="H968" s="68"/>
      <c r="M968" s="33"/>
    </row>
    <row r="969">
      <c r="C969" s="91"/>
      <c r="D969" s="92"/>
      <c r="E969" s="92"/>
      <c r="F969" s="93"/>
      <c r="G969" s="93"/>
      <c r="H969" s="68"/>
      <c r="M969" s="33"/>
    </row>
    <row r="970">
      <c r="C970" s="91"/>
      <c r="D970" s="92"/>
      <c r="E970" s="92"/>
      <c r="F970" s="93"/>
      <c r="G970" s="93"/>
      <c r="H970" s="68"/>
      <c r="M970" s="33"/>
    </row>
    <row r="971">
      <c r="C971" s="91"/>
      <c r="D971" s="92"/>
      <c r="E971" s="92"/>
      <c r="F971" s="93"/>
      <c r="G971" s="93"/>
      <c r="H971" s="68"/>
      <c r="M971" s="33"/>
    </row>
    <row r="972">
      <c r="C972" s="91"/>
      <c r="D972" s="92"/>
      <c r="E972" s="92"/>
      <c r="F972" s="93"/>
      <c r="G972" s="93"/>
      <c r="H972" s="68"/>
      <c r="M972" s="33"/>
    </row>
    <row r="973">
      <c r="C973" s="91"/>
      <c r="D973" s="92"/>
      <c r="E973" s="92"/>
      <c r="F973" s="93"/>
      <c r="G973" s="93"/>
      <c r="H973" s="68"/>
      <c r="M973" s="33"/>
    </row>
    <row r="974">
      <c r="C974" s="91"/>
      <c r="D974" s="92"/>
      <c r="E974" s="92"/>
      <c r="F974" s="93"/>
      <c r="G974" s="93"/>
      <c r="H974" s="68"/>
      <c r="M974" s="33"/>
    </row>
    <row r="975">
      <c r="C975" s="91"/>
      <c r="D975" s="92"/>
      <c r="E975" s="92"/>
      <c r="F975" s="93"/>
      <c r="G975" s="93"/>
      <c r="H975" s="68"/>
      <c r="M975" s="33"/>
    </row>
    <row r="976">
      <c r="C976" s="91"/>
      <c r="D976" s="92"/>
      <c r="E976" s="92"/>
      <c r="F976" s="93"/>
      <c r="G976" s="93"/>
      <c r="H976" s="68"/>
      <c r="M976" s="33"/>
    </row>
    <row r="977">
      <c r="C977" s="91"/>
      <c r="D977" s="92"/>
      <c r="E977" s="92"/>
      <c r="F977" s="93"/>
      <c r="G977" s="93"/>
      <c r="H977" s="68"/>
      <c r="M977" s="33"/>
    </row>
    <row r="978">
      <c r="C978" s="91"/>
      <c r="D978" s="92"/>
      <c r="E978" s="92"/>
      <c r="F978" s="93"/>
      <c r="G978" s="93"/>
      <c r="H978" s="68"/>
      <c r="M978" s="33"/>
    </row>
    <row r="979">
      <c r="C979" s="91"/>
      <c r="D979" s="92"/>
      <c r="E979" s="92"/>
      <c r="F979" s="93"/>
      <c r="G979" s="93"/>
      <c r="H979" s="68"/>
      <c r="M979" s="33"/>
    </row>
    <row r="980">
      <c r="C980" s="91"/>
      <c r="D980" s="92"/>
      <c r="E980" s="92"/>
      <c r="F980" s="93"/>
      <c r="G980" s="93"/>
      <c r="H980" s="68"/>
      <c r="M980" s="33"/>
    </row>
    <row r="981">
      <c r="C981" s="91"/>
      <c r="D981" s="92"/>
      <c r="E981" s="92"/>
      <c r="F981" s="93"/>
      <c r="G981" s="93"/>
      <c r="H981" s="68"/>
      <c r="M981" s="33"/>
    </row>
    <row r="982">
      <c r="C982" s="91"/>
      <c r="D982" s="92"/>
      <c r="E982" s="92"/>
      <c r="F982" s="93"/>
      <c r="G982" s="93"/>
      <c r="H982" s="68"/>
      <c r="M982" s="33"/>
    </row>
    <row r="983">
      <c r="C983" s="91"/>
      <c r="D983" s="92"/>
      <c r="E983" s="92"/>
      <c r="F983" s="93"/>
      <c r="G983" s="93"/>
      <c r="H983" s="68"/>
      <c r="M983" s="33"/>
    </row>
    <row r="984">
      <c r="C984" s="91"/>
      <c r="D984" s="92"/>
      <c r="E984" s="92"/>
      <c r="F984" s="93"/>
      <c r="G984" s="93"/>
      <c r="H984" s="68"/>
      <c r="M984" s="33"/>
    </row>
    <row r="985">
      <c r="C985" s="91"/>
      <c r="D985" s="92"/>
      <c r="E985" s="92"/>
      <c r="F985" s="93"/>
      <c r="G985" s="93"/>
      <c r="H985" s="68"/>
      <c r="M985" s="33"/>
    </row>
    <row r="986">
      <c r="C986" s="91"/>
      <c r="D986" s="92"/>
      <c r="E986" s="92"/>
      <c r="F986" s="93"/>
      <c r="G986" s="93"/>
      <c r="H986" s="68"/>
      <c r="M986" s="33"/>
    </row>
    <row r="987">
      <c r="C987" s="91"/>
      <c r="D987" s="92"/>
      <c r="E987" s="92"/>
      <c r="F987" s="93"/>
      <c r="G987" s="93"/>
      <c r="H987" s="68"/>
      <c r="M987" s="33"/>
    </row>
    <row r="988">
      <c r="C988" s="91"/>
      <c r="D988" s="92"/>
      <c r="E988" s="92"/>
      <c r="F988" s="93"/>
      <c r="G988" s="93"/>
      <c r="H988" s="68"/>
      <c r="M988" s="33"/>
    </row>
    <row r="989">
      <c r="C989" s="91"/>
      <c r="D989" s="92"/>
      <c r="E989" s="92"/>
      <c r="F989" s="93"/>
      <c r="G989" s="93"/>
      <c r="H989" s="68"/>
      <c r="M989" s="33"/>
    </row>
    <row r="990">
      <c r="C990" s="91"/>
      <c r="D990" s="92"/>
      <c r="E990" s="92"/>
      <c r="F990" s="93"/>
      <c r="G990" s="93"/>
      <c r="H990" s="68"/>
      <c r="M990" s="33"/>
    </row>
    <row r="991">
      <c r="C991" s="91"/>
      <c r="D991" s="92"/>
      <c r="E991" s="92"/>
      <c r="F991" s="93"/>
      <c r="G991" s="93"/>
      <c r="H991" s="68"/>
      <c r="M991" s="33"/>
    </row>
    <row r="992">
      <c r="C992" s="91"/>
      <c r="D992" s="92"/>
      <c r="E992" s="92"/>
      <c r="F992" s="93"/>
      <c r="G992" s="93"/>
      <c r="H992" s="68"/>
      <c r="M992" s="33"/>
    </row>
    <row r="993">
      <c r="C993" s="91"/>
      <c r="D993" s="92"/>
      <c r="E993" s="92"/>
      <c r="F993" s="93"/>
      <c r="G993" s="93"/>
      <c r="H993" s="68"/>
      <c r="M993" s="33"/>
    </row>
    <row r="994">
      <c r="C994" s="91"/>
      <c r="D994" s="92"/>
      <c r="E994" s="92"/>
      <c r="F994" s="93"/>
      <c r="G994" s="93"/>
      <c r="H994" s="68"/>
      <c r="M994" s="33"/>
    </row>
    <row r="995">
      <c r="C995" s="91"/>
      <c r="D995" s="92"/>
      <c r="E995" s="92"/>
      <c r="F995" s="93"/>
      <c r="G995" s="93"/>
      <c r="H995" s="68"/>
      <c r="M995" s="33"/>
    </row>
    <row r="996">
      <c r="C996" s="91"/>
      <c r="D996" s="92"/>
      <c r="E996" s="92"/>
      <c r="F996" s="93"/>
      <c r="G996" s="93"/>
      <c r="H996" s="68"/>
      <c r="M996" s="33"/>
    </row>
    <row r="997">
      <c r="C997" s="91"/>
      <c r="D997" s="92"/>
      <c r="E997" s="92"/>
      <c r="F997" s="93"/>
      <c r="G997" s="93"/>
      <c r="H997" s="68"/>
      <c r="M997" s="33"/>
    </row>
    <row r="998">
      <c r="C998" s="91"/>
      <c r="D998" s="92"/>
      <c r="E998" s="92"/>
      <c r="F998" s="93"/>
      <c r="G998" s="93"/>
      <c r="H998" s="68"/>
      <c r="M998" s="33"/>
    </row>
    <row r="999">
      <c r="C999" s="91"/>
      <c r="D999" s="92"/>
      <c r="E999" s="92"/>
      <c r="F999" s="93"/>
      <c r="G999" s="93"/>
      <c r="H999" s="68"/>
      <c r="M999" s="33"/>
    </row>
    <row r="1000">
      <c r="C1000" s="91"/>
      <c r="D1000" s="92"/>
      <c r="E1000" s="92"/>
      <c r="F1000" s="93"/>
      <c r="G1000" s="93"/>
      <c r="H1000" s="68"/>
      <c r="M1000" s="33"/>
    </row>
    <row r="1001">
      <c r="C1001" s="91"/>
      <c r="D1001" s="92"/>
      <c r="E1001" s="92"/>
      <c r="F1001" s="93"/>
      <c r="G1001" s="93"/>
      <c r="H1001" s="68"/>
      <c r="M1001" s="33"/>
    </row>
    <row r="1002">
      <c r="C1002" s="91"/>
      <c r="D1002" s="92"/>
      <c r="E1002" s="92"/>
      <c r="F1002" s="93"/>
      <c r="G1002" s="93"/>
      <c r="H1002" s="68"/>
      <c r="M1002" s="33"/>
    </row>
  </sheetData>
  <mergeCells count="1">
    <mergeCell ref="O1:S1"/>
  </mergeCells>
  <conditionalFormatting sqref="I2 I10:I37 I46:I57 I59:I87">
    <cfRule type="cellIs" dxfId="0" priority="1" operator="greaterThan">
      <formula>125</formula>
    </cfRule>
  </conditionalFormatting>
  <conditionalFormatting sqref="I2:I7 I59">
    <cfRule type="cellIs" dxfId="0" priority="2" operator="greaterThan">
      <formula>125</formula>
    </cfRule>
  </conditionalFormatting>
  <conditionalFormatting sqref="I8:I9">
    <cfRule type="cellIs" dxfId="0" priority="3" operator="greaterThan">
      <formula>125</formula>
    </cfRule>
  </conditionalFormatting>
  <conditionalFormatting sqref="I38:I45">
    <cfRule type="cellIs" dxfId="0" priority="4" operator="greaterThan">
      <formula>125</formula>
    </cfRule>
  </conditionalFormatting>
  <conditionalFormatting sqref="I58">
    <cfRule type="cellIs" dxfId="0" priority="5" operator="greaterThan">
      <formula>125</formula>
    </cfRule>
  </conditionalFormatting>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row r="1">
      <c r="A1" s="95" t="s">
        <v>129</v>
      </c>
    </row>
    <row r="2">
      <c r="A2" s="96" t="s">
        <v>130</v>
      </c>
      <c r="B2" s="97" t="s">
        <v>131</v>
      </c>
      <c r="C2" s="97" t="s">
        <v>132</v>
      </c>
      <c r="D2" s="97" t="s">
        <v>133</v>
      </c>
      <c r="E2" s="97" t="s">
        <v>134</v>
      </c>
      <c r="F2" s="97" t="s">
        <v>135</v>
      </c>
      <c r="G2" s="97" t="s">
        <v>136</v>
      </c>
      <c r="H2" s="97" t="s">
        <v>137</v>
      </c>
      <c r="I2" s="97" t="s">
        <v>138</v>
      </c>
      <c r="J2" s="97" t="s">
        <v>139</v>
      </c>
      <c r="K2" s="97" t="s">
        <v>140</v>
      </c>
      <c r="L2" s="97" t="s">
        <v>141</v>
      </c>
      <c r="M2" s="97" t="s">
        <v>142</v>
      </c>
    </row>
    <row r="3">
      <c r="A3" s="98" t="s">
        <v>143</v>
      </c>
      <c r="B3" s="99">
        <v>101.0</v>
      </c>
      <c r="C3" s="99">
        <v>2.772030277203E12</v>
      </c>
      <c r="D3" s="99" t="s">
        <v>144</v>
      </c>
      <c r="E3" s="100">
        <v>45149.0</v>
      </c>
      <c r="F3" s="101">
        <v>31.84</v>
      </c>
      <c r="G3" s="100">
        <v>45119.0</v>
      </c>
      <c r="H3" s="100">
        <v>45147.0</v>
      </c>
      <c r="I3" s="102">
        <v>28.0</v>
      </c>
      <c r="J3" s="101">
        <v>31.84</v>
      </c>
      <c r="K3" s="102">
        <v>800.0</v>
      </c>
      <c r="L3" s="102">
        <v>11.0</v>
      </c>
      <c r="M3" s="103" t="s">
        <v>539</v>
      </c>
    </row>
    <row r="4">
      <c r="A4" s="104" t="s">
        <v>143</v>
      </c>
      <c r="B4" s="105">
        <v>101.0</v>
      </c>
      <c r="C4" s="105">
        <v>5.324370277207E12</v>
      </c>
      <c r="D4" s="105" t="s">
        <v>144</v>
      </c>
      <c r="E4" s="106">
        <v>45149.0</v>
      </c>
      <c r="F4" s="107">
        <v>38.87</v>
      </c>
      <c r="G4" s="106">
        <v>45119.0</v>
      </c>
      <c r="H4" s="106">
        <v>45147.0</v>
      </c>
      <c r="I4" s="108">
        <v>28.0</v>
      </c>
      <c r="J4" s="107">
        <v>38.87</v>
      </c>
      <c r="K4" s="109">
        <v>1300.0</v>
      </c>
      <c r="L4" s="108">
        <v>11.0</v>
      </c>
      <c r="M4" s="110" t="s">
        <v>540</v>
      </c>
    </row>
    <row r="5">
      <c r="A5" s="104" t="s">
        <v>147</v>
      </c>
      <c r="B5" s="105">
        <v>107.0</v>
      </c>
      <c r="C5" s="105">
        <v>2.220180222018E12</v>
      </c>
      <c r="D5" s="105" t="s">
        <v>144</v>
      </c>
      <c r="E5" s="106">
        <v>45148.0</v>
      </c>
      <c r="F5" s="107">
        <v>1077.67</v>
      </c>
      <c r="G5" s="106">
        <v>45118.0</v>
      </c>
      <c r="H5" s="106">
        <v>45146.0</v>
      </c>
      <c r="I5" s="108">
        <v>28.0</v>
      </c>
      <c r="J5" s="107">
        <v>1077.67</v>
      </c>
      <c r="K5" s="109">
        <v>85300.0</v>
      </c>
      <c r="L5" s="108">
        <v>31.0</v>
      </c>
      <c r="M5" s="110" t="s">
        <v>541</v>
      </c>
    </row>
    <row r="6">
      <c r="A6" s="104" t="s">
        <v>147</v>
      </c>
      <c r="B6" s="105">
        <v>107.0</v>
      </c>
      <c r="C6" s="105">
        <v>2.255730225573E12</v>
      </c>
      <c r="D6" s="105" t="s">
        <v>144</v>
      </c>
      <c r="E6" s="106">
        <v>45148.0</v>
      </c>
      <c r="F6" s="107">
        <v>16.36</v>
      </c>
      <c r="G6" s="106">
        <v>45118.0</v>
      </c>
      <c r="H6" s="106">
        <v>45146.0</v>
      </c>
      <c r="I6" s="108">
        <v>28.0</v>
      </c>
      <c r="J6" s="107">
        <v>16.36</v>
      </c>
      <c r="K6" s="108">
        <v>0.0</v>
      </c>
      <c r="L6" s="108">
        <v>31.0</v>
      </c>
      <c r="M6" s="110" t="s">
        <v>542</v>
      </c>
    </row>
    <row r="7">
      <c r="A7" s="104" t="s">
        <v>150</v>
      </c>
      <c r="B7" s="105">
        <v>113.0</v>
      </c>
      <c r="C7" s="105">
        <v>4.6130006907001E13</v>
      </c>
      <c r="D7" s="105" t="s">
        <v>151</v>
      </c>
      <c r="E7" s="106">
        <v>45143.0</v>
      </c>
      <c r="F7" s="107">
        <v>3022.05</v>
      </c>
      <c r="G7" s="106">
        <v>45112.0</v>
      </c>
      <c r="H7" s="106">
        <v>45138.0</v>
      </c>
      <c r="I7" s="108">
        <v>26.0</v>
      </c>
      <c r="J7" s="107">
        <v>2819.5</v>
      </c>
      <c r="K7" s="109">
        <v>252824.0</v>
      </c>
      <c r="L7" s="108">
        <v>210.0</v>
      </c>
      <c r="M7" s="110" t="s">
        <v>543</v>
      </c>
    </row>
    <row r="8">
      <c r="A8" s="104" t="s">
        <v>150</v>
      </c>
      <c r="B8" s="105">
        <v>113.0</v>
      </c>
      <c r="C8" s="105">
        <v>4.6130006907002E13</v>
      </c>
      <c r="D8" s="105" t="s">
        <v>151</v>
      </c>
      <c r="E8" s="106">
        <v>45143.0</v>
      </c>
      <c r="F8" s="107">
        <v>2824.72</v>
      </c>
      <c r="G8" s="106">
        <v>45112.0</v>
      </c>
      <c r="H8" s="106">
        <v>45138.0</v>
      </c>
      <c r="I8" s="108">
        <v>26.0</v>
      </c>
      <c r="J8" s="107">
        <v>2622.17</v>
      </c>
      <c r="K8" s="109">
        <v>234872.0</v>
      </c>
      <c r="L8" s="108">
        <v>210.0</v>
      </c>
      <c r="M8" s="110" t="s">
        <v>544</v>
      </c>
    </row>
    <row r="9">
      <c r="A9" s="104" t="s">
        <v>150</v>
      </c>
      <c r="B9" s="105">
        <v>113.0</v>
      </c>
      <c r="C9" s="105">
        <v>4.6130006907003E13</v>
      </c>
      <c r="D9" s="105" t="s">
        <v>151</v>
      </c>
      <c r="E9" s="106">
        <v>45143.0</v>
      </c>
      <c r="F9" s="107">
        <v>1683.05</v>
      </c>
      <c r="G9" s="106">
        <v>45112.0</v>
      </c>
      <c r="H9" s="106">
        <v>45139.0</v>
      </c>
      <c r="I9" s="108">
        <v>27.0</v>
      </c>
      <c r="J9" s="107">
        <v>1480.5</v>
      </c>
      <c r="K9" s="109">
        <v>130900.0</v>
      </c>
      <c r="L9" s="108">
        <v>210.0</v>
      </c>
      <c r="M9" s="110" t="s">
        <v>545</v>
      </c>
    </row>
    <row r="10">
      <c r="A10" s="104" t="s">
        <v>150</v>
      </c>
      <c r="B10" s="105">
        <v>113.0</v>
      </c>
      <c r="C10" s="105">
        <v>4.6130006907004E13</v>
      </c>
      <c r="D10" s="105" t="s">
        <v>151</v>
      </c>
      <c r="E10" s="106">
        <v>45143.0</v>
      </c>
      <c r="F10" s="107">
        <v>1831.05</v>
      </c>
      <c r="G10" s="106">
        <v>45112.0</v>
      </c>
      <c r="H10" s="106">
        <v>45139.0</v>
      </c>
      <c r="I10" s="108">
        <v>27.0</v>
      </c>
      <c r="J10" s="107">
        <v>1628.5</v>
      </c>
      <c r="K10" s="109">
        <v>144364.0</v>
      </c>
      <c r="L10" s="108">
        <v>210.0</v>
      </c>
      <c r="M10" s="110" t="s">
        <v>546</v>
      </c>
    </row>
    <row r="11">
      <c r="A11" s="104" t="s">
        <v>156</v>
      </c>
      <c r="B11" s="105">
        <v>114.0</v>
      </c>
      <c r="C11" s="105">
        <v>5.96922007400001E14</v>
      </c>
      <c r="D11" s="105" t="s">
        <v>151</v>
      </c>
      <c r="E11" s="106">
        <v>45135.0</v>
      </c>
      <c r="F11" s="107">
        <v>10954.89</v>
      </c>
      <c r="G11" s="106">
        <v>45105.0</v>
      </c>
      <c r="H11" s="106">
        <v>45132.0</v>
      </c>
      <c r="I11" s="108">
        <v>27.0</v>
      </c>
      <c r="J11" s="107">
        <v>9407.42</v>
      </c>
      <c r="K11" s="109">
        <v>860948.0</v>
      </c>
      <c r="L11" s="108">
        <v>43.0</v>
      </c>
      <c r="M11" s="110" t="s">
        <v>547</v>
      </c>
    </row>
    <row r="12">
      <c r="A12" s="104" t="s">
        <v>158</v>
      </c>
      <c r="B12" s="105">
        <v>116.0</v>
      </c>
      <c r="C12" s="105">
        <v>4.8795006344001E13</v>
      </c>
      <c r="D12" s="105" t="s">
        <v>151</v>
      </c>
      <c r="E12" s="106">
        <v>45143.0</v>
      </c>
      <c r="F12" s="107">
        <v>1480.02</v>
      </c>
      <c r="G12" s="106">
        <v>45112.0</v>
      </c>
      <c r="H12" s="106">
        <v>45138.0</v>
      </c>
      <c r="I12" s="108">
        <v>26.0</v>
      </c>
      <c r="J12" s="107">
        <v>1134.61</v>
      </c>
      <c r="K12" s="109">
        <v>97988.0</v>
      </c>
      <c r="L12" s="108">
        <v>43.0</v>
      </c>
      <c r="M12" s="110" t="s">
        <v>548</v>
      </c>
    </row>
    <row r="13">
      <c r="A13" s="104" t="s">
        <v>160</v>
      </c>
      <c r="B13" s="105">
        <v>120.0</v>
      </c>
      <c r="C13" s="105">
        <v>3.44620000900001E14</v>
      </c>
      <c r="D13" s="105" t="s">
        <v>151</v>
      </c>
      <c r="E13" s="106">
        <v>45128.0</v>
      </c>
      <c r="F13" s="107">
        <v>990.17</v>
      </c>
      <c r="G13" s="106">
        <v>45098.0</v>
      </c>
      <c r="H13" s="106">
        <v>45126.0</v>
      </c>
      <c r="I13" s="108">
        <v>28.0</v>
      </c>
      <c r="J13" s="107">
        <v>667.15</v>
      </c>
      <c r="K13" s="109">
        <v>55352.0</v>
      </c>
      <c r="L13" s="108">
        <v>66.0</v>
      </c>
      <c r="M13" s="110" t="s">
        <v>549</v>
      </c>
    </row>
    <row r="14">
      <c r="A14" s="104" t="s">
        <v>160</v>
      </c>
      <c r="B14" s="105">
        <v>120.0</v>
      </c>
      <c r="C14" s="105">
        <v>3.44620000900001E14</v>
      </c>
      <c r="D14" s="105" t="s">
        <v>151</v>
      </c>
      <c r="E14" s="106">
        <v>45156.0</v>
      </c>
      <c r="F14" s="107">
        <v>1023.06</v>
      </c>
      <c r="G14" s="106">
        <v>45126.0</v>
      </c>
      <c r="H14" s="106">
        <v>45155.0</v>
      </c>
      <c r="I14" s="108">
        <v>29.0</v>
      </c>
      <c r="J14" s="107">
        <v>700.04</v>
      </c>
      <c r="K14" s="109">
        <v>58344.0</v>
      </c>
      <c r="L14" s="108">
        <v>66.0</v>
      </c>
      <c r="M14" s="110" t="s">
        <v>550</v>
      </c>
    </row>
    <row r="15">
      <c r="A15" s="104" t="s">
        <v>160</v>
      </c>
      <c r="B15" s="105">
        <v>120.0</v>
      </c>
      <c r="C15" s="105">
        <v>3.44620000900002E14</v>
      </c>
      <c r="D15" s="105" t="s">
        <v>151</v>
      </c>
      <c r="E15" s="106">
        <v>45128.0</v>
      </c>
      <c r="F15" s="107">
        <v>1195.72</v>
      </c>
      <c r="G15" s="106">
        <v>45093.0</v>
      </c>
      <c r="H15" s="106">
        <v>45126.0</v>
      </c>
      <c r="I15" s="108">
        <v>33.0</v>
      </c>
      <c r="J15" s="107">
        <v>872.7</v>
      </c>
      <c r="K15" s="109">
        <v>74052.0</v>
      </c>
      <c r="L15" s="108">
        <v>66.0</v>
      </c>
      <c r="M15" s="110" t="s">
        <v>551</v>
      </c>
    </row>
    <row r="16">
      <c r="A16" s="104" t="s">
        <v>160</v>
      </c>
      <c r="B16" s="105">
        <v>120.0</v>
      </c>
      <c r="C16" s="105">
        <v>3.44620000900002E14</v>
      </c>
      <c r="D16" s="105" t="s">
        <v>151</v>
      </c>
      <c r="E16" s="106">
        <v>45161.0</v>
      </c>
      <c r="F16" s="107">
        <v>1475.27</v>
      </c>
      <c r="G16" s="106">
        <v>45126.0</v>
      </c>
      <c r="H16" s="106">
        <v>45156.0</v>
      </c>
      <c r="I16" s="108">
        <v>30.0</v>
      </c>
      <c r="J16" s="107">
        <v>1152.25</v>
      </c>
      <c r="K16" s="109">
        <v>99484.0</v>
      </c>
      <c r="L16" s="108">
        <v>66.0</v>
      </c>
      <c r="M16" s="110" t="s">
        <v>552</v>
      </c>
    </row>
    <row r="17">
      <c r="A17" s="104" t="s">
        <v>160</v>
      </c>
      <c r="B17" s="105">
        <v>120.0</v>
      </c>
      <c r="C17" s="105">
        <v>3.44620000900003E14</v>
      </c>
      <c r="D17" s="105" t="s">
        <v>151</v>
      </c>
      <c r="E17" s="106">
        <v>45132.0</v>
      </c>
      <c r="F17" s="107">
        <v>1212.16</v>
      </c>
      <c r="G17" s="106">
        <v>45098.0</v>
      </c>
      <c r="H17" s="106">
        <v>45128.0</v>
      </c>
      <c r="I17" s="108">
        <v>30.0</v>
      </c>
      <c r="J17" s="107">
        <v>889.14</v>
      </c>
      <c r="K17" s="109">
        <v>75548.0</v>
      </c>
      <c r="L17" s="108">
        <v>66.0</v>
      </c>
      <c r="M17" s="110" t="s">
        <v>553</v>
      </c>
    </row>
    <row r="18">
      <c r="A18" s="104" t="s">
        <v>160</v>
      </c>
      <c r="B18" s="105">
        <v>120.0</v>
      </c>
      <c r="C18" s="105">
        <v>3.44620000900003E14</v>
      </c>
      <c r="D18" s="105" t="s">
        <v>151</v>
      </c>
      <c r="E18" s="106">
        <v>45161.0</v>
      </c>
      <c r="F18" s="107">
        <v>1154.61</v>
      </c>
      <c r="G18" s="106">
        <v>45128.0</v>
      </c>
      <c r="H18" s="106">
        <v>45156.0</v>
      </c>
      <c r="I18" s="108">
        <v>28.0</v>
      </c>
      <c r="J18" s="107">
        <v>831.59</v>
      </c>
      <c r="K18" s="109">
        <v>70312.0</v>
      </c>
      <c r="L18" s="108">
        <v>66.0</v>
      </c>
      <c r="M18" s="110" t="s">
        <v>554</v>
      </c>
    </row>
    <row r="19">
      <c r="A19" s="104" t="s">
        <v>165</v>
      </c>
      <c r="B19" s="105">
        <v>122.0</v>
      </c>
      <c r="C19" s="105">
        <v>4.45464006905001E14</v>
      </c>
      <c r="D19" s="105" t="s">
        <v>151</v>
      </c>
      <c r="E19" s="106">
        <v>45143.0</v>
      </c>
      <c r="F19" s="107">
        <v>129.99</v>
      </c>
      <c r="G19" s="106">
        <v>45083.0</v>
      </c>
      <c r="H19" s="106">
        <v>45141.0</v>
      </c>
      <c r="I19" s="108">
        <v>58.0</v>
      </c>
      <c r="J19" s="107">
        <v>102.51</v>
      </c>
      <c r="K19" s="109">
        <v>6732.0</v>
      </c>
      <c r="L19" s="108">
        <v>67.0</v>
      </c>
      <c r="M19" s="110" t="s">
        <v>555</v>
      </c>
    </row>
    <row r="20">
      <c r="A20" s="104" t="s">
        <v>165</v>
      </c>
      <c r="B20" s="105">
        <v>122.0</v>
      </c>
      <c r="C20" s="105">
        <v>4.45464006907001E14</v>
      </c>
      <c r="D20" s="105" t="s">
        <v>151</v>
      </c>
      <c r="E20" s="106">
        <v>45143.0</v>
      </c>
      <c r="F20" s="107">
        <v>654.3</v>
      </c>
      <c r="G20" s="106">
        <v>45111.0</v>
      </c>
      <c r="H20" s="106">
        <v>45141.0</v>
      </c>
      <c r="I20" s="108">
        <v>30.0</v>
      </c>
      <c r="J20" s="107">
        <v>464.33</v>
      </c>
      <c r="K20" s="109">
        <v>39644.0</v>
      </c>
      <c r="L20" s="108">
        <v>67.0</v>
      </c>
      <c r="M20" s="110" t="s">
        <v>556</v>
      </c>
    </row>
    <row r="21">
      <c r="A21" s="104" t="s">
        <v>165</v>
      </c>
      <c r="B21" s="105">
        <v>122.0</v>
      </c>
      <c r="C21" s="105">
        <v>4.45464006907002E14</v>
      </c>
      <c r="D21" s="105" t="s">
        <v>151</v>
      </c>
      <c r="E21" s="106">
        <v>45143.0</v>
      </c>
      <c r="F21" s="107">
        <v>1073.62</v>
      </c>
      <c r="G21" s="106">
        <v>45111.0</v>
      </c>
      <c r="H21" s="106">
        <v>45141.0</v>
      </c>
      <c r="I21" s="108">
        <v>30.0</v>
      </c>
      <c r="J21" s="107">
        <v>883.65</v>
      </c>
      <c r="K21" s="109">
        <v>77792.0</v>
      </c>
      <c r="L21" s="108">
        <v>67.0</v>
      </c>
      <c r="M21" s="110" t="s">
        <v>557</v>
      </c>
    </row>
    <row r="22">
      <c r="A22" s="104" t="s">
        <v>169</v>
      </c>
      <c r="B22" s="105">
        <v>123.0</v>
      </c>
      <c r="C22" s="105">
        <v>3.57156000540001E14</v>
      </c>
      <c r="D22" s="105" t="s">
        <v>151</v>
      </c>
      <c r="E22" s="106">
        <v>45131.0</v>
      </c>
      <c r="F22" s="107">
        <v>2055.28</v>
      </c>
      <c r="G22" s="106">
        <v>45097.0</v>
      </c>
      <c r="H22" s="106">
        <v>45127.0</v>
      </c>
      <c r="I22" s="108">
        <v>30.0</v>
      </c>
      <c r="J22" s="107">
        <v>1903.18</v>
      </c>
      <c r="K22" s="109">
        <v>170544.0</v>
      </c>
      <c r="L22" s="108">
        <v>18.0</v>
      </c>
      <c r="M22" s="110" t="s">
        <v>558</v>
      </c>
    </row>
    <row r="23">
      <c r="A23" s="104" t="s">
        <v>169</v>
      </c>
      <c r="B23" s="105">
        <v>123.0</v>
      </c>
      <c r="C23" s="105">
        <v>3.57156000540001E14</v>
      </c>
      <c r="D23" s="105" t="s">
        <v>151</v>
      </c>
      <c r="E23" s="106">
        <v>45161.0</v>
      </c>
      <c r="F23" s="107">
        <v>2680.15</v>
      </c>
      <c r="G23" s="106">
        <v>45127.0</v>
      </c>
      <c r="H23" s="106">
        <v>45159.0</v>
      </c>
      <c r="I23" s="108">
        <v>32.0</v>
      </c>
      <c r="J23" s="107">
        <v>2528.05</v>
      </c>
      <c r="K23" s="109">
        <v>227392.0</v>
      </c>
      <c r="L23" s="108">
        <v>18.0</v>
      </c>
      <c r="M23" s="110" t="s">
        <v>559</v>
      </c>
    </row>
    <row r="24">
      <c r="A24" s="104" t="s">
        <v>171</v>
      </c>
      <c r="B24" s="105">
        <v>125.0</v>
      </c>
      <c r="C24" s="105">
        <v>1.95740001133001E14</v>
      </c>
      <c r="D24" s="105" t="s">
        <v>151</v>
      </c>
      <c r="E24" s="106">
        <v>45135.0</v>
      </c>
      <c r="F24" s="107">
        <v>3046.18</v>
      </c>
      <c r="G24" s="106">
        <v>45100.0</v>
      </c>
      <c r="H24" s="106">
        <v>45133.0</v>
      </c>
      <c r="I24" s="108">
        <v>33.0</v>
      </c>
      <c r="J24" s="107">
        <v>2615.14</v>
      </c>
      <c r="K24" s="109">
        <v>234124.0</v>
      </c>
      <c r="L24" s="108">
        <v>63.0</v>
      </c>
      <c r="M24" s="110" t="s">
        <v>560</v>
      </c>
    </row>
    <row r="25">
      <c r="A25" s="104" t="s">
        <v>173</v>
      </c>
      <c r="B25" s="105">
        <v>127.0</v>
      </c>
      <c r="C25" s="105">
        <v>4.792300277215E12</v>
      </c>
      <c r="D25" s="105" t="s">
        <v>144</v>
      </c>
      <c r="E25" s="106">
        <v>45149.0</v>
      </c>
      <c r="F25" s="107">
        <v>167.47</v>
      </c>
      <c r="G25" s="106">
        <v>45119.0</v>
      </c>
      <c r="H25" s="106">
        <v>45147.0</v>
      </c>
      <c r="I25" s="108">
        <v>28.0</v>
      </c>
      <c r="J25" s="107">
        <v>167.47</v>
      </c>
      <c r="K25" s="109">
        <v>10500.0</v>
      </c>
      <c r="L25" s="108">
        <v>3.0</v>
      </c>
      <c r="M25" s="110" t="s">
        <v>561</v>
      </c>
    </row>
    <row r="26">
      <c r="A26" s="104" t="s">
        <v>175</v>
      </c>
      <c r="B26" s="105">
        <v>129.0</v>
      </c>
      <c r="C26" s="105">
        <v>4.17234003900001E14</v>
      </c>
      <c r="D26" s="105" t="s">
        <v>151</v>
      </c>
      <c r="E26" s="106">
        <v>45139.0</v>
      </c>
      <c r="F26" s="107">
        <v>466.1</v>
      </c>
      <c r="G26" s="106">
        <v>45106.0</v>
      </c>
      <c r="H26" s="106">
        <v>45135.0</v>
      </c>
      <c r="I26" s="108">
        <v>29.0</v>
      </c>
      <c r="J26" s="107">
        <v>133.14</v>
      </c>
      <c r="K26" s="109">
        <v>10472.0</v>
      </c>
      <c r="L26" s="108">
        <v>216.0</v>
      </c>
      <c r="M26" s="110" t="s">
        <v>562</v>
      </c>
    </row>
    <row r="27">
      <c r="A27" s="104" t="s">
        <v>175</v>
      </c>
      <c r="B27" s="105">
        <v>129.0</v>
      </c>
      <c r="C27" s="105">
        <v>4.17234003900002E14</v>
      </c>
      <c r="D27" s="105" t="s">
        <v>151</v>
      </c>
      <c r="E27" s="106">
        <v>45139.0</v>
      </c>
      <c r="F27" s="107">
        <v>7658.0</v>
      </c>
      <c r="G27" s="106">
        <v>45106.0</v>
      </c>
      <c r="H27" s="106">
        <v>45135.0</v>
      </c>
      <c r="I27" s="108">
        <v>29.0</v>
      </c>
      <c r="J27" s="107">
        <v>6064.82</v>
      </c>
      <c r="K27" s="109">
        <v>537064.0</v>
      </c>
      <c r="L27" s="108">
        <v>216.0</v>
      </c>
      <c r="M27" s="110" t="s">
        <v>563</v>
      </c>
    </row>
    <row r="28">
      <c r="A28" s="104" t="s">
        <v>175</v>
      </c>
      <c r="B28" s="105">
        <v>129.0</v>
      </c>
      <c r="C28" s="105" t="s">
        <v>178</v>
      </c>
      <c r="D28" s="105" t="s">
        <v>151</v>
      </c>
      <c r="E28" s="106">
        <v>45139.0</v>
      </c>
      <c r="F28" s="107">
        <v>-7678.69</v>
      </c>
      <c r="G28" s="106">
        <v>45109.0</v>
      </c>
      <c r="H28" s="106">
        <v>45139.0</v>
      </c>
      <c r="I28" s="108">
        <v>30.0</v>
      </c>
      <c r="J28" s="107">
        <v>136.73</v>
      </c>
      <c r="K28" s="108">
        <v>0.0</v>
      </c>
      <c r="L28" s="108">
        <v>216.0</v>
      </c>
      <c r="M28" s="110" t="s">
        <v>564</v>
      </c>
    </row>
    <row r="29">
      <c r="A29" s="104" t="s">
        <v>180</v>
      </c>
      <c r="B29" s="105">
        <v>131.0</v>
      </c>
      <c r="C29" s="105">
        <v>3.94124007400002E14</v>
      </c>
      <c r="D29" s="105" t="s">
        <v>151</v>
      </c>
      <c r="E29" s="106">
        <v>45135.0</v>
      </c>
      <c r="F29" s="107">
        <v>8904.44</v>
      </c>
      <c r="G29" s="106">
        <v>45104.0</v>
      </c>
      <c r="H29" s="106">
        <v>45134.0</v>
      </c>
      <c r="I29" s="108">
        <v>30.0</v>
      </c>
      <c r="J29" s="107">
        <v>7347.45</v>
      </c>
      <c r="K29" s="109">
        <v>653752.0</v>
      </c>
      <c r="L29" s="108">
        <v>159.0</v>
      </c>
      <c r="M29" s="110" t="s">
        <v>565</v>
      </c>
    </row>
    <row r="30">
      <c r="A30" s="104" t="s">
        <v>182</v>
      </c>
      <c r="B30" s="105">
        <v>135.0</v>
      </c>
      <c r="C30" s="105">
        <v>5.91698002370001E14</v>
      </c>
      <c r="D30" s="105" t="s">
        <v>151</v>
      </c>
      <c r="E30" s="106">
        <v>45139.0</v>
      </c>
      <c r="F30" s="107">
        <v>1606.6</v>
      </c>
      <c r="G30" s="106">
        <v>45105.0</v>
      </c>
      <c r="H30" s="106">
        <v>45135.0</v>
      </c>
      <c r="I30" s="108">
        <v>30.0</v>
      </c>
      <c r="J30" s="107">
        <v>1440.02</v>
      </c>
      <c r="K30" s="109">
        <v>125664.0</v>
      </c>
      <c r="L30" s="108">
        <v>120.0</v>
      </c>
      <c r="M30" s="110" t="s">
        <v>566</v>
      </c>
    </row>
    <row r="31">
      <c r="A31" s="104" t="s">
        <v>182</v>
      </c>
      <c r="B31" s="105">
        <v>135.0</v>
      </c>
      <c r="C31" s="105">
        <v>5.91698002371001E14</v>
      </c>
      <c r="D31" s="105" t="s">
        <v>151</v>
      </c>
      <c r="E31" s="106">
        <v>45135.0</v>
      </c>
      <c r="F31" s="107">
        <v>3103.0</v>
      </c>
      <c r="G31" s="106">
        <v>45100.0</v>
      </c>
      <c r="H31" s="106">
        <v>45132.0</v>
      </c>
      <c r="I31" s="108">
        <v>32.0</v>
      </c>
      <c r="J31" s="107">
        <v>2936.42</v>
      </c>
      <c r="K31" s="109">
        <v>261800.0</v>
      </c>
      <c r="L31" s="108">
        <v>120.0</v>
      </c>
      <c r="M31" s="110" t="s">
        <v>567</v>
      </c>
    </row>
    <row r="32">
      <c r="A32" s="104" t="s">
        <v>182</v>
      </c>
      <c r="B32" s="105">
        <v>135.0</v>
      </c>
      <c r="C32" s="105">
        <v>5.91698002400001E14</v>
      </c>
      <c r="D32" s="105" t="s">
        <v>151</v>
      </c>
      <c r="E32" s="106">
        <v>45135.0</v>
      </c>
      <c r="F32" s="107">
        <v>2168.28</v>
      </c>
      <c r="G32" s="106">
        <v>45105.0</v>
      </c>
      <c r="H32" s="106">
        <v>45134.0</v>
      </c>
      <c r="I32" s="108">
        <v>29.0</v>
      </c>
      <c r="J32" s="107">
        <v>1481.13</v>
      </c>
      <c r="K32" s="109">
        <v>129404.0</v>
      </c>
      <c r="L32" s="108">
        <v>120.0</v>
      </c>
      <c r="M32" s="110" t="s">
        <v>568</v>
      </c>
    </row>
    <row r="33">
      <c r="A33" s="104" t="s">
        <v>186</v>
      </c>
      <c r="B33" s="105">
        <v>136.0</v>
      </c>
      <c r="C33" s="105">
        <v>4.17234003600001E14</v>
      </c>
      <c r="D33" s="105" t="s">
        <v>151</v>
      </c>
      <c r="E33" s="106">
        <v>45139.0</v>
      </c>
      <c r="F33" s="107">
        <v>6487.23</v>
      </c>
      <c r="G33" s="106">
        <v>45106.0</v>
      </c>
      <c r="H33" s="106">
        <v>45135.0</v>
      </c>
      <c r="I33" s="108">
        <v>29.0</v>
      </c>
      <c r="J33" s="107">
        <v>5457.75</v>
      </c>
      <c r="K33" s="109">
        <v>487696.0</v>
      </c>
      <c r="L33" s="108">
        <v>402.0</v>
      </c>
      <c r="M33" s="110" t="s">
        <v>569</v>
      </c>
    </row>
    <row r="34">
      <c r="A34" s="104" t="s">
        <v>186</v>
      </c>
      <c r="B34" s="105">
        <v>136.0</v>
      </c>
      <c r="C34" s="105">
        <v>4.17234003700001E14</v>
      </c>
      <c r="D34" s="105" t="s">
        <v>151</v>
      </c>
      <c r="E34" s="106">
        <v>45139.0</v>
      </c>
      <c r="F34" s="107">
        <v>7187.19</v>
      </c>
      <c r="G34" s="106">
        <v>45106.0</v>
      </c>
      <c r="H34" s="106">
        <v>45135.0</v>
      </c>
      <c r="I34" s="108">
        <v>29.0</v>
      </c>
      <c r="J34" s="107">
        <v>6189.51</v>
      </c>
      <c r="K34" s="109">
        <v>554268.0</v>
      </c>
      <c r="L34" s="108">
        <v>402.0</v>
      </c>
      <c r="M34" s="110" t="s">
        <v>570</v>
      </c>
    </row>
    <row r="35">
      <c r="A35" s="104" t="s">
        <v>186</v>
      </c>
      <c r="B35" s="105">
        <v>136.0</v>
      </c>
      <c r="C35" s="105">
        <v>4.17234003800001E14</v>
      </c>
      <c r="D35" s="105" t="s">
        <v>151</v>
      </c>
      <c r="E35" s="106">
        <v>45139.0</v>
      </c>
      <c r="F35" s="107">
        <v>4100.64</v>
      </c>
      <c r="G35" s="106">
        <v>45106.0</v>
      </c>
      <c r="H35" s="106">
        <v>45135.0</v>
      </c>
      <c r="I35" s="108">
        <v>29.0</v>
      </c>
      <c r="J35" s="107">
        <v>3204.93</v>
      </c>
      <c r="K35" s="109">
        <v>282744.0</v>
      </c>
      <c r="L35" s="108">
        <v>402.0</v>
      </c>
      <c r="M35" s="110" t="s">
        <v>571</v>
      </c>
    </row>
    <row r="36">
      <c r="A36" s="104" t="s">
        <v>190</v>
      </c>
      <c r="B36" s="105">
        <v>138.0</v>
      </c>
      <c r="C36" s="105">
        <v>5.51265008101001E14</v>
      </c>
      <c r="D36" s="105" t="s">
        <v>151</v>
      </c>
      <c r="E36" s="106">
        <v>45131.0</v>
      </c>
      <c r="F36" s="107">
        <v>114.29</v>
      </c>
      <c r="G36" s="106">
        <v>45097.0</v>
      </c>
      <c r="H36" s="106">
        <v>45128.0</v>
      </c>
      <c r="I36" s="108">
        <v>31.0</v>
      </c>
      <c r="J36" s="107">
        <v>46.95</v>
      </c>
      <c r="K36" s="109">
        <v>2992.0</v>
      </c>
      <c r="L36" s="108">
        <v>52.0</v>
      </c>
      <c r="M36" s="110" t="s">
        <v>572</v>
      </c>
    </row>
    <row r="37">
      <c r="A37" s="104" t="s">
        <v>190</v>
      </c>
      <c r="B37" s="105">
        <v>138.0</v>
      </c>
      <c r="C37" s="105">
        <v>5.51265008101001E14</v>
      </c>
      <c r="D37" s="105" t="s">
        <v>151</v>
      </c>
      <c r="E37" s="106">
        <v>45159.0</v>
      </c>
      <c r="F37" s="107">
        <v>58.78</v>
      </c>
      <c r="G37" s="106">
        <v>45128.0</v>
      </c>
      <c r="H37" s="106">
        <v>45155.0</v>
      </c>
      <c r="I37" s="108">
        <v>27.0</v>
      </c>
      <c r="J37" s="107">
        <v>39.96</v>
      </c>
      <c r="K37" s="109">
        <v>2244.0</v>
      </c>
      <c r="L37" s="108">
        <v>52.0</v>
      </c>
      <c r="M37" s="110" t="s">
        <v>573</v>
      </c>
    </row>
    <row r="38">
      <c r="A38" s="104" t="s">
        <v>190</v>
      </c>
      <c r="B38" s="105">
        <v>138.0</v>
      </c>
      <c r="C38" s="105">
        <v>5.51265008103001E14</v>
      </c>
      <c r="D38" s="105" t="s">
        <v>151</v>
      </c>
      <c r="E38" s="106">
        <v>45131.0</v>
      </c>
      <c r="F38" s="107">
        <v>47.76</v>
      </c>
      <c r="G38" s="106">
        <v>45097.0</v>
      </c>
      <c r="H38" s="106">
        <v>45128.0</v>
      </c>
      <c r="I38" s="108">
        <v>31.0</v>
      </c>
      <c r="J38" s="107">
        <v>29.71</v>
      </c>
      <c r="K38" s="109">
        <v>1496.0</v>
      </c>
      <c r="L38" s="108">
        <v>52.0</v>
      </c>
      <c r="M38" s="110" t="s">
        <v>574</v>
      </c>
    </row>
    <row r="39">
      <c r="A39" s="104" t="s">
        <v>190</v>
      </c>
      <c r="B39" s="105">
        <v>138.0</v>
      </c>
      <c r="C39" s="105">
        <v>5.51265008103001E14</v>
      </c>
      <c r="D39" s="105" t="s">
        <v>151</v>
      </c>
      <c r="E39" s="106">
        <v>45159.0</v>
      </c>
      <c r="F39" s="107">
        <v>47.76</v>
      </c>
      <c r="G39" s="106">
        <v>45128.0</v>
      </c>
      <c r="H39" s="106">
        <v>45155.0</v>
      </c>
      <c r="I39" s="108">
        <v>27.0</v>
      </c>
      <c r="J39" s="107">
        <v>29.71</v>
      </c>
      <c r="K39" s="109">
        <v>1496.0</v>
      </c>
      <c r="L39" s="108">
        <v>52.0</v>
      </c>
      <c r="M39" s="110" t="s">
        <v>575</v>
      </c>
    </row>
    <row r="40">
      <c r="A40" s="104" t="s">
        <v>190</v>
      </c>
      <c r="B40" s="105">
        <v>138.0</v>
      </c>
      <c r="C40" s="105">
        <v>5.51265008109001E14</v>
      </c>
      <c r="D40" s="105" t="s">
        <v>151</v>
      </c>
      <c r="E40" s="106">
        <v>45131.0</v>
      </c>
      <c r="F40" s="107">
        <v>90.85</v>
      </c>
      <c r="G40" s="106">
        <v>45097.0</v>
      </c>
      <c r="H40" s="106">
        <v>45128.0</v>
      </c>
      <c r="I40" s="108">
        <v>31.0</v>
      </c>
      <c r="J40" s="107">
        <v>72.8</v>
      </c>
      <c r="K40" s="109">
        <v>5236.0</v>
      </c>
      <c r="L40" s="108">
        <v>52.0</v>
      </c>
      <c r="M40" s="110" t="s">
        <v>576</v>
      </c>
    </row>
    <row r="41">
      <c r="A41" s="104" t="s">
        <v>190</v>
      </c>
      <c r="B41" s="105">
        <v>138.0</v>
      </c>
      <c r="C41" s="105">
        <v>5.51265008109001E14</v>
      </c>
      <c r="D41" s="105" t="s">
        <v>151</v>
      </c>
      <c r="E41" s="106">
        <v>45159.0</v>
      </c>
      <c r="F41" s="107">
        <v>73.62</v>
      </c>
      <c r="G41" s="106">
        <v>45128.0</v>
      </c>
      <c r="H41" s="106">
        <v>45155.0</v>
      </c>
      <c r="I41" s="108">
        <v>27.0</v>
      </c>
      <c r="J41" s="107">
        <v>55.57</v>
      </c>
      <c r="K41" s="109">
        <v>3740.0</v>
      </c>
      <c r="L41" s="108">
        <v>52.0</v>
      </c>
      <c r="M41" s="110" t="s">
        <v>577</v>
      </c>
    </row>
    <row r="42">
      <c r="A42" s="104" t="s">
        <v>190</v>
      </c>
      <c r="B42" s="105">
        <v>138.0</v>
      </c>
      <c r="C42" s="105">
        <v>5.51265008111001E14</v>
      </c>
      <c r="D42" s="105" t="s">
        <v>151</v>
      </c>
      <c r="E42" s="106">
        <v>45131.0</v>
      </c>
      <c r="F42" s="107">
        <v>125.33</v>
      </c>
      <c r="G42" s="106">
        <v>45097.0</v>
      </c>
      <c r="H42" s="106">
        <v>45128.0</v>
      </c>
      <c r="I42" s="108">
        <v>31.0</v>
      </c>
      <c r="J42" s="107">
        <v>107.28</v>
      </c>
      <c r="K42" s="109">
        <v>8228.0</v>
      </c>
      <c r="L42" s="108">
        <v>52.0</v>
      </c>
      <c r="M42" s="110" t="s">
        <v>578</v>
      </c>
    </row>
    <row r="43">
      <c r="A43" s="104" t="s">
        <v>190</v>
      </c>
      <c r="B43" s="105">
        <v>138.0</v>
      </c>
      <c r="C43" s="105">
        <v>5.51265008111001E14</v>
      </c>
      <c r="D43" s="105" t="s">
        <v>151</v>
      </c>
      <c r="E43" s="106">
        <v>45159.0</v>
      </c>
      <c r="F43" s="107">
        <v>116.71</v>
      </c>
      <c r="G43" s="106">
        <v>45128.0</v>
      </c>
      <c r="H43" s="106">
        <v>45155.0</v>
      </c>
      <c r="I43" s="108">
        <v>27.0</v>
      </c>
      <c r="J43" s="107">
        <v>98.66</v>
      </c>
      <c r="K43" s="109">
        <v>7480.0</v>
      </c>
      <c r="L43" s="108">
        <v>52.0</v>
      </c>
      <c r="M43" s="110" t="s">
        <v>579</v>
      </c>
    </row>
    <row r="44">
      <c r="A44" s="104" t="s">
        <v>190</v>
      </c>
      <c r="B44" s="105">
        <v>138.0</v>
      </c>
      <c r="C44" s="105">
        <v>5.51265008113001E14</v>
      </c>
      <c r="D44" s="105" t="s">
        <v>151</v>
      </c>
      <c r="E44" s="106">
        <v>45131.0</v>
      </c>
      <c r="F44" s="107">
        <v>39.14</v>
      </c>
      <c r="G44" s="106">
        <v>45097.0</v>
      </c>
      <c r="H44" s="106">
        <v>45128.0</v>
      </c>
      <c r="I44" s="108">
        <v>31.0</v>
      </c>
      <c r="J44" s="107">
        <v>21.09</v>
      </c>
      <c r="K44" s="108">
        <v>748.0</v>
      </c>
      <c r="L44" s="108">
        <v>52.0</v>
      </c>
      <c r="M44" s="110" t="s">
        <v>580</v>
      </c>
    </row>
    <row r="45">
      <c r="A45" s="104" t="s">
        <v>190</v>
      </c>
      <c r="B45" s="105">
        <v>138.0</v>
      </c>
      <c r="C45" s="105">
        <v>5.51265008113001E14</v>
      </c>
      <c r="D45" s="105" t="s">
        <v>151</v>
      </c>
      <c r="E45" s="106">
        <v>45159.0</v>
      </c>
      <c r="F45" s="107">
        <v>30.52</v>
      </c>
      <c r="G45" s="106">
        <v>45128.0</v>
      </c>
      <c r="H45" s="106">
        <v>45155.0</v>
      </c>
      <c r="I45" s="108">
        <v>27.0</v>
      </c>
      <c r="J45" s="107">
        <v>12.47</v>
      </c>
      <c r="K45" s="108">
        <v>0.0</v>
      </c>
      <c r="L45" s="108">
        <v>52.0</v>
      </c>
      <c r="M45" s="110" t="s">
        <v>581</v>
      </c>
    </row>
    <row r="46">
      <c r="A46" s="104" t="s">
        <v>190</v>
      </c>
      <c r="B46" s="105">
        <v>138.0</v>
      </c>
      <c r="C46" s="105">
        <v>5.51265008115001E14</v>
      </c>
      <c r="D46" s="105" t="s">
        <v>151</v>
      </c>
      <c r="E46" s="106">
        <v>45131.0</v>
      </c>
      <c r="F46" s="107">
        <v>30.52</v>
      </c>
      <c r="G46" s="106">
        <v>45097.0</v>
      </c>
      <c r="H46" s="106">
        <v>45128.0</v>
      </c>
      <c r="I46" s="108">
        <v>31.0</v>
      </c>
      <c r="J46" s="107">
        <v>12.47</v>
      </c>
      <c r="K46" s="108">
        <v>0.0</v>
      </c>
      <c r="L46" s="108">
        <v>52.0</v>
      </c>
      <c r="M46" s="110" t="s">
        <v>582</v>
      </c>
    </row>
    <row r="47">
      <c r="A47" s="104" t="s">
        <v>190</v>
      </c>
      <c r="B47" s="105">
        <v>138.0</v>
      </c>
      <c r="C47" s="105">
        <v>5.51265008115001E14</v>
      </c>
      <c r="D47" s="105" t="s">
        <v>151</v>
      </c>
      <c r="E47" s="106">
        <v>45159.0</v>
      </c>
      <c r="F47" s="107">
        <v>30.52</v>
      </c>
      <c r="G47" s="106">
        <v>45128.0</v>
      </c>
      <c r="H47" s="106">
        <v>45155.0</v>
      </c>
      <c r="I47" s="108">
        <v>27.0</v>
      </c>
      <c r="J47" s="107">
        <v>12.47</v>
      </c>
      <c r="K47" s="108">
        <v>0.0</v>
      </c>
      <c r="L47" s="108">
        <v>52.0</v>
      </c>
      <c r="M47" s="110" t="s">
        <v>583</v>
      </c>
    </row>
    <row r="48">
      <c r="A48" s="104" t="s">
        <v>190</v>
      </c>
      <c r="B48" s="105">
        <v>138.0</v>
      </c>
      <c r="C48" s="105">
        <v>5.51265008117001E14</v>
      </c>
      <c r="D48" s="105" t="s">
        <v>151</v>
      </c>
      <c r="E48" s="106">
        <v>45131.0</v>
      </c>
      <c r="F48" s="107">
        <v>142.57</v>
      </c>
      <c r="G48" s="106">
        <v>45097.0</v>
      </c>
      <c r="H48" s="106">
        <v>45128.0</v>
      </c>
      <c r="I48" s="108">
        <v>31.0</v>
      </c>
      <c r="J48" s="107">
        <v>124.52</v>
      </c>
      <c r="K48" s="109">
        <v>9724.0</v>
      </c>
      <c r="L48" s="108">
        <v>52.0</v>
      </c>
      <c r="M48" s="110" t="s">
        <v>584</v>
      </c>
    </row>
    <row r="49">
      <c r="A49" s="104" t="s">
        <v>190</v>
      </c>
      <c r="B49" s="105">
        <v>138.0</v>
      </c>
      <c r="C49" s="105">
        <v>5.51265008117001E14</v>
      </c>
      <c r="D49" s="105" t="s">
        <v>151</v>
      </c>
      <c r="E49" s="106">
        <v>45159.0</v>
      </c>
      <c r="F49" s="107">
        <v>116.71</v>
      </c>
      <c r="G49" s="106">
        <v>45128.0</v>
      </c>
      <c r="H49" s="106">
        <v>45155.0</v>
      </c>
      <c r="I49" s="108">
        <v>27.0</v>
      </c>
      <c r="J49" s="107">
        <v>98.66</v>
      </c>
      <c r="K49" s="109">
        <v>7480.0</v>
      </c>
      <c r="L49" s="108">
        <v>52.0</v>
      </c>
      <c r="M49" s="110" t="s">
        <v>585</v>
      </c>
    </row>
    <row r="50">
      <c r="A50" s="104" t="s">
        <v>190</v>
      </c>
      <c r="B50" s="105">
        <v>138.0</v>
      </c>
      <c r="C50" s="105">
        <v>5.51265008119001E14</v>
      </c>
      <c r="D50" s="105" t="s">
        <v>151</v>
      </c>
      <c r="E50" s="106">
        <v>45131.0</v>
      </c>
      <c r="F50" s="107">
        <v>73.62</v>
      </c>
      <c r="G50" s="106">
        <v>45097.0</v>
      </c>
      <c r="H50" s="106">
        <v>45128.0</v>
      </c>
      <c r="I50" s="108">
        <v>31.0</v>
      </c>
      <c r="J50" s="107">
        <v>55.57</v>
      </c>
      <c r="K50" s="109">
        <v>3740.0</v>
      </c>
      <c r="L50" s="108">
        <v>52.0</v>
      </c>
      <c r="M50" s="110" t="s">
        <v>586</v>
      </c>
    </row>
    <row r="51">
      <c r="A51" s="104" t="s">
        <v>190</v>
      </c>
      <c r="B51" s="105">
        <v>138.0</v>
      </c>
      <c r="C51" s="105">
        <v>5.51265008119001E14</v>
      </c>
      <c r="D51" s="105" t="s">
        <v>151</v>
      </c>
      <c r="E51" s="106">
        <v>45159.0</v>
      </c>
      <c r="F51" s="107">
        <v>82.23</v>
      </c>
      <c r="G51" s="106">
        <v>45128.0</v>
      </c>
      <c r="H51" s="106">
        <v>45155.0</v>
      </c>
      <c r="I51" s="108">
        <v>27.0</v>
      </c>
      <c r="J51" s="107">
        <v>64.18</v>
      </c>
      <c r="K51" s="109">
        <v>4488.0</v>
      </c>
      <c r="L51" s="108">
        <v>52.0</v>
      </c>
      <c r="M51" s="110" t="s">
        <v>587</v>
      </c>
    </row>
    <row r="52">
      <c r="A52" s="104" t="s">
        <v>190</v>
      </c>
      <c r="B52" s="105">
        <v>138.0</v>
      </c>
      <c r="C52" s="105">
        <v>5.51265008120001E14</v>
      </c>
      <c r="D52" s="105" t="s">
        <v>151</v>
      </c>
      <c r="E52" s="106">
        <v>45131.0</v>
      </c>
      <c r="F52" s="107">
        <v>151.19</v>
      </c>
      <c r="G52" s="106">
        <v>45097.0</v>
      </c>
      <c r="H52" s="106">
        <v>45128.0</v>
      </c>
      <c r="I52" s="108">
        <v>31.0</v>
      </c>
      <c r="J52" s="107">
        <v>133.14</v>
      </c>
      <c r="K52" s="109">
        <v>10472.0</v>
      </c>
      <c r="L52" s="108">
        <v>52.0</v>
      </c>
      <c r="M52" s="110" t="s">
        <v>588</v>
      </c>
    </row>
    <row r="53">
      <c r="A53" s="104" t="s">
        <v>190</v>
      </c>
      <c r="B53" s="105">
        <v>138.0</v>
      </c>
      <c r="C53" s="105">
        <v>5.51265008120001E14</v>
      </c>
      <c r="D53" s="105" t="s">
        <v>151</v>
      </c>
      <c r="E53" s="106">
        <v>45159.0</v>
      </c>
      <c r="F53" s="107">
        <v>99.47</v>
      </c>
      <c r="G53" s="106">
        <v>45128.0</v>
      </c>
      <c r="H53" s="106">
        <v>45155.0</v>
      </c>
      <c r="I53" s="108">
        <v>27.0</v>
      </c>
      <c r="J53" s="107">
        <v>81.42</v>
      </c>
      <c r="K53" s="109">
        <v>5984.0</v>
      </c>
      <c r="L53" s="108">
        <v>52.0</v>
      </c>
      <c r="M53" s="110" t="s">
        <v>589</v>
      </c>
    </row>
    <row r="54">
      <c r="A54" s="104" t="s">
        <v>190</v>
      </c>
      <c r="B54" s="105">
        <v>138.0</v>
      </c>
      <c r="C54" s="105">
        <v>5.51265008122001E14</v>
      </c>
      <c r="D54" s="105" t="s">
        <v>151</v>
      </c>
      <c r="E54" s="106">
        <v>45131.0</v>
      </c>
      <c r="F54" s="107">
        <v>30.52</v>
      </c>
      <c r="G54" s="106">
        <v>45097.0</v>
      </c>
      <c r="H54" s="106">
        <v>45128.0</v>
      </c>
      <c r="I54" s="108">
        <v>31.0</v>
      </c>
      <c r="J54" s="107">
        <v>12.47</v>
      </c>
      <c r="K54" s="108">
        <v>0.0</v>
      </c>
      <c r="L54" s="108">
        <v>52.0</v>
      </c>
      <c r="M54" s="110" t="s">
        <v>590</v>
      </c>
    </row>
    <row r="55">
      <c r="A55" s="104" t="s">
        <v>190</v>
      </c>
      <c r="B55" s="105">
        <v>138.0</v>
      </c>
      <c r="C55" s="105">
        <v>5.51265008122001E14</v>
      </c>
      <c r="D55" s="105" t="s">
        <v>151</v>
      </c>
      <c r="E55" s="106">
        <v>45159.0</v>
      </c>
      <c r="F55" s="107">
        <v>30.52</v>
      </c>
      <c r="G55" s="106">
        <v>45128.0</v>
      </c>
      <c r="H55" s="106">
        <v>45155.0</v>
      </c>
      <c r="I55" s="108">
        <v>27.0</v>
      </c>
      <c r="J55" s="107">
        <v>12.47</v>
      </c>
      <c r="K55" s="108">
        <v>0.0</v>
      </c>
      <c r="L55" s="108">
        <v>52.0</v>
      </c>
      <c r="M55" s="110" t="s">
        <v>591</v>
      </c>
    </row>
    <row r="56">
      <c r="A56" s="104" t="s">
        <v>190</v>
      </c>
      <c r="B56" s="105">
        <v>138.0</v>
      </c>
      <c r="C56" s="105">
        <v>5.51265008124001E14</v>
      </c>
      <c r="D56" s="105" t="s">
        <v>151</v>
      </c>
      <c r="E56" s="106">
        <v>45131.0</v>
      </c>
      <c r="F56" s="107">
        <v>116.71</v>
      </c>
      <c r="G56" s="106">
        <v>45097.0</v>
      </c>
      <c r="H56" s="106">
        <v>45128.0</v>
      </c>
      <c r="I56" s="108">
        <v>31.0</v>
      </c>
      <c r="J56" s="107">
        <v>98.66</v>
      </c>
      <c r="K56" s="109">
        <v>7480.0</v>
      </c>
      <c r="L56" s="108">
        <v>52.0</v>
      </c>
      <c r="M56" s="110" t="s">
        <v>592</v>
      </c>
    </row>
    <row r="57">
      <c r="A57" s="104" t="s">
        <v>190</v>
      </c>
      <c r="B57" s="105">
        <v>138.0</v>
      </c>
      <c r="C57" s="105">
        <v>5.51265008124001E14</v>
      </c>
      <c r="D57" s="105" t="s">
        <v>151</v>
      </c>
      <c r="E57" s="106">
        <v>45159.0</v>
      </c>
      <c r="F57" s="107">
        <v>108.09</v>
      </c>
      <c r="G57" s="106">
        <v>45128.0</v>
      </c>
      <c r="H57" s="106">
        <v>45155.0</v>
      </c>
      <c r="I57" s="108">
        <v>27.0</v>
      </c>
      <c r="J57" s="107">
        <v>90.04</v>
      </c>
      <c r="K57" s="109">
        <v>6732.0</v>
      </c>
      <c r="L57" s="108">
        <v>52.0</v>
      </c>
      <c r="M57" s="110" t="s">
        <v>593</v>
      </c>
    </row>
    <row r="58">
      <c r="A58" s="104" t="s">
        <v>190</v>
      </c>
      <c r="B58" s="105">
        <v>138.0</v>
      </c>
      <c r="C58" s="105">
        <v>5.51265008126001E14</v>
      </c>
      <c r="D58" s="105" t="s">
        <v>151</v>
      </c>
      <c r="E58" s="106">
        <v>45131.0</v>
      </c>
      <c r="F58" s="107">
        <v>30.52</v>
      </c>
      <c r="G58" s="106">
        <v>45097.0</v>
      </c>
      <c r="H58" s="106">
        <v>45128.0</v>
      </c>
      <c r="I58" s="108">
        <v>31.0</v>
      </c>
      <c r="J58" s="107">
        <v>12.47</v>
      </c>
      <c r="K58" s="108">
        <v>0.0</v>
      </c>
      <c r="L58" s="108">
        <v>52.0</v>
      </c>
      <c r="M58" s="110" t="s">
        <v>594</v>
      </c>
    </row>
    <row r="59">
      <c r="A59" s="104" t="s">
        <v>190</v>
      </c>
      <c r="B59" s="105">
        <v>138.0</v>
      </c>
      <c r="C59" s="105">
        <v>5.51265008126001E14</v>
      </c>
      <c r="D59" s="105" t="s">
        <v>151</v>
      </c>
      <c r="E59" s="106">
        <v>45159.0</v>
      </c>
      <c r="F59" s="107">
        <v>30.52</v>
      </c>
      <c r="G59" s="106">
        <v>45128.0</v>
      </c>
      <c r="H59" s="106">
        <v>45155.0</v>
      </c>
      <c r="I59" s="108">
        <v>27.0</v>
      </c>
      <c r="J59" s="107">
        <v>12.47</v>
      </c>
      <c r="K59" s="108">
        <v>0.0</v>
      </c>
      <c r="L59" s="108">
        <v>52.0</v>
      </c>
      <c r="M59" s="110" t="s">
        <v>595</v>
      </c>
    </row>
    <row r="60">
      <c r="A60" s="104" t="s">
        <v>190</v>
      </c>
      <c r="B60" s="105">
        <v>138.0</v>
      </c>
      <c r="C60" s="105">
        <v>5.51265008128001E14</v>
      </c>
      <c r="D60" s="105" t="s">
        <v>151</v>
      </c>
      <c r="E60" s="106">
        <v>45131.0</v>
      </c>
      <c r="F60" s="107">
        <v>30.52</v>
      </c>
      <c r="G60" s="106">
        <v>45097.0</v>
      </c>
      <c r="H60" s="106">
        <v>45128.0</v>
      </c>
      <c r="I60" s="108">
        <v>31.0</v>
      </c>
      <c r="J60" s="107">
        <v>12.47</v>
      </c>
      <c r="K60" s="108">
        <v>0.0</v>
      </c>
      <c r="L60" s="108">
        <v>52.0</v>
      </c>
      <c r="M60" s="110" t="s">
        <v>596</v>
      </c>
    </row>
    <row r="61">
      <c r="A61" s="104" t="s">
        <v>190</v>
      </c>
      <c r="B61" s="105">
        <v>138.0</v>
      </c>
      <c r="C61" s="105">
        <v>5.51265008128001E14</v>
      </c>
      <c r="D61" s="105" t="s">
        <v>151</v>
      </c>
      <c r="E61" s="106">
        <v>45159.0</v>
      </c>
      <c r="F61" s="107">
        <v>30.52</v>
      </c>
      <c r="G61" s="106">
        <v>45128.0</v>
      </c>
      <c r="H61" s="106">
        <v>45155.0</v>
      </c>
      <c r="I61" s="108">
        <v>27.0</v>
      </c>
      <c r="J61" s="107">
        <v>12.47</v>
      </c>
      <c r="K61" s="108">
        <v>0.0</v>
      </c>
      <c r="L61" s="108">
        <v>52.0</v>
      </c>
      <c r="M61" s="110" t="s">
        <v>597</v>
      </c>
    </row>
    <row r="62">
      <c r="A62" s="104" t="s">
        <v>190</v>
      </c>
      <c r="B62" s="105">
        <v>138.0</v>
      </c>
      <c r="C62" s="105">
        <v>5.51949008410001E14</v>
      </c>
      <c r="D62" s="105" t="s">
        <v>151</v>
      </c>
      <c r="E62" s="106">
        <v>45131.0</v>
      </c>
      <c r="F62" s="107">
        <v>116.71</v>
      </c>
      <c r="G62" s="106">
        <v>45097.0</v>
      </c>
      <c r="H62" s="106">
        <v>45128.0</v>
      </c>
      <c r="I62" s="108">
        <v>31.0</v>
      </c>
      <c r="J62" s="107">
        <v>98.66</v>
      </c>
      <c r="K62" s="109">
        <v>7480.0</v>
      </c>
      <c r="L62" s="108">
        <v>52.0</v>
      </c>
      <c r="M62" s="110" t="s">
        <v>598</v>
      </c>
    </row>
    <row r="63">
      <c r="A63" s="104" t="s">
        <v>190</v>
      </c>
      <c r="B63" s="105">
        <v>138.0</v>
      </c>
      <c r="C63" s="105">
        <v>5.51949008410001E14</v>
      </c>
      <c r="D63" s="105" t="s">
        <v>151</v>
      </c>
      <c r="E63" s="106">
        <v>45159.0</v>
      </c>
      <c r="F63" s="107">
        <v>108.09</v>
      </c>
      <c r="G63" s="106">
        <v>45128.0</v>
      </c>
      <c r="H63" s="106">
        <v>45155.0</v>
      </c>
      <c r="I63" s="108">
        <v>27.0</v>
      </c>
      <c r="J63" s="107">
        <v>90.04</v>
      </c>
      <c r="K63" s="109">
        <v>6732.0</v>
      </c>
      <c r="L63" s="108">
        <v>52.0</v>
      </c>
      <c r="M63" s="110" t="s">
        <v>599</v>
      </c>
    </row>
    <row r="64">
      <c r="A64" s="104" t="s">
        <v>190</v>
      </c>
      <c r="B64" s="105">
        <v>138.0</v>
      </c>
      <c r="C64" s="105">
        <v>5.51949008414001E14</v>
      </c>
      <c r="D64" s="105" t="s">
        <v>151</v>
      </c>
      <c r="E64" s="106">
        <v>45131.0</v>
      </c>
      <c r="F64" s="107">
        <v>90.85</v>
      </c>
      <c r="G64" s="106">
        <v>45097.0</v>
      </c>
      <c r="H64" s="106">
        <v>45128.0</v>
      </c>
      <c r="I64" s="108">
        <v>31.0</v>
      </c>
      <c r="J64" s="107">
        <v>72.8</v>
      </c>
      <c r="K64" s="109">
        <v>5236.0</v>
      </c>
      <c r="L64" s="108">
        <v>52.0</v>
      </c>
      <c r="M64" s="110" t="s">
        <v>600</v>
      </c>
    </row>
    <row r="65">
      <c r="A65" s="104" t="s">
        <v>190</v>
      </c>
      <c r="B65" s="105">
        <v>138.0</v>
      </c>
      <c r="C65" s="105">
        <v>5.51949008414001E14</v>
      </c>
      <c r="D65" s="105" t="s">
        <v>151</v>
      </c>
      <c r="E65" s="106">
        <v>45159.0</v>
      </c>
      <c r="F65" s="107">
        <v>82.23</v>
      </c>
      <c r="G65" s="106">
        <v>45128.0</v>
      </c>
      <c r="H65" s="106">
        <v>45155.0</v>
      </c>
      <c r="I65" s="108">
        <v>27.0</v>
      </c>
      <c r="J65" s="107">
        <v>64.18</v>
      </c>
      <c r="K65" s="109">
        <v>4488.0</v>
      </c>
      <c r="L65" s="108">
        <v>52.0</v>
      </c>
      <c r="M65" s="110" t="s">
        <v>601</v>
      </c>
    </row>
    <row r="66">
      <c r="A66" s="104" t="s">
        <v>190</v>
      </c>
      <c r="B66" s="105">
        <v>138.0</v>
      </c>
      <c r="C66" s="105">
        <v>5.51949008422001E14</v>
      </c>
      <c r="D66" s="105" t="s">
        <v>151</v>
      </c>
      <c r="E66" s="106">
        <v>45131.0</v>
      </c>
      <c r="F66" s="107">
        <v>90.85</v>
      </c>
      <c r="G66" s="106">
        <v>45097.0</v>
      </c>
      <c r="H66" s="106">
        <v>45128.0</v>
      </c>
      <c r="I66" s="108">
        <v>31.0</v>
      </c>
      <c r="J66" s="107">
        <v>72.8</v>
      </c>
      <c r="K66" s="109">
        <v>5236.0</v>
      </c>
      <c r="L66" s="108">
        <v>52.0</v>
      </c>
      <c r="M66" s="110" t="s">
        <v>602</v>
      </c>
    </row>
    <row r="67">
      <c r="A67" s="104" t="s">
        <v>190</v>
      </c>
      <c r="B67" s="105">
        <v>138.0</v>
      </c>
      <c r="C67" s="105">
        <v>5.51949008422001E14</v>
      </c>
      <c r="D67" s="105" t="s">
        <v>151</v>
      </c>
      <c r="E67" s="106">
        <v>45159.0</v>
      </c>
      <c r="F67" s="107">
        <v>56.38</v>
      </c>
      <c r="G67" s="106">
        <v>45128.0</v>
      </c>
      <c r="H67" s="106">
        <v>45155.0</v>
      </c>
      <c r="I67" s="108">
        <v>27.0</v>
      </c>
      <c r="J67" s="107">
        <v>38.33</v>
      </c>
      <c r="K67" s="109">
        <v>2244.0</v>
      </c>
      <c r="L67" s="108">
        <v>52.0</v>
      </c>
      <c r="M67" s="110" t="s">
        <v>603</v>
      </c>
    </row>
    <row r="68">
      <c r="A68" s="104" t="s">
        <v>190</v>
      </c>
      <c r="B68" s="105">
        <v>138.0</v>
      </c>
      <c r="C68" s="105">
        <v>5.51974008117001E14</v>
      </c>
      <c r="D68" s="105" t="s">
        <v>151</v>
      </c>
      <c r="E68" s="106">
        <v>45131.0</v>
      </c>
      <c r="F68" s="107">
        <v>168.42</v>
      </c>
      <c r="G68" s="106">
        <v>45097.0</v>
      </c>
      <c r="H68" s="106">
        <v>45128.0</v>
      </c>
      <c r="I68" s="108">
        <v>31.0</v>
      </c>
      <c r="J68" s="107">
        <v>150.37</v>
      </c>
      <c r="K68" s="109">
        <v>11968.0</v>
      </c>
      <c r="L68" s="108">
        <v>52.0</v>
      </c>
      <c r="M68" s="110" t="s">
        <v>604</v>
      </c>
    </row>
    <row r="69">
      <c r="A69" s="104" t="s">
        <v>190</v>
      </c>
      <c r="B69" s="105">
        <v>138.0</v>
      </c>
      <c r="C69" s="105">
        <v>5.51974008117001E14</v>
      </c>
      <c r="D69" s="105" t="s">
        <v>151</v>
      </c>
      <c r="E69" s="106">
        <v>45159.0</v>
      </c>
      <c r="F69" s="107">
        <v>142.57</v>
      </c>
      <c r="G69" s="106">
        <v>45128.0</v>
      </c>
      <c r="H69" s="106">
        <v>45155.0</v>
      </c>
      <c r="I69" s="108">
        <v>27.0</v>
      </c>
      <c r="J69" s="107">
        <v>124.52</v>
      </c>
      <c r="K69" s="109">
        <v>9724.0</v>
      </c>
      <c r="L69" s="108">
        <v>52.0</v>
      </c>
      <c r="M69" s="110" t="s">
        <v>605</v>
      </c>
    </row>
    <row r="70">
      <c r="A70" s="104" t="s">
        <v>190</v>
      </c>
      <c r="B70" s="105">
        <v>138.0</v>
      </c>
      <c r="C70" s="105">
        <v>5.51974008122001E14</v>
      </c>
      <c r="D70" s="105" t="s">
        <v>151</v>
      </c>
      <c r="E70" s="106">
        <v>45131.0</v>
      </c>
      <c r="F70" s="107">
        <v>108.09</v>
      </c>
      <c r="G70" s="106">
        <v>45097.0</v>
      </c>
      <c r="H70" s="106">
        <v>45128.0</v>
      </c>
      <c r="I70" s="108">
        <v>31.0</v>
      </c>
      <c r="J70" s="107">
        <v>90.04</v>
      </c>
      <c r="K70" s="109">
        <v>6732.0</v>
      </c>
      <c r="L70" s="108">
        <v>52.0</v>
      </c>
      <c r="M70" s="110" t="s">
        <v>606</v>
      </c>
    </row>
    <row r="71">
      <c r="A71" s="104" t="s">
        <v>190</v>
      </c>
      <c r="B71" s="105">
        <v>138.0</v>
      </c>
      <c r="C71" s="105">
        <v>5.51974008122001E14</v>
      </c>
      <c r="D71" s="105" t="s">
        <v>151</v>
      </c>
      <c r="E71" s="106">
        <v>45159.0</v>
      </c>
      <c r="F71" s="107">
        <v>90.85</v>
      </c>
      <c r="G71" s="106">
        <v>45128.0</v>
      </c>
      <c r="H71" s="106">
        <v>45155.0</v>
      </c>
      <c r="I71" s="108">
        <v>27.0</v>
      </c>
      <c r="J71" s="107">
        <v>72.8</v>
      </c>
      <c r="K71" s="109">
        <v>5236.0</v>
      </c>
      <c r="L71" s="108">
        <v>52.0</v>
      </c>
      <c r="M71" s="110" t="s">
        <v>607</v>
      </c>
    </row>
    <row r="72">
      <c r="A72" s="104" t="s">
        <v>190</v>
      </c>
      <c r="B72" s="105">
        <v>138.0</v>
      </c>
      <c r="C72" s="105">
        <v>5.51974008123001E14</v>
      </c>
      <c r="D72" s="105" t="s">
        <v>151</v>
      </c>
      <c r="E72" s="106">
        <v>45131.0</v>
      </c>
      <c r="F72" s="107">
        <v>82.23</v>
      </c>
      <c r="G72" s="106">
        <v>45097.0</v>
      </c>
      <c r="H72" s="106">
        <v>45128.0</v>
      </c>
      <c r="I72" s="108">
        <v>31.0</v>
      </c>
      <c r="J72" s="107">
        <v>64.18</v>
      </c>
      <c r="K72" s="109">
        <v>4488.0</v>
      </c>
      <c r="L72" s="108">
        <v>52.0</v>
      </c>
      <c r="M72" s="110" t="s">
        <v>608</v>
      </c>
    </row>
    <row r="73">
      <c r="A73" s="104" t="s">
        <v>190</v>
      </c>
      <c r="B73" s="105">
        <v>138.0</v>
      </c>
      <c r="C73" s="105">
        <v>5.51974008123001E14</v>
      </c>
      <c r="D73" s="105" t="s">
        <v>151</v>
      </c>
      <c r="E73" s="106">
        <v>45159.0</v>
      </c>
      <c r="F73" s="107">
        <v>73.62</v>
      </c>
      <c r="G73" s="106">
        <v>45128.0</v>
      </c>
      <c r="H73" s="106">
        <v>45155.0</v>
      </c>
      <c r="I73" s="108">
        <v>27.0</v>
      </c>
      <c r="J73" s="107">
        <v>55.57</v>
      </c>
      <c r="K73" s="109">
        <v>3740.0</v>
      </c>
      <c r="L73" s="108">
        <v>52.0</v>
      </c>
      <c r="M73" s="110" t="s">
        <v>609</v>
      </c>
    </row>
    <row r="74">
      <c r="A74" s="104" t="s">
        <v>190</v>
      </c>
      <c r="B74" s="105">
        <v>138.0</v>
      </c>
      <c r="C74" s="105">
        <v>5.51974008127001E14</v>
      </c>
      <c r="D74" s="105" t="s">
        <v>151</v>
      </c>
      <c r="E74" s="106">
        <v>45131.0</v>
      </c>
      <c r="F74" s="107">
        <v>56.38</v>
      </c>
      <c r="G74" s="106">
        <v>45097.0</v>
      </c>
      <c r="H74" s="106">
        <v>45128.0</v>
      </c>
      <c r="I74" s="108">
        <v>31.0</v>
      </c>
      <c r="J74" s="107">
        <v>38.33</v>
      </c>
      <c r="K74" s="109">
        <v>2244.0</v>
      </c>
      <c r="L74" s="108">
        <v>52.0</v>
      </c>
      <c r="M74" s="110" t="s">
        <v>610</v>
      </c>
    </row>
    <row r="75">
      <c r="A75" s="104" t="s">
        <v>190</v>
      </c>
      <c r="B75" s="105">
        <v>138.0</v>
      </c>
      <c r="C75" s="105">
        <v>5.51974008127001E14</v>
      </c>
      <c r="D75" s="105" t="s">
        <v>151</v>
      </c>
      <c r="E75" s="106">
        <v>45159.0</v>
      </c>
      <c r="F75" s="107">
        <v>39.14</v>
      </c>
      <c r="G75" s="106">
        <v>45128.0</v>
      </c>
      <c r="H75" s="106">
        <v>45155.0</v>
      </c>
      <c r="I75" s="108">
        <v>27.0</v>
      </c>
      <c r="J75" s="107">
        <v>21.09</v>
      </c>
      <c r="K75" s="108">
        <v>748.0</v>
      </c>
      <c r="L75" s="108">
        <v>52.0</v>
      </c>
      <c r="M75" s="110" t="s">
        <v>611</v>
      </c>
    </row>
    <row r="76">
      <c r="A76" s="104" t="s">
        <v>190</v>
      </c>
      <c r="B76" s="105">
        <v>138.0</v>
      </c>
      <c r="C76" s="105">
        <v>5.51974008201001E14</v>
      </c>
      <c r="D76" s="105" t="s">
        <v>151</v>
      </c>
      <c r="E76" s="106">
        <v>45131.0</v>
      </c>
      <c r="F76" s="107">
        <v>90.85</v>
      </c>
      <c r="G76" s="106">
        <v>45097.0</v>
      </c>
      <c r="H76" s="106">
        <v>45128.0</v>
      </c>
      <c r="I76" s="108">
        <v>31.0</v>
      </c>
      <c r="J76" s="107">
        <v>72.8</v>
      </c>
      <c r="K76" s="109">
        <v>5236.0</v>
      </c>
      <c r="L76" s="108">
        <v>52.0</v>
      </c>
      <c r="M76" s="110" t="s">
        <v>612</v>
      </c>
    </row>
    <row r="77">
      <c r="A77" s="104" t="s">
        <v>190</v>
      </c>
      <c r="B77" s="105">
        <v>138.0</v>
      </c>
      <c r="C77" s="105">
        <v>5.51974008201001E14</v>
      </c>
      <c r="D77" s="105" t="s">
        <v>151</v>
      </c>
      <c r="E77" s="106">
        <v>45159.0</v>
      </c>
      <c r="F77" s="107">
        <v>90.85</v>
      </c>
      <c r="G77" s="106">
        <v>45128.0</v>
      </c>
      <c r="H77" s="106">
        <v>45155.0</v>
      </c>
      <c r="I77" s="108">
        <v>27.0</v>
      </c>
      <c r="J77" s="107">
        <v>72.8</v>
      </c>
      <c r="K77" s="109">
        <v>5236.0</v>
      </c>
      <c r="L77" s="108">
        <v>52.0</v>
      </c>
      <c r="M77" s="110" t="s">
        <v>613</v>
      </c>
    </row>
    <row r="78">
      <c r="A78" s="104" t="s">
        <v>190</v>
      </c>
      <c r="B78" s="105">
        <v>138.0</v>
      </c>
      <c r="C78" s="105">
        <v>5.51974008204001E14</v>
      </c>
      <c r="D78" s="105" t="s">
        <v>151</v>
      </c>
      <c r="E78" s="106">
        <v>45131.0</v>
      </c>
      <c r="F78" s="107">
        <v>108.09</v>
      </c>
      <c r="G78" s="106">
        <v>45097.0</v>
      </c>
      <c r="H78" s="106">
        <v>45128.0</v>
      </c>
      <c r="I78" s="108">
        <v>31.0</v>
      </c>
      <c r="J78" s="107">
        <v>90.04</v>
      </c>
      <c r="K78" s="109">
        <v>6732.0</v>
      </c>
      <c r="L78" s="108">
        <v>52.0</v>
      </c>
      <c r="M78" s="110" t="s">
        <v>614</v>
      </c>
    </row>
    <row r="79">
      <c r="A79" s="104" t="s">
        <v>190</v>
      </c>
      <c r="B79" s="105">
        <v>138.0</v>
      </c>
      <c r="C79" s="105">
        <v>5.51974008204001E14</v>
      </c>
      <c r="D79" s="105" t="s">
        <v>151</v>
      </c>
      <c r="E79" s="106">
        <v>45159.0</v>
      </c>
      <c r="F79" s="107">
        <v>99.47</v>
      </c>
      <c r="G79" s="106">
        <v>45128.0</v>
      </c>
      <c r="H79" s="106">
        <v>45155.0</v>
      </c>
      <c r="I79" s="108">
        <v>27.0</v>
      </c>
      <c r="J79" s="107">
        <v>81.42</v>
      </c>
      <c r="K79" s="109">
        <v>5984.0</v>
      </c>
      <c r="L79" s="108">
        <v>52.0</v>
      </c>
      <c r="M79" s="110" t="s">
        <v>615</v>
      </c>
    </row>
    <row r="80">
      <c r="A80" s="104" t="s">
        <v>190</v>
      </c>
      <c r="B80" s="105">
        <v>138.0</v>
      </c>
      <c r="C80" s="105">
        <v>5.51974008205001E14</v>
      </c>
      <c r="D80" s="105" t="s">
        <v>151</v>
      </c>
      <c r="E80" s="106">
        <v>45131.0</v>
      </c>
      <c r="F80" s="107">
        <v>39.14</v>
      </c>
      <c r="G80" s="106">
        <v>45097.0</v>
      </c>
      <c r="H80" s="106">
        <v>45128.0</v>
      </c>
      <c r="I80" s="108">
        <v>31.0</v>
      </c>
      <c r="J80" s="107">
        <v>21.09</v>
      </c>
      <c r="K80" s="108">
        <v>748.0</v>
      </c>
      <c r="L80" s="108">
        <v>52.0</v>
      </c>
      <c r="M80" s="110" t="s">
        <v>616</v>
      </c>
    </row>
    <row r="81">
      <c r="A81" s="104" t="s">
        <v>190</v>
      </c>
      <c r="B81" s="105">
        <v>138.0</v>
      </c>
      <c r="C81" s="105">
        <v>5.51974008205001E14</v>
      </c>
      <c r="D81" s="105" t="s">
        <v>151</v>
      </c>
      <c r="E81" s="106">
        <v>45159.0</v>
      </c>
      <c r="F81" s="107">
        <v>39.14</v>
      </c>
      <c r="G81" s="106">
        <v>45128.0</v>
      </c>
      <c r="H81" s="106">
        <v>45155.0</v>
      </c>
      <c r="I81" s="108">
        <v>27.0</v>
      </c>
      <c r="J81" s="107">
        <v>21.09</v>
      </c>
      <c r="K81" s="108">
        <v>748.0</v>
      </c>
      <c r="L81" s="108">
        <v>52.0</v>
      </c>
      <c r="M81" s="110" t="s">
        <v>617</v>
      </c>
    </row>
    <row r="82">
      <c r="A82" s="104" t="s">
        <v>190</v>
      </c>
      <c r="B82" s="105">
        <v>138.0</v>
      </c>
      <c r="C82" s="105">
        <v>5.51974008206001E14</v>
      </c>
      <c r="D82" s="105" t="s">
        <v>151</v>
      </c>
      <c r="E82" s="106">
        <v>45131.0</v>
      </c>
      <c r="F82" s="107">
        <v>47.76</v>
      </c>
      <c r="G82" s="106">
        <v>45097.0</v>
      </c>
      <c r="H82" s="106">
        <v>45128.0</v>
      </c>
      <c r="I82" s="108">
        <v>31.0</v>
      </c>
      <c r="J82" s="107">
        <v>29.71</v>
      </c>
      <c r="K82" s="109">
        <v>1496.0</v>
      </c>
      <c r="L82" s="108">
        <v>52.0</v>
      </c>
      <c r="M82" s="110" t="s">
        <v>618</v>
      </c>
    </row>
    <row r="83">
      <c r="A83" s="104" t="s">
        <v>190</v>
      </c>
      <c r="B83" s="105">
        <v>138.0</v>
      </c>
      <c r="C83" s="105">
        <v>5.51974008206001E14</v>
      </c>
      <c r="D83" s="105" t="s">
        <v>151</v>
      </c>
      <c r="E83" s="106">
        <v>45159.0</v>
      </c>
      <c r="F83" s="107">
        <v>30.52</v>
      </c>
      <c r="G83" s="106">
        <v>45128.0</v>
      </c>
      <c r="H83" s="106">
        <v>45155.0</v>
      </c>
      <c r="I83" s="108">
        <v>27.0</v>
      </c>
      <c r="J83" s="107">
        <v>12.47</v>
      </c>
      <c r="K83" s="108">
        <v>0.0</v>
      </c>
      <c r="L83" s="108">
        <v>52.0</v>
      </c>
      <c r="M83" s="110" t="s">
        <v>619</v>
      </c>
    </row>
    <row r="84">
      <c r="A84" s="104" t="s">
        <v>190</v>
      </c>
      <c r="B84" s="105">
        <v>138.0</v>
      </c>
      <c r="C84" s="105">
        <v>5.51974008209001E14</v>
      </c>
      <c r="D84" s="105" t="s">
        <v>151</v>
      </c>
      <c r="E84" s="106">
        <v>45131.0</v>
      </c>
      <c r="F84" s="107">
        <v>30.52</v>
      </c>
      <c r="G84" s="106">
        <v>45097.0</v>
      </c>
      <c r="H84" s="106">
        <v>45128.0</v>
      </c>
      <c r="I84" s="108">
        <v>31.0</v>
      </c>
      <c r="J84" s="107">
        <v>12.47</v>
      </c>
      <c r="K84" s="108">
        <v>0.0</v>
      </c>
      <c r="L84" s="108">
        <v>52.0</v>
      </c>
      <c r="M84" s="110" t="s">
        <v>620</v>
      </c>
    </row>
    <row r="85">
      <c r="A85" s="104" t="s">
        <v>190</v>
      </c>
      <c r="B85" s="105">
        <v>138.0</v>
      </c>
      <c r="C85" s="105">
        <v>5.51974008209001E14</v>
      </c>
      <c r="D85" s="105" t="s">
        <v>151</v>
      </c>
      <c r="E85" s="106">
        <v>45159.0</v>
      </c>
      <c r="F85" s="107">
        <v>39.14</v>
      </c>
      <c r="G85" s="106">
        <v>45128.0</v>
      </c>
      <c r="H85" s="106">
        <v>45155.0</v>
      </c>
      <c r="I85" s="108">
        <v>27.0</v>
      </c>
      <c r="J85" s="107">
        <v>21.09</v>
      </c>
      <c r="K85" s="108">
        <v>748.0</v>
      </c>
      <c r="L85" s="108">
        <v>52.0</v>
      </c>
      <c r="M85" s="110" t="s">
        <v>621</v>
      </c>
    </row>
    <row r="86">
      <c r="A86" s="104" t="s">
        <v>190</v>
      </c>
      <c r="B86" s="105">
        <v>138.0</v>
      </c>
      <c r="C86" s="105">
        <v>5.51974008213001E14</v>
      </c>
      <c r="D86" s="105" t="s">
        <v>151</v>
      </c>
      <c r="E86" s="106">
        <v>45131.0</v>
      </c>
      <c r="F86" s="107">
        <v>65.0</v>
      </c>
      <c r="G86" s="106">
        <v>45097.0</v>
      </c>
      <c r="H86" s="106">
        <v>45128.0</v>
      </c>
      <c r="I86" s="108">
        <v>31.0</v>
      </c>
      <c r="J86" s="107">
        <v>46.95</v>
      </c>
      <c r="K86" s="109">
        <v>2992.0</v>
      </c>
      <c r="L86" s="108">
        <v>52.0</v>
      </c>
      <c r="M86" s="110" t="s">
        <v>622</v>
      </c>
    </row>
    <row r="87">
      <c r="A87" s="104" t="s">
        <v>190</v>
      </c>
      <c r="B87" s="105">
        <v>138.0</v>
      </c>
      <c r="C87" s="105">
        <v>5.51974008213001E14</v>
      </c>
      <c r="D87" s="105" t="s">
        <v>151</v>
      </c>
      <c r="E87" s="106">
        <v>45159.0</v>
      </c>
      <c r="F87" s="107">
        <v>73.62</v>
      </c>
      <c r="G87" s="106">
        <v>45128.0</v>
      </c>
      <c r="H87" s="106">
        <v>45155.0</v>
      </c>
      <c r="I87" s="108">
        <v>27.0</v>
      </c>
      <c r="J87" s="107">
        <v>55.57</v>
      </c>
      <c r="K87" s="109">
        <v>3740.0</v>
      </c>
      <c r="L87" s="108">
        <v>52.0</v>
      </c>
      <c r="M87" s="110" t="s">
        <v>623</v>
      </c>
    </row>
    <row r="88">
      <c r="A88" s="104" t="s">
        <v>190</v>
      </c>
      <c r="B88" s="105">
        <v>138.0</v>
      </c>
      <c r="C88" s="105">
        <v>5.51974008215001E14</v>
      </c>
      <c r="D88" s="105" t="s">
        <v>151</v>
      </c>
      <c r="E88" s="106">
        <v>45131.0</v>
      </c>
      <c r="F88" s="107">
        <v>82.23</v>
      </c>
      <c r="G88" s="106">
        <v>45097.0</v>
      </c>
      <c r="H88" s="106">
        <v>45128.0</v>
      </c>
      <c r="I88" s="108">
        <v>31.0</v>
      </c>
      <c r="J88" s="107">
        <v>64.18</v>
      </c>
      <c r="K88" s="109">
        <v>4488.0</v>
      </c>
      <c r="L88" s="108">
        <v>52.0</v>
      </c>
      <c r="M88" s="110" t="s">
        <v>624</v>
      </c>
    </row>
    <row r="89">
      <c r="A89" s="104" t="s">
        <v>190</v>
      </c>
      <c r="B89" s="105">
        <v>138.0</v>
      </c>
      <c r="C89" s="105">
        <v>5.51974008215001E14</v>
      </c>
      <c r="D89" s="105" t="s">
        <v>151</v>
      </c>
      <c r="E89" s="106">
        <v>45159.0</v>
      </c>
      <c r="F89" s="107">
        <v>56.38</v>
      </c>
      <c r="G89" s="106">
        <v>45128.0</v>
      </c>
      <c r="H89" s="106">
        <v>45155.0</v>
      </c>
      <c r="I89" s="108">
        <v>27.0</v>
      </c>
      <c r="J89" s="107">
        <v>38.33</v>
      </c>
      <c r="K89" s="109">
        <v>2244.0</v>
      </c>
      <c r="L89" s="108">
        <v>52.0</v>
      </c>
      <c r="M89" s="110" t="s">
        <v>625</v>
      </c>
    </row>
    <row r="90">
      <c r="A90" s="104" t="s">
        <v>190</v>
      </c>
      <c r="B90" s="105">
        <v>138.0</v>
      </c>
      <c r="C90" s="105">
        <v>5.51974008216001E14</v>
      </c>
      <c r="D90" s="105" t="s">
        <v>151</v>
      </c>
      <c r="E90" s="106">
        <v>45131.0</v>
      </c>
      <c r="F90" s="107">
        <v>82.23</v>
      </c>
      <c r="G90" s="106">
        <v>45097.0</v>
      </c>
      <c r="H90" s="106">
        <v>45128.0</v>
      </c>
      <c r="I90" s="108">
        <v>31.0</v>
      </c>
      <c r="J90" s="107">
        <v>64.18</v>
      </c>
      <c r="K90" s="109">
        <v>4488.0</v>
      </c>
      <c r="L90" s="108">
        <v>52.0</v>
      </c>
      <c r="M90" s="110" t="s">
        <v>626</v>
      </c>
    </row>
    <row r="91">
      <c r="A91" s="104" t="s">
        <v>190</v>
      </c>
      <c r="B91" s="105">
        <v>138.0</v>
      </c>
      <c r="C91" s="105">
        <v>5.51974008216001E14</v>
      </c>
      <c r="D91" s="105" t="s">
        <v>151</v>
      </c>
      <c r="E91" s="106">
        <v>45159.0</v>
      </c>
      <c r="F91" s="107">
        <v>82.23</v>
      </c>
      <c r="G91" s="106">
        <v>45128.0</v>
      </c>
      <c r="H91" s="106">
        <v>45155.0</v>
      </c>
      <c r="I91" s="108">
        <v>27.0</v>
      </c>
      <c r="J91" s="107">
        <v>64.18</v>
      </c>
      <c r="K91" s="109">
        <v>4488.0</v>
      </c>
      <c r="L91" s="108">
        <v>52.0</v>
      </c>
      <c r="M91" s="110" t="s">
        <v>627</v>
      </c>
    </row>
    <row r="92">
      <c r="A92" s="104" t="s">
        <v>190</v>
      </c>
      <c r="B92" s="105">
        <v>138.0</v>
      </c>
      <c r="C92" s="105">
        <v>5.51974008219001E14</v>
      </c>
      <c r="D92" s="105" t="s">
        <v>151</v>
      </c>
      <c r="E92" s="106">
        <v>45131.0</v>
      </c>
      <c r="F92" s="107">
        <v>116.71</v>
      </c>
      <c r="G92" s="106">
        <v>45097.0</v>
      </c>
      <c r="H92" s="106">
        <v>45128.0</v>
      </c>
      <c r="I92" s="108">
        <v>31.0</v>
      </c>
      <c r="J92" s="107">
        <v>98.66</v>
      </c>
      <c r="K92" s="109">
        <v>7480.0</v>
      </c>
      <c r="L92" s="108">
        <v>52.0</v>
      </c>
      <c r="M92" s="110" t="s">
        <v>628</v>
      </c>
    </row>
    <row r="93">
      <c r="A93" s="104" t="s">
        <v>190</v>
      </c>
      <c r="B93" s="105">
        <v>138.0</v>
      </c>
      <c r="C93" s="105">
        <v>5.51974008219001E14</v>
      </c>
      <c r="D93" s="105" t="s">
        <v>151</v>
      </c>
      <c r="E93" s="106">
        <v>45159.0</v>
      </c>
      <c r="F93" s="107">
        <v>99.47</v>
      </c>
      <c r="G93" s="106">
        <v>45128.0</v>
      </c>
      <c r="H93" s="106">
        <v>45155.0</v>
      </c>
      <c r="I93" s="108">
        <v>27.0</v>
      </c>
      <c r="J93" s="107">
        <v>81.42</v>
      </c>
      <c r="K93" s="109">
        <v>5984.0</v>
      </c>
      <c r="L93" s="108">
        <v>52.0</v>
      </c>
      <c r="M93" s="110" t="s">
        <v>629</v>
      </c>
    </row>
    <row r="94">
      <c r="A94" s="104" t="s">
        <v>190</v>
      </c>
      <c r="B94" s="105">
        <v>138.0</v>
      </c>
      <c r="C94" s="105">
        <v>5.51974008220001E14</v>
      </c>
      <c r="D94" s="105" t="s">
        <v>151</v>
      </c>
      <c r="E94" s="106">
        <v>45131.0</v>
      </c>
      <c r="F94" s="107">
        <v>273.74</v>
      </c>
      <c r="G94" s="106">
        <v>45097.0</v>
      </c>
      <c r="H94" s="106">
        <v>45128.0</v>
      </c>
      <c r="I94" s="108">
        <v>31.0</v>
      </c>
      <c r="J94" s="107">
        <v>107.28</v>
      </c>
      <c r="K94" s="109">
        <v>8228.0</v>
      </c>
      <c r="L94" s="108">
        <v>52.0</v>
      </c>
      <c r="M94" s="110" t="s">
        <v>630</v>
      </c>
    </row>
    <row r="95">
      <c r="A95" s="104" t="s">
        <v>190</v>
      </c>
      <c r="B95" s="105">
        <v>138.0</v>
      </c>
      <c r="C95" s="105">
        <v>5.51974008220001E14</v>
      </c>
      <c r="D95" s="105" t="s">
        <v>151</v>
      </c>
      <c r="E95" s="106">
        <v>45159.0</v>
      </c>
      <c r="F95" s="107">
        <v>115.25</v>
      </c>
      <c r="G95" s="106">
        <v>45128.0</v>
      </c>
      <c r="H95" s="106">
        <v>45155.0</v>
      </c>
      <c r="I95" s="108">
        <v>27.0</v>
      </c>
      <c r="J95" s="107">
        <v>96.0</v>
      </c>
      <c r="K95" s="109">
        <v>6732.0</v>
      </c>
      <c r="L95" s="108">
        <v>52.0</v>
      </c>
      <c r="M95" s="110" t="s">
        <v>631</v>
      </c>
    </row>
    <row r="96">
      <c r="A96" s="104" t="s">
        <v>190</v>
      </c>
      <c r="B96" s="105">
        <v>138.0</v>
      </c>
      <c r="C96" s="105">
        <v>5.51974008221001E14</v>
      </c>
      <c r="D96" s="105" t="s">
        <v>151</v>
      </c>
      <c r="E96" s="106">
        <v>45131.0</v>
      </c>
      <c r="F96" s="107">
        <v>65.0</v>
      </c>
      <c r="G96" s="106">
        <v>45097.0</v>
      </c>
      <c r="H96" s="106">
        <v>45128.0</v>
      </c>
      <c r="I96" s="108">
        <v>31.0</v>
      </c>
      <c r="J96" s="107">
        <v>46.95</v>
      </c>
      <c r="K96" s="109">
        <v>2992.0</v>
      </c>
      <c r="L96" s="108">
        <v>52.0</v>
      </c>
      <c r="M96" s="110" t="s">
        <v>632</v>
      </c>
    </row>
    <row r="97">
      <c r="A97" s="104" t="s">
        <v>190</v>
      </c>
      <c r="B97" s="105">
        <v>138.0</v>
      </c>
      <c r="C97" s="105">
        <v>5.51974008221001E14</v>
      </c>
      <c r="D97" s="105" t="s">
        <v>151</v>
      </c>
      <c r="E97" s="106">
        <v>45159.0</v>
      </c>
      <c r="F97" s="107">
        <v>73.62</v>
      </c>
      <c r="G97" s="106">
        <v>45128.0</v>
      </c>
      <c r="H97" s="106">
        <v>45155.0</v>
      </c>
      <c r="I97" s="108">
        <v>27.0</v>
      </c>
      <c r="J97" s="107">
        <v>55.57</v>
      </c>
      <c r="K97" s="109">
        <v>3740.0</v>
      </c>
      <c r="L97" s="108">
        <v>52.0</v>
      </c>
      <c r="M97" s="110" t="s">
        <v>633</v>
      </c>
    </row>
    <row r="98">
      <c r="A98" s="104" t="s">
        <v>190</v>
      </c>
      <c r="B98" s="105">
        <v>138.0</v>
      </c>
      <c r="C98" s="105">
        <v>5.51974008223001E14</v>
      </c>
      <c r="D98" s="105" t="s">
        <v>151</v>
      </c>
      <c r="E98" s="106">
        <v>45131.0</v>
      </c>
      <c r="F98" s="107">
        <v>73.62</v>
      </c>
      <c r="G98" s="106">
        <v>45097.0</v>
      </c>
      <c r="H98" s="106">
        <v>45128.0</v>
      </c>
      <c r="I98" s="108">
        <v>31.0</v>
      </c>
      <c r="J98" s="107">
        <v>55.57</v>
      </c>
      <c r="K98" s="109">
        <v>3740.0</v>
      </c>
      <c r="L98" s="108">
        <v>52.0</v>
      </c>
      <c r="M98" s="110" t="s">
        <v>634</v>
      </c>
    </row>
    <row r="99">
      <c r="A99" s="104" t="s">
        <v>190</v>
      </c>
      <c r="B99" s="105">
        <v>138.0</v>
      </c>
      <c r="C99" s="105">
        <v>5.51974008223001E14</v>
      </c>
      <c r="D99" s="105" t="s">
        <v>151</v>
      </c>
      <c r="E99" s="106">
        <v>45159.0</v>
      </c>
      <c r="F99" s="107">
        <v>65.0</v>
      </c>
      <c r="G99" s="106">
        <v>45128.0</v>
      </c>
      <c r="H99" s="106">
        <v>45155.0</v>
      </c>
      <c r="I99" s="108">
        <v>27.0</v>
      </c>
      <c r="J99" s="107">
        <v>46.95</v>
      </c>
      <c r="K99" s="109">
        <v>2992.0</v>
      </c>
      <c r="L99" s="108">
        <v>52.0</v>
      </c>
      <c r="M99" s="110" t="s">
        <v>635</v>
      </c>
    </row>
    <row r="100">
      <c r="A100" s="104" t="s">
        <v>190</v>
      </c>
      <c r="B100" s="105">
        <v>138.0</v>
      </c>
      <c r="C100" s="105">
        <v>5.51974008225001E14</v>
      </c>
      <c r="D100" s="105" t="s">
        <v>151</v>
      </c>
      <c r="E100" s="106">
        <v>45131.0</v>
      </c>
      <c r="F100" s="107">
        <v>116.71</v>
      </c>
      <c r="G100" s="106">
        <v>45097.0</v>
      </c>
      <c r="H100" s="106">
        <v>45128.0</v>
      </c>
      <c r="I100" s="108">
        <v>31.0</v>
      </c>
      <c r="J100" s="107">
        <v>98.66</v>
      </c>
      <c r="K100" s="109">
        <v>7480.0</v>
      </c>
      <c r="L100" s="108">
        <v>52.0</v>
      </c>
      <c r="M100" s="110" t="s">
        <v>636</v>
      </c>
    </row>
    <row r="101">
      <c r="A101" s="104" t="s">
        <v>190</v>
      </c>
      <c r="B101" s="105">
        <v>138.0</v>
      </c>
      <c r="C101" s="105">
        <v>5.51974008225001E14</v>
      </c>
      <c r="D101" s="105" t="s">
        <v>151</v>
      </c>
      <c r="E101" s="106">
        <v>45159.0</v>
      </c>
      <c r="F101" s="107">
        <v>108.09</v>
      </c>
      <c r="G101" s="106">
        <v>45128.0</v>
      </c>
      <c r="H101" s="106">
        <v>45155.0</v>
      </c>
      <c r="I101" s="108">
        <v>27.0</v>
      </c>
      <c r="J101" s="107">
        <v>90.04</v>
      </c>
      <c r="K101" s="109">
        <v>6732.0</v>
      </c>
      <c r="L101" s="108">
        <v>52.0</v>
      </c>
      <c r="M101" s="110" t="s">
        <v>637</v>
      </c>
    </row>
    <row r="102">
      <c r="A102" s="104" t="s">
        <v>190</v>
      </c>
      <c r="B102" s="105">
        <v>138.0</v>
      </c>
      <c r="C102" s="105">
        <v>5.51974008227001E14</v>
      </c>
      <c r="D102" s="105" t="s">
        <v>151</v>
      </c>
      <c r="E102" s="106">
        <v>45131.0</v>
      </c>
      <c r="F102" s="107">
        <v>99.47</v>
      </c>
      <c r="G102" s="106">
        <v>45097.0</v>
      </c>
      <c r="H102" s="106">
        <v>45128.0</v>
      </c>
      <c r="I102" s="108">
        <v>31.0</v>
      </c>
      <c r="J102" s="107">
        <v>81.42</v>
      </c>
      <c r="K102" s="109">
        <v>5984.0</v>
      </c>
      <c r="L102" s="108">
        <v>52.0</v>
      </c>
      <c r="M102" s="110" t="s">
        <v>638</v>
      </c>
    </row>
    <row r="103">
      <c r="A103" s="104" t="s">
        <v>190</v>
      </c>
      <c r="B103" s="105">
        <v>138.0</v>
      </c>
      <c r="C103" s="105">
        <v>5.51974008227001E14</v>
      </c>
      <c r="D103" s="105" t="s">
        <v>151</v>
      </c>
      <c r="E103" s="106">
        <v>45159.0</v>
      </c>
      <c r="F103" s="107">
        <v>90.85</v>
      </c>
      <c r="G103" s="106">
        <v>45128.0</v>
      </c>
      <c r="H103" s="106">
        <v>45155.0</v>
      </c>
      <c r="I103" s="108">
        <v>27.0</v>
      </c>
      <c r="J103" s="107">
        <v>72.8</v>
      </c>
      <c r="K103" s="109">
        <v>5236.0</v>
      </c>
      <c r="L103" s="108">
        <v>52.0</v>
      </c>
      <c r="M103" s="110" t="s">
        <v>639</v>
      </c>
    </row>
    <row r="104">
      <c r="A104" s="104" t="s">
        <v>190</v>
      </c>
      <c r="B104" s="105">
        <v>138.0</v>
      </c>
      <c r="C104" s="105">
        <v>5.51974008229001E14</v>
      </c>
      <c r="D104" s="105" t="s">
        <v>151</v>
      </c>
      <c r="E104" s="106">
        <v>45131.0</v>
      </c>
      <c r="F104" s="107">
        <v>125.33</v>
      </c>
      <c r="G104" s="106">
        <v>45097.0</v>
      </c>
      <c r="H104" s="106">
        <v>45128.0</v>
      </c>
      <c r="I104" s="108">
        <v>31.0</v>
      </c>
      <c r="J104" s="107">
        <v>107.28</v>
      </c>
      <c r="K104" s="109">
        <v>8228.0</v>
      </c>
      <c r="L104" s="108">
        <v>52.0</v>
      </c>
      <c r="M104" s="110" t="s">
        <v>640</v>
      </c>
    </row>
    <row r="105">
      <c r="A105" s="104" t="s">
        <v>190</v>
      </c>
      <c r="B105" s="105">
        <v>138.0</v>
      </c>
      <c r="C105" s="105">
        <v>5.51974008229001E14</v>
      </c>
      <c r="D105" s="105" t="s">
        <v>151</v>
      </c>
      <c r="E105" s="106">
        <v>45159.0</v>
      </c>
      <c r="F105" s="107">
        <v>177.04</v>
      </c>
      <c r="G105" s="106">
        <v>45128.0</v>
      </c>
      <c r="H105" s="106">
        <v>45155.0</v>
      </c>
      <c r="I105" s="108">
        <v>27.0</v>
      </c>
      <c r="J105" s="107">
        <v>158.99</v>
      </c>
      <c r="K105" s="109">
        <v>12716.0</v>
      </c>
      <c r="L105" s="108">
        <v>52.0</v>
      </c>
      <c r="M105" s="110" t="s">
        <v>641</v>
      </c>
    </row>
    <row r="106">
      <c r="A106" s="104" t="s">
        <v>190</v>
      </c>
      <c r="B106" s="105">
        <v>138.0</v>
      </c>
      <c r="C106" s="105">
        <v>5.51974008233001E14</v>
      </c>
      <c r="D106" s="105" t="s">
        <v>151</v>
      </c>
      <c r="E106" s="106">
        <v>45131.0</v>
      </c>
      <c r="F106" s="107">
        <v>47.76</v>
      </c>
      <c r="G106" s="106">
        <v>45097.0</v>
      </c>
      <c r="H106" s="106">
        <v>45128.0</v>
      </c>
      <c r="I106" s="108">
        <v>31.0</v>
      </c>
      <c r="J106" s="107">
        <v>29.71</v>
      </c>
      <c r="K106" s="109">
        <v>1496.0</v>
      </c>
      <c r="L106" s="108">
        <v>52.0</v>
      </c>
      <c r="M106" s="110" t="s">
        <v>642</v>
      </c>
    </row>
    <row r="107">
      <c r="A107" s="104" t="s">
        <v>190</v>
      </c>
      <c r="B107" s="105">
        <v>138.0</v>
      </c>
      <c r="C107" s="105">
        <v>5.51974008233001E14</v>
      </c>
      <c r="D107" s="105" t="s">
        <v>151</v>
      </c>
      <c r="E107" s="106">
        <v>45159.0</v>
      </c>
      <c r="F107" s="107">
        <v>47.76</v>
      </c>
      <c r="G107" s="106">
        <v>45128.0</v>
      </c>
      <c r="H107" s="106">
        <v>45155.0</v>
      </c>
      <c r="I107" s="108">
        <v>27.0</v>
      </c>
      <c r="J107" s="107">
        <v>29.71</v>
      </c>
      <c r="K107" s="109">
        <v>1496.0</v>
      </c>
      <c r="L107" s="108">
        <v>52.0</v>
      </c>
      <c r="M107" s="110" t="s">
        <v>643</v>
      </c>
    </row>
    <row r="108">
      <c r="A108" s="104" t="s">
        <v>190</v>
      </c>
      <c r="B108" s="105">
        <v>138.0</v>
      </c>
      <c r="C108" s="105">
        <v>5.51974008235001E14</v>
      </c>
      <c r="D108" s="105" t="s">
        <v>151</v>
      </c>
      <c r="E108" s="106">
        <v>45131.0</v>
      </c>
      <c r="F108" s="107">
        <v>116.71</v>
      </c>
      <c r="G108" s="106">
        <v>45097.0</v>
      </c>
      <c r="H108" s="106">
        <v>45128.0</v>
      </c>
      <c r="I108" s="108">
        <v>31.0</v>
      </c>
      <c r="J108" s="107">
        <v>98.66</v>
      </c>
      <c r="K108" s="109">
        <v>7480.0</v>
      </c>
      <c r="L108" s="108">
        <v>52.0</v>
      </c>
      <c r="M108" s="110" t="s">
        <v>644</v>
      </c>
    </row>
    <row r="109">
      <c r="A109" s="104" t="s">
        <v>190</v>
      </c>
      <c r="B109" s="105">
        <v>138.0</v>
      </c>
      <c r="C109" s="105">
        <v>5.51974008235001E14</v>
      </c>
      <c r="D109" s="105" t="s">
        <v>151</v>
      </c>
      <c r="E109" s="106">
        <v>45159.0</v>
      </c>
      <c r="F109" s="107">
        <v>65.0</v>
      </c>
      <c r="G109" s="106">
        <v>45128.0</v>
      </c>
      <c r="H109" s="106">
        <v>45155.0</v>
      </c>
      <c r="I109" s="108">
        <v>27.0</v>
      </c>
      <c r="J109" s="107">
        <v>46.95</v>
      </c>
      <c r="K109" s="109">
        <v>2992.0</v>
      </c>
      <c r="L109" s="108">
        <v>52.0</v>
      </c>
      <c r="M109" s="110" t="s">
        <v>645</v>
      </c>
    </row>
    <row r="110">
      <c r="A110" s="104" t="s">
        <v>190</v>
      </c>
      <c r="B110" s="105">
        <v>138.0</v>
      </c>
      <c r="C110" s="105">
        <v>5.51974008237001E14</v>
      </c>
      <c r="D110" s="105" t="s">
        <v>151</v>
      </c>
      <c r="E110" s="106">
        <v>45131.0</v>
      </c>
      <c r="F110" s="107">
        <v>82.23</v>
      </c>
      <c r="G110" s="106">
        <v>45097.0</v>
      </c>
      <c r="H110" s="106">
        <v>45128.0</v>
      </c>
      <c r="I110" s="108">
        <v>31.0</v>
      </c>
      <c r="J110" s="107">
        <v>64.18</v>
      </c>
      <c r="K110" s="109">
        <v>4488.0</v>
      </c>
      <c r="L110" s="108">
        <v>52.0</v>
      </c>
      <c r="M110" s="110" t="s">
        <v>646</v>
      </c>
    </row>
    <row r="111">
      <c r="A111" s="104" t="s">
        <v>190</v>
      </c>
      <c r="B111" s="105">
        <v>138.0</v>
      </c>
      <c r="C111" s="105">
        <v>5.51974008237001E14</v>
      </c>
      <c r="D111" s="105" t="s">
        <v>151</v>
      </c>
      <c r="E111" s="106">
        <v>45159.0</v>
      </c>
      <c r="F111" s="107">
        <v>65.0</v>
      </c>
      <c r="G111" s="106">
        <v>45128.0</v>
      </c>
      <c r="H111" s="106">
        <v>45155.0</v>
      </c>
      <c r="I111" s="108">
        <v>27.0</v>
      </c>
      <c r="J111" s="107">
        <v>46.95</v>
      </c>
      <c r="K111" s="109">
        <v>2992.0</v>
      </c>
      <c r="L111" s="108">
        <v>52.0</v>
      </c>
      <c r="M111" s="110" t="s">
        <v>647</v>
      </c>
    </row>
    <row r="112">
      <c r="A112" s="104" t="s">
        <v>190</v>
      </c>
      <c r="B112" s="105">
        <v>138.0</v>
      </c>
      <c r="C112" s="105">
        <v>5.51974008239001E14</v>
      </c>
      <c r="D112" s="105" t="s">
        <v>151</v>
      </c>
      <c r="E112" s="106">
        <v>45131.0</v>
      </c>
      <c r="F112" s="107">
        <v>73.62</v>
      </c>
      <c r="G112" s="106">
        <v>45097.0</v>
      </c>
      <c r="H112" s="106">
        <v>45128.0</v>
      </c>
      <c r="I112" s="108">
        <v>31.0</v>
      </c>
      <c r="J112" s="107">
        <v>55.57</v>
      </c>
      <c r="K112" s="109">
        <v>3740.0</v>
      </c>
      <c r="L112" s="108">
        <v>52.0</v>
      </c>
      <c r="M112" s="110" t="s">
        <v>648</v>
      </c>
    </row>
    <row r="113">
      <c r="A113" s="104" t="s">
        <v>190</v>
      </c>
      <c r="B113" s="105">
        <v>138.0</v>
      </c>
      <c r="C113" s="105">
        <v>5.51974008239001E14</v>
      </c>
      <c r="D113" s="105" t="s">
        <v>151</v>
      </c>
      <c r="E113" s="106">
        <v>45159.0</v>
      </c>
      <c r="F113" s="107">
        <v>82.23</v>
      </c>
      <c r="G113" s="106">
        <v>45128.0</v>
      </c>
      <c r="H113" s="106">
        <v>45155.0</v>
      </c>
      <c r="I113" s="108">
        <v>27.0</v>
      </c>
      <c r="J113" s="107">
        <v>64.18</v>
      </c>
      <c r="K113" s="109">
        <v>4488.0</v>
      </c>
      <c r="L113" s="108">
        <v>52.0</v>
      </c>
      <c r="M113" s="110" t="s">
        <v>649</v>
      </c>
    </row>
    <row r="114">
      <c r="A114" s="104" t="s">
        <v>190</v>
      </c>
      <c r="B114" s="105">
        <v>138.0</v>
      </c>
      <c r="C114" s="105">
        <v>5.51974008241001E14</v>
      </c>
      <c r="D114" s="105" t="s">
        <v>151</v>
      </c>
      <c r="E114" s="106">
        <v>45131.0</v>
      </c>
      <c r="F114" s="107">
        <v>47.76</v>
      </c>
      <c r="G114" s="106">
        <v>45097.0</v>
      </c>
      <c r="H114" s="106">
        <v>45128.0</v>
      </c>
      <c r="I114" s="108">
        <v>31.0</v>
      </c>
      <c r="J114" s="107">
        <v>29.71</v>
      </c>
      <c r="K114" s="109">
        <v>1496.0</v>
      </c>
      <c r="L114" s="108">
        <v>52.0</v>
      </c>
      <c r="M114" s="110" t="s">
        <v>650</v>
      </c>
    </row>
    <row r="115">
      <c r="A115" s="104" t="s">
        <v>190</v>
      </c>
      <c r="B115" s="105">
        <v>138.0</v>
      </c>
      <c r="C115" s="105">
        <v>5.51974008241001E14</v>
      </c>
      <c r="D115" s="105" t="s">
        <v>151</v>
      </c>
      <c r="E115" s="106">
        <v>45159.0</v>
      </c>
      <c r="F115" s="107">
        <v>56.38</v>
      </c>
      <c r="G115" s="106">
        <v>45128.0</v>
      </c>
      <c r="H115" s="106">
        <v>45155.0</v>
      </c>
      <c r="I115" s="108">
        <v>27.0</v>
      </c>
      <c r="J115" s="107">
        <v>38.33</v>
      </c>
      <c r="K115" s="109">
        <v>2244.0</v>
      </c>
      <c r="L115" s="108">
        <v>52.0</v>
      </c>
      <c r="M115" s="110" t="s">
        <v>651</v>
      </c>
    </row>
    <row r="116">
      <c r="A116" s="104" t="s">
        <v>190</v>
      </c>
      <c r="B116" s="105">
        <v>138.0</v>
      </c>
      <c r="C116" s="105">
        <v>5.51974008243001E14</v>
      </c>
      <c r="D116" s="105" t="s">
        <v>151</v>
      </c>
      <c r="E116" s="106">
        <v>45131.0</v>
      </c>
      <c r="F116" s="107">
        <v>142.57</v>
      </c>
      <c r="G116" s="106">
        <v>45097.0</v>
      </c>
      <c r="H116" s="106">
        <v>45128.0</v>
      </c>
      <c r="I116" s="108">
        <v>31.0</v>
      </c>
      <c r="J116" s="107">
        <v>124.52</v>
      </c>
      <c r="K116" s="109">
        <v>9724.0</v>
      </c>
      <c r="L116" s="108">
        <v>52.0</v>
      </c>
      <c r="M116" s="110" t="s">
        <v>652</v>
      </c>
    </row>
    <row r="117">
      <c r="A117" s="104" t="s">
        <v>190</v>
      </c>
      <c r="B117" s="105">
        <v>138.0</v>
      </c>
      <c r="C117" s="105">
        <v>5.51974008243001E14</v>
      </c>
      <c r="D117" s="105" t="s">
        <v>151</v>
      </c>
      <c r="E117" s="106">
        <v>45159.0</v>
      </c>
      <c r="F117" s="107">
        <v>202.9</v>
      </c>
      <c r="G117" s="106">
        <v>45128.0</v>
      </c>
      <c r="H117" s="106">
        <v>45155.0</v>
      </c>
      <c r="I117" s="108">
        <v>27.0</v>
      </c>
      <c r="J117" s="107">
        <v>184.85</v>
      </c>
      <c r="K117" s="109">
        <v>14960.0</v>
      </c>
      <c r="L117" s="108">
        <v>52.0</v>
      </c>
      <c r="M117" s="110" t="s">
        <v>653</v>
      </c>
    </row>
    <row r="118">
      <c r="A118" s="104" t="s">
        <v>190</v>
      </c>
      <c r="B118" s="105">
        <v>138.0</v>
      </c>
      <c r="C118" s="105">
        <v>5.51974008245001E14</v>
      </c>
      <c r="D118" s="105" t="s">
        <v>151</v>
      </c>
      <c r="E118" s="106">
        <v>45131.0</v>
      </c>
      <c r="F118" s="107">
        <v>73.62</v>
      </c>
      <c r="G118" s="106">
        <v>45097.0</v>
      </c>
      <c r="H118" s="106">
        <v>45128.0</v>
      </c>
      <c r="I118" s="108">
        <v>31.0</v>
      </c>
      <c r="J118" s="107">
        <v>55.57</v>
      </c>
      <c r="K118" s="109">
        <v>3740.0</v>
      </c>
      <c r="L118" s="108">
        <v>52.0</v>
      </c>
      <c r="M118" s="110" t="s">
        <v>654</v>
      </c>
    </row>
    <row r="119">
      <c r="A119" s="104" t="s">
        <v>190</v>
      </c>
      <c r="B119" s="105">
        <v>138.0</v>
      </c>
      <c r="C119" s="105">
        <v>5.51974008245001E14</v>
      </c>
      <c r="D119" s="105" t="s">
        <v>151</v>
      </c>
      <c r="E119" s="106">
        <v>45159.0</v>
      </c>
      <c r="F119" s="107">
        <v>56.38</v>
      </c>
      <c r="G119" s="106">
        <v>45128.0</v>
      </c>
      <c r="H119" s="106">
        <v>45155.0</v>
      </c>
      <c r="I119" s="108">
        <v>27.0</v>
      </c>
      <c r="J119" s="107">
        <v>38.33</v>
      </c>
      <c r="K119" s="109">
        <v>2244.0</v>
      </c>
      <c r="L119" s="108">
        <v>52.0</v>
      </c>
      <c r="M119" s="110" t="s">
        <v>655</v>
      </c>
    </row>
    <row r="120">
      <c r="A120" s="104" t="s">
        <v>190</v>
      </c>
      <c r="B120" s="105">
        <v>138.0</v>
      </c>
      <c r="C120" s="105">
        <v>5.53675008411001E14</v>
      </c>
      <c r="D120" s="105" t="s">
        <v>151</v>
      </c>
      <c r="E120" s="106">
        <v>45131.0</v>
      </c>
      <c r="F120" s="107">
        <v>260.45</v>
      </c>
      <c r="G120" s="106">
        <v>45097.0</v>
      </c>
      <c r="H120" s="106">
        <v>45127.0</v>
      </c>
      <c r="I120" s="108">
        <v>30.0</v>
      </c>
      <c r="J120" s="107">
        <v>242.4</v>
      </c>
      <c r="K120" s="109">
        <v>20196.0</v>
      </c>
      <c r="L120" s="108">
        <v>52.0</v>
      </c>
      <c r="M120" s="110" t="s">
        <v>656</v>
      </c>
    </row>
    <row r="121">
      <c r="A121" s="104" t="s">
        <v>190</v>
      </c>
      <c r="B121" s="105">
        <v>138.0</v>
      </c>
      <c r="C121" s="105">
        <v>5.53675008411001E14</v>
      </c>
      <c r="D121" s="105" t="s">
        <v>151</v>
      </c>
      <c r="E121" s="106">
        <v>45159.0</v>
      </c>
      <c r="F121" s="107">
        <v>194.28</v>
      </c>
      <c r="G121" s="106">
        <v>45127.0</v>
      </c>
      <c r="H121" s="106">
        <v>45155.0</v>
      </c>
      <c r="I121" s="108">
        <v>28.0</v>
      </c>
      <c r="J121" s="107">
        <v>176.23</v>
      </c>
      <c r="K121" s="109">
        <v>14212.0</v>
      </c>
      <c r="L121" s="108">
        <v>52.0</v>
      </c>
      <c r="M121" s="110" t="s">
        <v>657</v>
      </c>
    </row>
    <row r="122">
      <c r="A122" s="104" t="s">
        <v>190</v>
      </c>
      <c r="B122" s="105">
        <v>138.0</v>
      </c>
      <c r="C122" s="105">
        <v>5.53675008414001E14</v>
      </c>
      <c r="D122" s="105" t="s">
        <v>151</v>
      </c>
      <c r="E122" s="106">
        <v>45131.0</v>
      </c>
      <c r="F122" s="107">
        <v>82.23</v>
      </c>
      <c r="G122" s="106">
        <v>45097.0</v>
      </c>
      <c r="H122" s="106">
        <v>45127.0</v>
      </c>
      <c r="I122" s="108">
        <v>30.0</v>
      </c>
      <c r="J122" s="107">
        <v>64.18</v>
      </c>
      <c r="K122" s="109">
        <v>4488.0</v>
      </c>
      <c r="L122" s="108">
        <v>52.0</v>
      </c>
      <c r="M122" s="110" t="s">
        <v>658</v>
      </c>
    </row>
    <row r="123">
      <c r="A123" s="104" t="s">
        <v>190</v>
      </c>
      <c r="B123" s="105">
        <v>138.0</v>
      </c>
      <c r="C123" s="105">
        <v>5.53675008414001E14</v>
      </c>
      <c r="D123" s="105" t="s">
        <v>151</v>
      </c>
      <c r="E123" s="106">
        <v>45159.0</v>
      </c>
      <c r="F123" s="107">
        <v>90.85</v>
      </c>
      <c r="G123" s="106">
        <v>45127.0</v>
      </c>
      <c r="H123" s="106">
        <v>45155.0</v>
      </c>
      <c r="I123" s="108">
        <v>28.0</v>
      </c>
      <c r="J123" s="107">
        <v>72.8</v>
      </c>
      <c r="K123" s="109">
        <v>5236.0</v>
      </c>
      <c r="L123" s="108">
        <v>52.0</v>
      </c>
      <c r="M123" s="110" t="s">
        <v>659</v>
      </c>
    </row>
    <row r="124">
      <c r="A124" s="104" t="s">
        <v>190</v>
      </c>
      <c r="B124" s="105">
        <v>138.0</v>
      </c>
      <c r="C124" s="105">
        <v>5.53675008422001E14</v>
      </c>
      <c r="D124" s="105" t="s">
        <v>151</v>
      </c>
      <c r="E124" s="106">
        <v>45131.0</v>
      </c>
      <c r="F124" s="107">
        <v>82.23</v>
      </c>
      <c r="G124" s="106">
        <v>45097.0</v>
      </c>
      <c r="H124" s="106">
        <v>45128.0</v>
      </c>
      <c r="I124" s="108">
        <v>31.0</v>
      </c>
      <c r="J124" s="107">
        <v>64.18</v>
      </c>
      <c r="K124" s="109">
        <v>4488.0</v>
      </c>
      <c r="L124" s="108">
        <v>52.0</v>
      </c>
      <c r="M124" s="110" t="s">
        <v>660</v>
      </c>
    </row>
    <row r="125">
      <c r="A125" s="104" t="s">
        <v>190</v>
      </c>
      <c r="B125" s="105">
        <v>138.0</v>
      </c>
      <c r="C125" s="105">
        <v>5.53675008422001E14</v>
      </c>
      <c r="D125" s="105" t="s">
        <v>151</v>
      </c>
      <c r="E125" s="106">
        <v>45159.0</v>
      </c>
      <c r="F125" s="107">
        <v>65.0</v>
      </c>
      <c r="G125" s="106">
        <v>45128.0</v>
      </c>
      <c r="H125" s="106">
        <v>45155.0</v>
      </c>
      <c r="I125" s="108">
        <v>27.0</v>
      </c>
      <c r="J125" s="107">
        <v>46.95</v>
      </c>
      <c r="K125" s="109">
        <v>2992.0</v>
      </c>
      <c r="L125" s="108">
        <v>52.0</v>
      </c>
      <c r="M125" s="110" t="s">
        <v>661</v>
      </c>
    </row>
    <row r="126">
      <c r="A126" s="104" t="s">
        <v>190</v>
      </c>
      <c r="B126" s="105">
        <v>138.0</v>
      </c>
      <c r="C126" s="105">
        <v>5.53675008430001E14</v>
      </c>
      <c r="D126" s="105" t="s">
        <v>151</v>
      </c>
      <c r="E126" s="106">
        <v>45131.0</v>
      </c>
      <c r="F126" s="107">
        <v>82.23</v>
      </c>
      <c r="G126" s="106">
        <v>45097.0</v>
      </c>
      <c r="H126" s="106">
        <v>45128.0</v>
      </c>
      <c r="I126" s="108">
        <v>31.0</v>
      </c>
      <c r="J126" s="107">
        <v>64.18</v>
      </c>
      <c r="K126" s="109">
        <v>4488.0</v>
      </c>
      <c r="L126" s="108">
        <v>52.0</v>
      </c>
      <c r="M126" s="110" t="s">
        <v>662</v>
      </c>
    </row>
    <row r="127">
      <c r="A127" s="104" t="s">
        <v>190</v>
      </c>
      <c r="B127" s="105">
        <v>138.0</v>
      </c>
      <c r="C127" s="105">
        <v>5.53675008430001E14</v>
      </c>
      <c r="D127" s="105" t="s">
        <v>151</v>
      </c>
      <c r="E127" s="106">
        <v>45159.0</v>
      </c>
      <c r="F127" s="107">
        <v>73.62</v>
      </c>
      <c r="G127" s="106">
        <v>45128.0</v>
      </c>
      <c r="H127" s="106">
        <v>45155.0</v>
      </c>
      <c r="I127" s="108">
        <v>27.0</v>
      </c>
      <c r="J127" s="107">
        <v>55.57</v>
      </c>
      <c r="K127" s="109">
        <v>3740.0</v>
      </c>
      <c r="L127" s="108">
        <v>52.0</v>
      </c>
      <c r="M127" s="110" t="s">
        <v>663</v>
      </c>
    </row>
    <row r="128">
      <c r="A128" s="104" t="s">
        <v>190</v>
      </c>
      <c r="B128" s="105">
        <v>138.0</v>
      </c>
      <c r="C128" s="105">
        <v>5.57529008413001E14</v>
      </c>
      <c r="D128" s="105" t="s">
        <v>151</v>
      </c>
      <c r="E128" s="106">
        <v>45131.0</v>
      </c>
      <c r="F128" s="107">
        <v>30.52</v>
      </c>
      <c r="G128" s="106">
        <v>45097.0</v>
      </c>
      <c r="H128" s="106">
        <v>45127.0</v>
      </c>
      <c r="I128" s="108">
        <v>30.0</v>
      </c>
      <c r="J128" s="107">
        <v>12.47</v>
      </c>
      <c r="K128" s="108">
        <v>0.0</v>
      </c>
      <c r="L128" s="108">
        <v>52.0</v>
      </c>
      <c r="M128" s="110" t="s">
        <v>664</v>
      </c>
    </row>
    <row r="129">
      <c r="A129" s="104" t="s">
        <v>190</v>
      </c>
      <c r="B129" s="105">
        <v>138.0</v>
      </c>
      <c r="C129" s="105">
        <v>5.57529008413001E14</v>
      </c>
      <c r="D129" s="105" t="s">
        <v>151</v>
      </c>
      <c r="E129" s="106">
        <v>45159.0</v>
      </c>
      <c r="F129" s="107">
        <v>39.14</v>
      </c>
      <c r="G129" s="106">
        <v>45127.0</v>
      </c>
      <c r="H129" s="106">
        <v>45155.0</v>
      </c>
      <c r="I129" s="108">
        <v>28.0</v>
      </c>
      <c r="J129" s="107">
        <v>21.09</v>
      </c>
      <c r="K129" s="108">
        <v>748.0</v>
      </c>
      <c r="L129" s="108">
        <v>52.0</v>
      </c>
      <c r="M129" s="110" t="s">
        <v>665</v>
      </c>
    </row>
    <row r="130">
      <c r="A130" s="104" t="s">
        <v>190</v>
      </c>
      <c r="B130" s="105">
        <v>138.0</v>
      </c>
      <c r="C130" s="105">
        <v>5.57529008415001E14</v>
      </c>
      <c r="D130" s="105" t="s">
        <v>151</v>
      </c>
      <c r="E130" s="106">
        <v>45131.0</v>
      </c>
      <c r="F130" s="107">
        <v>99.47</v>
      </c>
      <c r="G130" s="106">
        <v>45097.0</v>
      </c>
      <c r="H130" s="106">
        <v>45127.0</v>
      </c>
      <c r="I130" s="108">
        <v>30.0</v>
      </c>
      <c r="J130" s="107">
        <v>81.42</v>
      </c>
      <c r="K130" s="109">
        <v>5984.0</v>
      </c>
      <c r="L130" s="108">
        <v>52.0</v>
      </c>
      <c r="M130" s="110" t="s">
        <v>666</v>
      </c>
    </row>
    <row r="131">
      <c r="A131" s="104" t="s">
        <v>190</v>
      </c>
      <c r="B131" s="105">
        <v>138.0</v>
      </c>
      <c r="C131" s="105">
        <v>5.57529008415001E14</v>
      </c>
      <c r="D131" s="105" t="s">
        <v>151</v>
      </c>
      <c r="E131" s="106">
        <v>45159.0</v>
      </c>
      <c r="F131" s="107">
        <v>90.85</v>
      </c>
      <c r="G131" s="106">
        <v>45127.0</v>
      </c>
      <c r="H131" s="106">
        <v>45155.0</v>
      </c>
      <c r="I131" s="108">
        <v>28.0</v>
      </c>
      <c r="J131" s="107">
        <v>72.8</v>
      </c>
      <c r="K131" s="109">
        <v>5236.0</v>
      </c>
      <c r="L131" s="108">
        <v>52.0</v>
      </c>
      <c r="M131" s="110" t="s">
        <v>667</v>
      </c>
    </row>
    <row r="132">
      <c r="A132" s="104" t="s">
        <v>190</v>
      </c>
      <c r="B132" s="105">
        <v>138.0</v>
      </c>
      <c r="C132" s="105">
        <v>5.57529008425001E14</v>
      </c>
      <c r="D132" s="105" t="s">
        <v>151</v>
      </c>
      <c r="E132" s="106">
        <v>45131.0</v>
      </c>
      <c r="F132" s="107">
        <v>151.19</v>
      </c>
      <c r="G132" s="106">
        <v>45097.0</v>
      </c>
      <c r="H132" s="106">
        <v>45127.0</v>
      </c>
      <c r="I132" s="108">
        <v>30.0</v>
      </c>
      <c r="J132" s="107">
        <v>133.14</v>
      </c>
      <c r="K132" s="109">
        <v>10472.0</v>
      </c>
      <c r="L132" s="108">
        <v>52.0</v>
      </c>
      <c r="M132" s="110" t="s">
        <v>668</v>
      </c>
    </row>
    <row r="133">
      <c r="A133" s="104" t="s">
        <v>190</v>
      </c>
      <c r="B133" s="105">
        <v>138.0</v>
      </c>
      <c r="C133" s="105">
        <v>5.57529008425001E14</v>
      </c>
      <c r="D133" s="105" t="s">
        <v>151</v>
      </c>
      <c r="E133" s="106">
        <v>45159.0</v>
      </c>
      <c r="F133" s="107">
        <v>108.09</v>
      </c>
      <c r="G133" s="106">
        <v>45127.0</v>
      </c>
      <c r="H133" s="106">
        <v>45155.0</v>
      </c>
      <c r="I133" s="108">
        <v>28.0</v>
      </c>
      <c r="J133" s="107">
        <v>90.04</v>
      </c>
      <c r="K133" s="109">
        <v>6732.0</v>
      </c>
      <c r="L133" s="108">
        <v>52.0</v>
      </c>
      <c r="M133" s="110" t="s">
        <v>669</v>
      </c>
    </row>
    <row r="134">
      <c r="A134" s="104" t="s">
        <v>190</v>
      </c>
      <c r="B134" s="105">
        <v>138.0</v>
      </c>
      <c r="C134" s="105">
        <v>5.57995508115001E14</v>
      </c>
      <c r="D134" s="105" t="s">
        <v>151</v>
      </c>
      <c r="E134" s="106">
        <v>45131.0</v>
      </c>
      <c r="F134" s="107">
        <v>65.0</v>
      </c>
      <c r="G134" s="106">
        <v>45097.0</v>
      </c>
      <c r="H134" s="106">
        <v>45128.0</v>
      </c>
      <c r="I134" s="108">
        <v>31.0</v>
      </c>
      <c r="J134" s="107">
        <v>46.95</v>
      </c>
      <c r="K134" s="109">
        <v>2992.0</v>
      </c>
      <c r="L134" s="108">
        <v>52.0</v>
      </c>
      <c r="M134" s="110" t="s">
        <v>670</v>
      </c>
    </row>
    <row r="135">
      <c r="A135" s="104" t="s">
        <v>190</v>
      </c>
      <c r="B135" s="105">
        <v>138.0</v>
      </c>
      <c r="C135" s="105">
        <v>5.57995508115001E14</v>
      </c>
      <c r="D135" s="105" t="s">
        <v>151</v>
      </c>
      <c r="E135" s="106">
        <v>45159.0</v>
      </c>
      <c r="F135" s="107">
        <v>56.38</v>
      </c>
      <c r="G135" s="106">
        <v>45128.0</v>
      </c>
      <c r="H135" s="106">
        <v>45155.0</v>
      </c>
      <c r="I135" s="108">
        <v>27.0</v>
      </c>
      <c r="J135" s="107">
        <v>38.33</v>
      </c>
      <c r="K135" s="109">
        <v>2244.0</v>
      </c>
      <c r="L135" s="108">
        <v>52.0</v>
      </c>
      <c r="M135" s="110" t="s">
        <v>671</v>
      </c>
    </row>
    <row r="136">
      <c r="A136" s="104" t="s">
        <v>190</v>
      </c>
      <c r="B136" s="105">
        <v>138.0</v>
      </c>
      <c r="C136" s="105" t="s">
        <v>203</v>
      </c>
      <c r="D136" s="105" t="s">
        <v>151</v>
      </c>
      <c r="E136" s="106">
        <v>45131.0</v>
      </c>
      <c r="F136" s="107">
        <v>73.62</v>
      </c>
      <c r="G136" s="106">
        <v>45097.0</v>
      </c>
      <c r="H136" s="106">
        <v>45128.0</v>
      </c>
      <c r="I136" s="108">
        <v>31.0</v>
      </c>
      <c r="J136" s="107">
        <v>55.57</v>
      </c>
      <c r="K136" s="109">
        <v>3740.0</v>
      </c>
      <c r="L136" s="108">
        <v>52.0</v>
      </c>
      <c r="M136" s="110" t="s">
        <v>672</v>
      </c>
    </row>
    <row r="137">
      <c r="A137" s="104" t="s">
        <v>190</v>
      </c>
      <c r="B137" s="105">
        <v>138.0</v>
      </c>
      <c r="C137" s="105" t="s">
        <v>203</v>
      </c>
      <c r="D137" s="105" t="s">
        <v>151</v>
      </c>
      <c r="E137" s="106">
        <v>45159.0</v>
      </c>
      <c r="F137" s="107">
        <v>65.0</v>
      </c>
      <c r="G137" s="106">
        <v>45128.0</v>
      </c>
      <c r="H137" s="106">
        <v>45155.0</v>
      </c>
      <c r="I137" s="108">
        <v>27.0</v>
      </c>
      <c r="J137" s="107">
        <v>46.95</v>
      </c>
      <c r="K137" s="109">
        <v>2992.0</v>
      </c>
      <c r="L137" s="108">
        <v>52.0</v>
      </c>
      <c r="M137" s="110" t="s">
        <v>673</v>
      </c>
    </row>
    <row r="138">
      <c r="A138" s="104" t="s">
        <v>190</v>
      </c>
      <c r="B138" s="105">
        <v>138.0</v>
      </c>
      <c r="C138" s="105">
        <v>5.58969002603001E14</v>
      </c>
      <c r="D138" s="105" t="s">
        <v>151</v>
      </c>
      <c r="E138" s="106">
        <v>45131.0</v>
      </c>
      <c r="F138" s="107">
        <v>133.95</v>
      </c>
      <c r="G138" s="106">
        <v>45097.0</v>
      </c>
      <c r="H138" s="106">
        <v>45128.0</v>
      </c>
      <c r="I138" s="108">
        <v>31.0</v>
      </c>
      <c r="J138" s="107">
        <v>115.9</v>
      </c>
      <c r="K138" s="109">
        <v>8976.0</v>
      </c>
      <c r="L138" s="108">
        <v>52.0</v>
      </c>
      <c r="M138" s="110" t="s">
        <v>674</v>
      </c>
    </row>
    <row r="139">
      <c r="A139" s="104" t="s">
        <v>190</v>
      </c>
      <c r="B139" s="105">
        <v>138.0</v>
      </c>
      <c r="C139" s="105">
        <v>5.58969002603001E14</v>
      </c>
      <c r="D139" s="105" t="s">
        <v>151</v>
      </c>
      <c r="E139" s="106">
        <v>45159.0</v>
      </c>
      <c r="F139" s="107">
        <v>99.47</v>
      </c>
      <c r="G139" s="106">
        <v>45128.0</v>
      </c>
      <c r="H139" s="106">
        <v>45155.0</v>
      </c>
      <c r="I139" s="108">
        <v>27.0</v>
      </c>
      <c r="J139" s="107">
        <v>81.42</v>
      </c>
      <c r="K139" s="109">
        <v>5984.0</v>
      </c>
      <c r="L139" s="108">
        <v>52.0</v>
      </c>
      <c r="M139" s="110" t="s">
        <v>675</v>
      </c>
    </row>
    <row r="140">
      <c r="A140" s="104" t="s">
        <v>244</v>
      </c>
      <c r="B140" s="105">
        <v>141.0</v>
      </c>
      <c r="C140" s="105">
        <v>6.7334001320001E13</v>
      </c>
      <c r="D140" s="105" t="s">
        <v>151</v>
      </c>
      <c r="E140" s="106">
        <v>45146.0</v>
      </c>
      <c r="F140" s="107">
        <v>7601.78</v>
      </c>
      <c r="G140" s="106">
        <v>45117.0</v>
      </c>
      <c r="H140" s="106">
        <v>45141.0</v>
      </c>
      <c r="I140" s="108">
        <v>24.0</v>
      </c>
      <c r="J140" s="107">
        <v>6804.38</v>
      </c>
      <c r="K140" s="109">
        <v>608124.0</v>
      </c>
      <c r="L140" s="108">
        <v>222.0</v>
      </c>
      <c r="M140" s="110" t="s">
        <v>676</v>
      </c>
    </row>
    <row r="141">
      <c r="A141" s="104" t="s">
        <v>244</v>
      </c>
      <c r="B141" s="105">
        <v>141.0</v>
      </c>
      <c r="C141" s="105" t="s">
        <v>245</v>
      </c>
      <c r="D141" s="105" t="s">
        <v>151</v>
      </c>
      <c r="E141" s="106">
        <v>45139.0</v>
      </c>
      <c r="F141" s="107">
        <v>41.63</v>
      </c>
      <c r="G141" s="106">
        <v>45109.0</v>
      </c>
      <c r="H141" s="106">
        <v>45139.0</v>
      </c>
      <c r="I141" s="108">
        <v>30.0</v>
      </c>
      <c r="J141" s="107">
        <v>41.63</v>
      </c>
      <c r="K141" s="108">
        <v>0.0</v>
      </c>
      <c r="L141" s="108">
        <v>222.0</v>
      </c>
      <c r="M141" s="110" t="s">
        <v>677</v>
      </c>
    </row>
    <row r="142">
      <c r="A142" s="104" t="s">
        <v>248</v>
      </c>
      <c r="B142" s="105">
        <v>142.0</v>
      </c>
      <c r="C142" s="105">
        <v>6.6130005325001E13</v>
      </c>
      <c r="D142" s="105" t="s">
        <v>151</v>
      </c>
      <c r="E142" s="106">
        <v>45146.0</v>
      </c>
      <c r="F142" s="107">
        <v>10717.82</v>
      </c>
      <c r="G142" s="106">
        <v>45117.0</v>
      </c>
      <c r="H142" s="106">
        <v>45145.0</v>
      </c>
      <c r="I142" s="108">
        <v>28.0</v>
      </c>
      <c r="J142" s="107">
        <v>10019.64</v>
      </c>
      <c r="K142" s="109">
        <v>917796.0</v>
      </c>
      <c r="L142" s="108">
        <v>203.0</v>
      </c>
      <c r="M142" s="110" t="s">
        <v>678</v>
      </c>
    </row>
    <row r="143">
      <c r="A143" s="104" t="s">
        <v>250</v>
      </c>
      <c r="B143" s="105">
        <v>145.0</v>
      </c>
      <c r="C143" s="105">
        <v>3.28224002607001E14</v>
      </c>
      <c r="D143" s="105" t="s">
        <v>151</v>
      </c>
      <c r="E143" s="106">
        <v>45128.0</v>
      </c>
      <c r="F143" s="107">
        <v>19692.16</v>
      </c>
      <c r="G143" s="106">
        <v>45092.0</v>
      </c>
      <c r="H143" s="106">
        <v>45123.0</v>
      </c>
      <c r="I143" s="108">
        <v>31.0</v>
      </c>
      <c r="J143" s="107">
        <v>16328.41</v>
      </c>
      <c r="K143" s="109">
        <v>1557336.0</v>
      </c>
      <c r="L143" s="108">
        <v>312.0</v>
      </c>
      <c r="M143" s="110" t="s">
        <v>679</v>
      </c>
    </row>
    <row r="144">
      <c r="A144" s="104" t="s">
        <v>250</v>
      </c>
      <c r="B144" s="105">
        <v>145.0</v>
      </c>
      <c r="C144" s="105">
        <v>3.28224002607001E14</v>
      </c>
      <c r="D144" s="105" t="s">
        <v>151</v>
      </c>
      <c r="E144" s="106">
        <v>45156.0</v>
      </c>
      <c r="F144" s="107">
        <v>19872.36</v>
      </c>
      <c r="G144" s="106">
        <v>45123.0</v>
      </c>
      <c r="H144" s="106">
        <v>45154.0</v>
      </c>
      <c r="I144" s="108">
        <v>31.0</v>
      </c>
      <c r="J144" s="107">
        <v>16508.61</v>
      </c>
      <c r="K144" s="109">
        <v>1576036.0</v>
      </c>
      <c r="L144" s="108">
        <v>312.0</v>
      </c>
      <c r="M144" s="110" t="s">
        <v>680</v>
      </c>
    </row>
    <row r="145">
      <c r="A145" s="104" t="s">
        <v>253</v>
      </c>
      <c r="B145" s="105">
        <v>147.0</v>
      </c>
      <c r="C145" s="105">
        <v>3.28224002901001E14</v>
      </c>
      <c r="D145" s="105" t="s">
        <v>151</v>
      </c>
      <c r="E145" s="106">
        <v>45126.0</v>
      </c>
      <c r="F145" s="107">
        <v>6272.55</v>
      </c>
      <c r="G145" s="106">
        <v>45092.0</v>
      </c>
      <c r="H145" s="106">
        <v>45123.0</v>
      </c>
      <c r="I145" s="108">
        <v>31.0</v>
      </c>
      <c r="J145" s="107">
        <v>5194.65</v>
      </c>
      <c r="K145" s="109">
        <v>463760.0</v>
      </c>
      <c r="L145" s="108">
        <v>115.0</v>
      </c>
      <c r="M145" s="110" t="s">
        <v>681</v>
      </c>
    </row>
    <row r="146">
      <c r="A146" s="104" t="s">
        <v>253</v>
      </c>
      <c r="B146" s="105">
        <v>147.0</v>
      </c>
      <c r="C146" s="105">
        <v>3.28224002901001E14</v>
      </c>
      <c r="D146" s="105" t="s">
        <v>151</v>
      </c>
      <c r="E146" s="106">
        <v>45154.0</v>
      </c>
      <c r="F146" s="107">
        <v>5228.36</v>
      </c>
      <c r="G146" s="106">
        <v>45123.0</v>
      </c>
      <c r="H146" s="106">
        <v>45153.0</v>
      </c>
      <c r="I146" s="108">
        <v>30.0</v>
      </c>
      <c r="J146" s="107">
        <v>4150.46</v>
      </c>
      <c r="K146" s="109">
        <v>368764.0</v>
      </c>
      <c r="L146" s="108">
        <v>115.0</v>
      </c>
      <c r="M146" s="110" t="s">
        <v>682</v>
      </c>
    </row>
    <row r="147">
      <c r="A147" s="104" t="s">
        <v>255</v>
      </c>
      <c r="B147" s="105">
        <v>152.0</v>
      </c>
      <c r="C147" s="105">
        <v>4.3750001100001E13</v>
      </c>
      <c r="D147" s="105" t="s">
        <v>151</v>
      </c>
      <c r="E147" s="106">
        <v>45143.0</v>
      </c>
      <c r="F147" s="107">
        <v>2536.49</v>
      </c>
      <c r="G147" s="106">
        <v>45112.0</v>
      </c>
      <c r="H147" s="106">
        <v>45140.0</v>
      </c>
      <c r="I147" s="108">
        <v>28.0</v>
      </c>
      <c r="J147" s="107">
        <v>2086.73</v>
      </c>
      <c r="K147" s="109">
        <v>181016.0</v>
      </c>
      <c r="L147" s="108">
        <v>111.0</v>
      </c>
      <c r="M147" s="110" t="s">
        <v>683</v>
      </c>
    </row>
    <row r="148">
      <c r="A148" s="104" t="s">
        <v>257</v>
      </c>
      <c r="B148" s="105">
        <v>155.0</v>
      </c>
      <c r="C148" s="105">
        <v>1.250110125011E12</v>
      </c>
      <c r="D148" s="105" t="s">
        <v>144</v>
      </c>
      <c r="E148" s="106">
        <v>45153.0</v>
      </c>
      <c r="F148" s="107">
        <v>3779.93</v>
      </c>
      <c r="G148" s="106">
        <v>45121.0</v>
      </c>
      <c r="H148" s="106">
        <v>45149.0</v>
      </c>
      <c r="I148" s="108">
        <v>28.0</v>
      </c>
      <c r="J148" s="107">
        <v>3779.93</v>
      </c>
      <c r="K148" s="109">
        <v>345000.0</v>
      </c>
      <c r="L148" s="108">
        <v>77.0</v>
      </c>
      <c r="M148" s="110" t="s">
        <v>684</v>
      </c>
    </row>
    <row r="149">
      <c r="A149" s="104" t="s">
        <v>259</v>
      </c>
      <c r="B149" s="105">
        <v>157.0</v>
      </c>
      <c r="C149" s="105">
        <v>1.9677290117812E13</v>
      </c>
      <c r="D149" s="105" t="s">
        <v>144</v>
      </c>
      <c r="E149" s="106">
        <v>45148.0</v>
      </c>
      <c r="F149" s="107">
        <v>20.58</v>
      </c>
      <c r="G149" s="106">
        <v>45118.0</v>
      </c>
      <c r="H149" s="106">
        <v>45146.0</v>
      </c>
      <c r="I149" s="108">
        <v>28.0</v>
      </c>
      <c r="J149" s="107">
        <v>20.58</v>
      </c>
      <c r="K149" s="108">
        <v>0.0</v>
      </c>
      <c r="L149" s="108">
        <v>534.0</v>
      </c>
      <c r="M149" s="110" t="s">
        <v>685</v>
      </c>
    </row>
    <row r="150">
      <c r="A150" s="104" t="s">
        <v>259</v>
      </c>
      <c r="B150" s="105">
        <v>157.0</v>
      </c>
      <c r="C150" s="105">
        <v>1.9677290348716E13</v>
      </c>
      <c r="D150" s="105" t="s">
        <v>144</v>
      </c>
      <c r="E150" s="106">
        <v>45139.0</v>
      </c>
      <c r="F150" s="107">
        <v>359.06</v>
      </c>
      <c r="G150" s="106">
        <v>45107.0</v>
      </c>
      <c r="H150" s="106">
        <v>45138.0</v>
      </c>
      <c r="I150" s="108">
        <v>31.0</v>
      </c>
      <c r="J150" s="107">
        <v>359.06</v>
      </c>
      <c r="K150" s="108">
        <v>0.0</v>
      </c>
      <c r="L150" s="108">
        <v>534.0</v>
      </c>
      <c r="M150" s="110" t="s">
        <v>686</v>
      </c>
    </row>
    <row r="151">
      <c r="A151" s="104" t="s">
        <v>259</v>
      </c>
      <c r="B151" s="105">
        <v>157.0</v>
      </c>
      <c r="C151" s="105">
        <v>1.9677290349305E13</v>
      </c>
      <c r="D151" s="105" t="s">
        <v>144</v>
      </c>
      <c r="E151" s="106">
        <v>45148.0</v>
      </c>
      <c r="F151" s="107">
        <v>9473.63</v>
      </c>
      <c r="G151" s="106">
        <v>45118.0</v>
      </c>
      <c r="H151" s="106">
        <v>45146.0</v>
      </c>
      <c r="I151" s="108">
        <v>28.0</v>
      </c>
      <c r="J151" s="107">
        <v>9473.63</v>
      </c>
      <c r="K151" s="109">
        <v>911800.0</v>
      </c>
      <c r="L151" s="108">
        <v>534.0</v>
      </c>
      <c r="M151" s="110" t="s">
        <v>687</v>
      </c>
    </row>
    <row r="152">
      <c r="A152" s="104" t="s">
        <v>259</v>
      </c>
      <c r="B152" s="105">
        <v>157.0</v>
      </c>
      <c r="C152" s="105">
        <v>1.9677290349306E13</v>
      </c>
      <c r="D152" s="105" t="s">
        <v>144</v>
      </c>
      <c r="E152" s="106">
        <v>45148.0</v>
      </c>
      <c r="F152" s="107">
        <v>-2356.88</v>
      </c>
      <c r="G152" s="106">
        <v>45085.0</v>
      </c>
      <c r="H152" s="106">
        <v>45146.0</v>
      </c>
      <c r="I152" s="108">
        <v>61.0</v>
      </c>
      <c r="J152" s="107">
        <v>-2356.88</v>
      </c>
      <c r="K152" s="109">
        <v>419500.0</v>
      </c>
      <c r="L152" s="108">
        <v>534.0</v>
      </c>
      <c r="M152" s="110" t="s">
        <v>688</v>
      </c>
    </row>
    <row r="153">
      <c r="A153" s="104" t="s">
        <v>259</v>
      </c>
      <c r="B153" s="105">
        <v>157.0</v>
      </c>
      <c r="C153" s="105">
        <v>1.9677290349307E13</v>
      </c>
      <c r="D153" s="105" t="s">
        <v>144</v>
      </c>
      <c r="E153" s="106">
        <v>45148.0</v>
      </c>
      <c r="F153" s="107">
        <v>2681.95</v>
      </c>
      <c r="G153" s="106">
        <v>45118.0</v>
      </c>
      <c r="H153" s="106">
        <v>45146.0</v>
      </c>
      <c r="I153" s="108">
        <v>28.0</v>
      </c>
      <c r="J153" s="107">
        <v>2681.95</v>
      </c>
      <c r="K153" s="109">
        <v>220800.0</v>
      </c>
      <c r="L153" s="108">
        <v>534.0</v>
      </c>
      <c r="M153" s="110" t="s">
        <v>689</v>
      </c>
    </row>
    <row r="154">
      <c r="A154" s="104" t="s">
        <v>259</v>
      </c>
      <c r="B154" s="105">
        <v>157.0</v>
      </c>
      <c r="C154" s="105">
        <v>1.9677290349308E13</v>
      </c>
      <c r="D154" s="105" t="s">
        <v>144</v>
      </c>
      <c r="E154" s="106">
        <v>45148.0</v>
      </c>
      <c r="F154" s="107">
        <v>6066.9</v>
      </c>
      <c r="G154" s="106">
        <v>45118.0</v>
      </c>
      <c r="H154" s="106">
        <v>45146.0</v>
      </c>
      <c r="I154" s="108">
        <v>28.0</v>
      </c>
      <c r="J154" s="107">
        <v>6066.9</v>
      </c>
      <c r="K154" s="109">
        <v>571000.0</v>
      </c>
      <c r="L154" s="108">
        <v>534.0</v>
      </c>
      <c r="M154" s="110" t="s">
        <v>690</v>
      </c>
    </row>
    <row r="155">
      <c r="A155" s="104" t="s">
        <v>259</v>
      </c>
      <c r="B155" s="105">
        <v>157.0</v>
      </c>
      <c r="C155" s="105">
        <v>1.9677290349309E13</v>
      </c>
      <c r="D155" s="105" t="s">
        <v>144</v>
      </c>
      <c r="E155" s="106">
        <v>45148.0</v>
      </c>
      <c r="F155" s="107">
        <v>2931.17</v>
      </c>
      <c r="G155" s="106">
        <v>45118.0</v>
      </c>
      <c r="H155" s="106">
        <v>45146.0</v>
      </c>
      <c r="I155" s="108">
        <v>28.0</v>
      </c>
      <c r="J155" s="107">
        <v>2931.17</v>
      </c>
      <c r="K155" s="109">
        <v>245100.0</v>
      </c>
      <c r="L155" s="108">
        <v>534.0</v>
      </c>
      <c r="M155" s="110" t="s">
        <v>691</v>
      </c>
    </row>
    <row r="156">
      <c r="A156" s="104" t="s">
        <v>267</v>
      </c>
      <c r="B156" s="105">
        <v>170.0</v>
      </c>
      <c r="C156" s="105">
        <v>1.95740001601001E14</v>
      </c>
      <c r="D156" s="105" t="s">
        <v>151</v>
      </c>
      <c r="E156" s="106">
        <v>45138.0</v>
      </c>
      <c r="F156" s="107">
        <v>5817.43</v>
      </c>
      <c r="G156" s="106">
        <v>45100.0</v>
      </c>
      <c r="H156" s="106">
        <v>45133.0</v>
      </c>
      <c r="I156" s="108">
        <v>33.0</v>
      </c>
      <c r="J156" s="107">
        <v>5490.64</v>
      </c>
      <c r="K156" s="109">
        <v>490688.0</v>
      </c>
      <c r="L156" s="108">
        <v>100.0</v>
      </c>
      <c r="M156" s="110" t="s">
        <v>692</v>
      </c>
    </row>
    <row r="157">
      <c r="A157" s="104" t="s">
        <v>269</v>
      </c>
      <c r="B157" s="105">
        <v>173.0</v>
      </c>
      <c r="C157" s="105">
        <v>1.8120070107444E13</v>
      </c>
      <c r="D157" s="105" t="s">
        <v>144</v>
      </c>
      <c r="E157" s="106">
        <v>45126.0</v>
      </c>
      <c r="F157" s="107">
        <v>968.66</v>
      </c>
      <c r="G157" s="106">
        <v>45091.0</v>
      </c>
      <c r="H157" s="106">
        <v>45124.0</v>
      </c>
      <c r="I157" s="108">
        <v>33.0</v>
      </c>
      <c r="J157" s="107">
        <v>968.66</v>
      </c>
      <c r="K157" s="109">
        <v>82500.0</v>
      </c>
      <c r="L157" s="108">
        <v>32.0</v>
      </c>
      <c r="M157" s="110" t="s">
        <v>693</v>
      </c>
    </row>
    <row r="158">
      <c r="A158" s="104" t="s">
        <v>269</v>
      </c>
      <c r="B158" s="105">
        <v>173.0</v>
      </c>
      <c r="C158" s="105">
        <v>1.8120070107444E13</v>
      </c>
      <c r="D158" s="105" t="s">
        <v>144</v>
      </c>
      <c r="E158" s="106">
        <v>45154.0</v>
      </c>
      <c r="F158" s="107">
        <v>802.51</v>
      </c>
      <c r="G158" s="106">
        <v>45124.0</v>
      </c>
      <c r="H158" s="106">
        <v>45152.0</v>
      </c>
      <c r="I158" s="108">
        <v>28.0</v>
      </c>
      <c r="J158" s="107">
        <v>802.51</v>
      </c>
      <c r="K158" s="109">
        <v>66300.0</v>
      </c>
      <c r="L158" s="108">
        <v>32.0</v>
      </c>
      <c r="M158" s="110" t="s">
        <v>694</v>
      </c>
    </row>
    <row r="159">
      <c r="A159" s="104" t="s">
        <v>269</v>
      </c>
      <c r="B159" s="105">
        <v>173.0</v>
      </c>
      <c r="C159" s="105">
        <v>1.8120070107445E13</v>
      </c>
      <c r="D159" s="105" t="s">
        <v>144</v>
      </c>
      <c r="E159" s="106">
        <v>45126.0</v>
      </c>
      <c r="F159" s="107">
        <v>245.26</v>
      </c>
      <c r="G159" s="106">
        <v>45091.0</v>
      </c>
      <c r="H159" s="106">
        <v>45124.0</v>
      </c>
      <c r="I159" s="108">
        <v>33.0</v>
      </c>
      <c r="J159" s="107">
        <v>245.26</v>
      </c>
      <c r="K159" s="109">
        <v>15600.0</v>
      </c>
      <c r="L159" s="108">
        <v>32.0</v>
      </c>
      <c r="M159" s="110" t="s">
        <v>695</v>
      </c>
    </row>
    <row r="160">
      <c r="A160" s="104" t="s">
        <v>269</v>
      </c>
      <c r="B160" s="105">
        <v>173.0</v>
      </c>
      <c r="C160" s="105">
        <v>1.8120070107445E13</v>
      </c>
      <c r="D160" s="105" t="s">
        <v>144</v>
      </c>
      <c r="E160" s="106">
        <v>45154.0</v>
      </c>
      <c r="F160" s="107">
        <v>260.09</v>
      </c>
      <c r="G160" s="106">
        <v>45124.0</v>
      </c>
      <c r="H160" s="106">
        <v>45152.0</v>
      </c>
      <c r="I160" s="108">
        <v>28.0</v>
      </c>
      <c r="J160" s="107">
        <v>260.09</v>
      </c>
      <c r="K160" s="109">
        <v>16800.0</v>
      </c>
      <c r="L160" s="108">
        <v>32.0</v>
      </c>
      <c r="M160" s="110" t="s">
        <v>696</v>
      </c>
    </row>
    <row r="161">
      <c r="A161" s="104" t="s">
        <v>269</v>
      </c>
      <c r="B161" s="105">
        <v>173.0</v>
      </c>
      <c r="C161" s="105">
        <v>1.8120070107446E13</v>
      </c>
      <c r="D161" s="105" t="s">
        <v>144</v>
      </c>
      <c r="E161" s="106">
        <v>45126.0</v>
      </c>
      <c r="F161" s="107">
        <v>262.37</v>
      </c>
      <c r="G161" s="106">
        <v>45091.0</v>
      </c>
      <c r="H161" s="106">
        <v>45124.0</v>
      </c>
      <c r="I161" s="108">
        <v>33.0</v>
      </c>
      <c r="J161" s="107">
        <v>262.37</v>
      </c>
      <c r="K161" s="109">
        <v>15900.0</v>
      </c>
      <c r="L161" s="108">
        <v>32.0</v>
      </c>
      <c r="M161" s="110" t="s">
        <v>697</v>
      </c>
    </row>
    <row r="162">
      <c r="A162" s="104" t="s">
        <v>269</v>
      </c>
      <c r="B162" s="105">
        <v>173.0</v>
      </c>
      <c r="C162" s="105">
        <v>1.8120070107446E13</v>
      </c>
      <c r="D162" s="105" t="s">
        <v>144</v>
      </c>
      <c r="E162" s="106">
        <v>45154.0</v>
      </c>
      <c r="F162" s="107">
        <v>184.81</v>
      </c>
      <c r="G162" s="106">
        <v>45124.0</v>
      </c>
      <c r="H162" s="106">
        <v>45152.0</v>
      </c>
      <c r="I162" s="108">
        <v>28.0</v>
      </c>
      <c r="J162" s="107">
        <v>184.81</v>
      </c>
      <c r="K162" s="109">
        <v>10900.0</v>
      </c>
      <c r="L162" s="108">
        <v>32.0</v>
      </c>
      <c r="M162" s="110" t="s">
        <v>698</v>
      </c>
    </row>
    <row r="163">
      <c r="A163" s="104" t="s">
        <v>269</v>
      </c>
      <c r="B163" s="105">
        <v>173.0</v>
      </c>
      <c r="C163" s="105">
        <v>1.8120070117915E13</v>
      </c>
      <c r="D163" s="105" t="s">
        <v>144</v>
      </c>
      <c r="E163" s="106">
        <v>45126.0</v>
      </c>
      <c r="F163" s="107">
        <v>629.49</v>
      </c>
      <c r="G163" s="106">
        <v>45091.0</v>
      </c>
      <c r="H163" s="106">
        <v>45124.0</v>
      </c>
      <c r="I163" s="108">
        <v>33.0</v>
      </c>
      <c r="J163" s="107">
        <v>629.49</v>
      </c>
      <c r="K163" s="109">
        <v>41600.0</v>
      </c>
      <c r="L163" s="108">
        <v>32.0</v>
      </c>
      <c r="M163" s="110" t="s">
        <v>699</v>
      </c>
    </row>
    <row r="164">
      <c r="A164" s="104" t="s">
        <v>269</v>
      </c>
      <c r="B164" s="105">
        <v>173.0</v>
      </c>
      <c r="C164" s="105">
        <v>1.8120070117915E13</v>
      </c>
      <c r="D164" s="105" t="s">
        <v>144</v>
      </c>
      <c r="E164" s="106">
        <v>45154.0</v>
      </c>
      <c r="F164" s="107">
        <v>638.73</v>
      </c>
      <c r="G164" s="106">
        <v>45124.0</v>
      </c>
      <c r="H164" s="106">
        <v>45152.0</v>
      </c>
      <c r="I164" s="108">
        <v>28.0</v>
      </c>
      <c r="J164" s="107">
        <v>638.73</v>
      </c>
      <c r="K164" s="109">
        <v>42500.0</v>
      </c>
      <c r="L164" s="108">
        <v>32.0</v>
      </c>
      <c r="M164" s="110" t="s">
        <v>700</v>
      </c>
    </row>
    <row r="165">
      <c r="A165" s="104" t="s">
        <v>274</v>
      </c>
      <c r="B165" s="105">
        <v>175.0</v>
      </c>
      <c r="C165" s="105">
        <v>2.1150240128111E13</v>
      </c>
      <c r="D165" s="105" t="s">
        <v>144</v>
      </c>
      <c r="E165" s="106">
        <v>45152.0</v>
      </c>
      <c r="F165" s="107">
        <v>244.32</v>
      </c>
      <c r="G165" s="106">
        <v>45120.0</v>
      </c>
      <c r="H165" s="106">
        <v>45148.0</v>
      </c>
      <c r="I165" s="108">
        <v>28.0</v>
      </c>
      <c r="J165" s="107">
        <v>244.32</v>
      </c>
      <c r="K165" s="108">
        <v>0.0</v>
      </c>
      <c r="L165" s="108">
        <v>1112.0</v>
      </c>
      <c r="M165" s="110" t="s">
        <v>701</v>
      </c>
    </row>
    <row r="166">
      <c r="A166" s="104" t="s">
        <v>274</v>
      </c>
      <c r="B166" s="105">
        <v>175.0</v>
      </c>
      <c r="C166" s="105">
        <v>2.1150240128113E13</v>
      </c>
      <c r="D166" s="105" t="s">
        <v>144</v>
      </c>
      <c r="E166" s="106">
        <v>45152.0</v>
      </c>
      <c r="F166" s="107">
        <v>428.89</v>
      </c>
      <c r="G166" s="106">
        <v>45120.0</v>
      </c>
      <c r="H166" s="106">
        <v>45148.0</v>
      </c>
      <c r="I166" s="108">
        <v>28.0</v>
      </c>
      <c r="J166" s="107">
        <v>428.89</v>
      </c>
      <c r="K166" s="108">
        <v>200.0</v>
      </c>
      <c r="L166" s="108">
        <v>1112.0</v>
      </c>
      <c r="M166" s="110" t="s">
        <v>702</v>
      </c>
    </row>
    <row r="167">
      <c r="A167" s="104" t="s">
        <v>274</v>
      </c>
      <c r="B167" s="105">
        <v>175.0</v>
      </c>
      <c r="C167" s="105">
        <v>2.1150240128117E13</v>
      </c>
      <c r="D167" s="105" t="s">
        <v>144</v>
      </c>
      <c r="E167" s="106">
        <v>45152.0</v>
      </c>
      <c r="F167" s="107">
        <v>426.12</v>
      </c>
      <c r="G167" s="106">
        <v>45120.0</v>
      </c>
      <c r="H167" s="106">
        <v>45148.0</v>
      </c>
      <c r="I167" s="108">
        <v>28.0</v>
      </c>
      <c r="J167" s="107">
        <v>426.12</v>
      </c>
      <c r="K167" s="108">
        <v>0.0</v>
      </c>
      <c r="L167" s="108">
        <v>1112.0</v>
      </c>
      <c r="M167" s="110" t="s">
        <v>703</v>
      </c>
    </row>
    <row r="168">
      <c r="A168" s="104" t="s">
        <v>274</v>
      </c>
      <c r="B168" s="105">
        <v>175.0</v>
      </c>
      <c r="C168" s="105">
        <v>2.1150240348703E13</v>
      </c>
      <c r="D168" s="105" t="s">
        <v>144</v>
      </c>
      <c r="E168" s="106">
        <v>45139.0</v>
      </c>
      <c r="F168" s="107">
        <v>153.88</v>
      </c>
      <c r="G168" s="106">
        <v>45107.0</v>
      </c>
      <c r="H168" s="106">
        <v>45138.0</v>
      </c>
      <c r="I168" s="108">
        <v>31.0</v>
      </c>
      <c r="J168" s="107">
        <v>153.88</v>
      </c>
      <c r="K168" s="108">
        <v>0.0</v>
      </c>
      <c r="L168" s="108">
        <v>1112.0</v>
      </c>
      <c r="M168" s="110" t="s">
        <v>704</v>
      </c>
    </row>
    <row r="169">
      <c r="A169" s="104" t="s">
        <v>274</v>
      </c>
      <c r="B169" s="105">
        <v>175.0</v>
      </c>
      <c r="C169" s="105">
        <v>2.1150240349265E13</v>
      </c>
      <c r="D169" s="105" t="s">
        <v>144</v>
      </c>
      <c r="E169" s="106">
        <v>45152.0</v>
      </c>
      <c r="F169" s="107">
        <v>32023.17</v>
      </c>
      <c r="G169" s="106">
        <v>45120.0</v>
      </c>
      <c r="H169" s="106">
        <v>45148.0</v>
      </c>
      <c r="I169" s="108">
        <v>28.0</v>
      </c>
      <c r="J169" s="107">
        <v>12605.91</v>
      </c>
      <c r="K169" s="109">
        <v>1245500.0</v>
      </c>
      <c r="L169" s="108">
        <v>1112.0</v>
      </c>
      <c r="M169" s="110" t="s">
        <v>705</v>
      </c>
    </row>
    <row r="170">
      <c r="A170" s="104" t="s">
        <v>274</v>
      </c>
      <c r="B170" s="105">
        <v>175.0</v>
      </c>
      <c r="C170" s="105">
        <v>2.1150240349266E13</v>
      </c>
      <c r="D170" s="105" t="s">
        <v>144</v>
      </c>
      <c r="E170" s="106">
        <v>45152.0</v>
      </c>
      <c r="F170" s="107">
        <v>33148.47</v>
      </c>
      <c r="G170" s="106">
        <v>45120.0</v>
      </c>
      <c r="H170" s="106">
        <v>45148.0</v>
      </c>
      <c r="I170" s="108">
        <v>28.0</v>
      </c>
      <c r="J170" s="107">
        <v>11563.08</v>
      </c>
      <c r="K170" s="109">
        <v>1134400.0</v>
      </c>
      <c r="L170" s="108">
        <v>1112.0</v>
      </c>
      <c r="M170" s="110" t="s">
        <v>706</v>
      </c>
    </row>
    <row r="171">
      <c r="A171" s="104" t="s">
        <v>274</v>
      </c>
      <c r="B171" s="105">
        <v>175.0</v>
      </c>
      <c r="C171" s="105">
        <v>2.1150240349268E13</v>
      </c>
      <c r="D171" s="105" t="s">
        <v>144</v>
      </c>
      <c r="E171" s="106">
        <v>45152.0</v>
      </c>
      <c r="F171" s="107">
        <v>30535.28</v>
      </c>
      <c r="G171" s="106">
        <v>45120.0</v>
      </c>
      <c r="H171" s="106">
        <v>45148.0</v>
      </c>
      <c r="I171" s="108">
        <v>28.0</v>
      </c>
      <c r="J171" s="107">
        <v>11315.26</v>
      </c>
      <c r="K171" s="109">
        <v>1108000.0</v>
      </c>
      <c r="L171" s="108">
        <v>1112.0</v>
      </c>
      <c r="M171" s="110" t="s">
        <v>707</v>
      </c>
    </row>
    <row r="172">
      <c r="A172" s="104" t="s">
        <v>274</v>
      </c>
      <c r="B172" s="105">
        <v>175.0</v>
      </c>
      <c r="C172" s="105">
        <v>2.1150240390742E13</v>
      </c>
      <c r="D172" s="105" t="s">
        <v>144</v>
      </c>
      <c r="E172" s="106">
        <v>45152.0</v>
      </c>
      <c r="F172" s="107">
        <v>2391.42</v>
      </c>
      <c r="G172" s="106">
        <v>45120.0</v>
      </c>
      <c r="H172" s="106">
        <v>45148.0</v>
      </c>
      <c r="I172" s="108">
        <v>28.0</v>
      </c>
      <c r="J172" s="107">
        <v>1336.9</v>
      </c>
      <c r="K172" s="109">
        <v>105800.0</v>
      </c>
      <c r="L172" s="108">
        <v>1112.0</v>
      </c>
      <c r="M172" s="110" t="s">
        <v>708</v>
      </c>
    </row>
    <row r="173">
      <c r="A173" s="104" t="s">
        <v>274</v>
      </c>
      <c r="B173" s="105">
        <v>175.0</v>
      </c>
      <c r="C173" s="105">
        <v>2.1150240390743E13</v>
      </c>
      <c r="D173" s="105" t="s">
        <v>144</v>
      </c>
      <c r="E173" s="106">
        <v>45152.0</v>
      </c>
      <c r="F173" s="107">
        <v>244.32</v>
      </c>
      <c r="G173" s="106">
        <v>45120.0</v>
      </c>
      <c r="H173" s="106">
        <v>45148.0</v>
      </c>
      <c r="I173" s="108">
        <v>28.0</v>
      </c>
      <c r="J173" s="107">
        <v>244.32</v>
      </c>
      <c r="K173" s="108">
        <v>0.0</v>
      </c>
      <c r="L173" s="108">
        <v>1112.0</v>
      </c>
      <c r="M173" s="110" t="s">
        <v>709</v>
      </c>
    </row>
    <row r="174">
      <c r="A174" s="104" t="s">
        <v>284</v>
      </c>
      <c r="B174" s="105">
        <v>183.0</v>
      </c>
      <c r="C174" s="105">
        <v>1.9732750276007E13</v>
      </c>
      <c r="D174" s="105" t="s">
        <v>144</v>
      </c>
      <c r="E174" s="106">
        <v>45149.0</v>
      </c>
      <c r="F174" s="107">
        <v>83.91</v>
      </c>
      <c r="G174" s="106">
        <v>45119.0</v>
      </c>
      <c r="H174" s="106">
        <v>45147.0</v>
      </c>
      <c r="I174" s="108">
        <v>28.0</v>
      </c>
      <c r="J174" s="107">
        <v>83.91</v>
      </c>
      <c r="K174" s="109">
        <v>4500.0</v>
      </c>
      <c r="L174" s="108">
        <v>31.0</v>
      </c>
      <c r="M174" s="110" t="s">
        <v>710</v>
      </c>
    </row>
    <row r="175">
      <c r="A175" s="104" t="s">
        <v>284</v>
      </c>
      <c r="B175" s="105">
        <v>183.0</v>
      </c>
      <c r="C175" s="105">
        <v>1.973275027988E13</v>
      </c>
      <c r="D175" s="105" t="s">
        <v>144</v>
      </c>
      <c r="E175" s="106">
        <v>45149.0</v>
      </c>
      <c r="F175" s="107">
        <v>244.32</v>
      </c>
      <c r="G175" s="106">
        <v>45119.0</v>
      </c>
      <c r="H175" s="106">
        <v>45147.0</v>
      </c>
      <c r="I175" s="108">
        <v>28.0</v>
      </c>
      <c r="J175" s="107">
        <v>244.32</v>
      </c>
      <c r="K175" s="108">
        <v>0.0</v>
      </c>
      <c r="L175" s="108">
        <v>31.0</v>
      </c>
      <c r="M175" s="110" t="s">
        <v>711</v>
      </c>
    </row>
    <row r="176">
      <c r="A176" s="104" t="s">
        <v>284</v>
      </c>
      <c r="B176" s="105">
        <v>183.0</v>
      </c>
      <c r="C176" s="105">
        <v>1.9837910277272E13</v>
      </c>
      <c r="D176" s="105" t="s">
        <v>144</v>
      </c>
      <c r="E176" s="106">
        <v>45149.0</v>
      </c>
      <c r="F176" s="107">
        <v>797.69</v>
      </c>
      <c r="G176" s="106">
        <v>45119.0</v>
      </c>
      <c r="H176" s="106">
        <v>45147.0</v>
      </c>
      <c r="I176" s="108">
        <v>28.0</v>
      </c>
      <c r="J176" s="107">
        <v>797.69</v>
      </c>
      <c r="K176" s="109">
        <v>58000.0</v>
      </c>
      <c r="L176" s="108">
        <v>31.0</v>
      </c>
      <c r="M176" s="110" t="s">
        <v>712</v>
      </c>
    </row>
    <row r="177">
      <c r="A177" s="104" t="s">
        <v>292</v>
      </c>
      <c r="B177" s="105">
        <v>185.0</v>
      </c>
      <c r="C177" s="105">
        <v>2.7064640202845E13</v>
      </c>
      <c r="D177" s="105" t="s">
        <v>144</v>
      </c>
      <c r="E177" s="106">
        <v>45155.0</v>
      </c>
      <c r="F177" s="107">
        <v>244.32</v>
      </c>
      <c r="G177" s="106">
        <v>45124.0</v>
      </c>
      <c r="H177" s="106">
        <v>45153.0</v>
      </c>
      <c r="I177" s="108">
        <v>29.0</v>
      </c>
      <c r="J177" s="107">
        <v>244.32</v>
      </c>
      <c r="K177" s="108">
        <v>0.0</v>
      </c>
      <c r="L177" s="108">
        <v>628.0</v>
      </c>
      <c r="M177" s="110" t="s">
        <v>713</v>
      </c>
    </row>
    <row r="178">
      <c r="A178" s="104" t="s">
        <v>292</v>
      </c>
      <c r="B178" s="105">
        <v>185.0</v>
      </c>
      <c r="C178" s="105">
        <v>2.7064640202966E13</v>
      </c>
      <c r="D178" s="105" t="s">
        <v>144</v>
      </c>
      <c r="E178" s="106">
        <v>45155.0</v>
      </c>
      <c r="F178" s="107">
        <v>244.32</v>
      </c>
      <c r="G178" s="106">
        <v>45124.0</v>
      </c>
      <c r="H178" s="106">
        <v>45153.0</v>
      </c>
      <c r="I178" s="108">
        <v>29.0</v>
      </c>
      <c r="J178" s="107">
        <v>244.32</v>
      </c>
      <c r="K178" s="108">
        <v>0.0</v>
      </c>
      <c r="L178" s="108">
        <v>628.0</v>
      </c>
      <c r="M178" s="110" t="s">
        <v>714</v>
      </c>
    </row>
    <row r="179">
      <c r="A179" s="104" t="s">
        <v>292</v>
      </c>
      <c r="B179" s="105">
        <v>185.0</v>
      </c>
      <c r="C179" s="105">
        <v>2.7064640349495E13</v>
      </c>
      <c r="D179" s="105" t="s">
        <v>144</v>
      </c>
      <c r="E179" s="106">
        <v>45155.0</v>
      </c>
      <c r="F179" s="107">
        <v>1948.26</v>
      </c>
      <c r="G179" s="106">
        <v>45124.0</v>
      </c>
      <c r="H179" s="106">
        <v>45153.0</v>
      </c>
      <c r="I179" s="108">
        <v>29.0</v>
      </c>
      <c r="J179" s="107">
        <v>1948.26</v>
      </c>
      <c r="K179" s="109">
        <v>129000.0</v>
      </c>
      <c r="L179" s="108">
        <v>628.0</v>
      </c>
      <c r="M179" s="110" t="s">
        <v>715</v>
      </c>
    </row>
    <row r="180">
      <c r="A180" s="104" t="s">
        <v>292</v>
      </c>
      <c r="B180" s="105">
        <v>185.0</v>
      </c>
      <c r="C180" s="105">
        <v>2.7064640349496E13</v>
      </c>
      <c r="D180" s="105" t="s">
        <v>144</v>
      </c>
      <c r="E180" s="106">
        <v>45155.0</v>
      </c>
      <c r="F180" s="107">
        <v>11976.54</v>
      </c>
      <c r="G180" s="106">
        <v>45124.0</v>
      </c>
      <c r="H180" s="106">
        <v>45153.0</v>
      </c>
      <c r="I180" s="108">
        <v>29.0</v>
      </c>
      <c r="J180" s="107">
        <v>11976.54</v>
      </c>
      <c r="K180" s="109">
        <v>1117600.0</v>
      </c>
      <c r="L180" s="108">
        <v>628.0</v>
      </c>
      <c r="M180" s="110" t="s">
        <v>716</v>
      </c>
    </row>
    <row r="181">
      <c r="A181" s="104" t="s">
        <v>438</v>
      </c>
      <c r="B181" s="105">
        <v>188.0</v>
      </c>
      <c r="C181" s="105">
        <v>5.29457135776E11</v>
      </c>
      <c r="D181" s="105" t="s">
        <v>439</v>
      </c>
      <c r="E181" s="106">
        <v>45127.0</v>
      </c>
      <c r="F181" s="107">
        <v>2303.14</v>
      </c>
      <c r="G181" s="106">
        <v>45073.0</v>
      </c>
      <c r="H181" s="106">
        <v>45102.0</v>
      </c>
      <c r="I181" s="108">
        <v>29.0</v>
      </c>
      <c r="J181" s="107">
        <v>2303.14</v>
      </c>
      <c r="K181" s="109">
        <v>414317.2</v>
      </c>
      <c r="L181" s="108">
        <v>149.0</v>
      </c>
      <c r="M181" s="110" t="s">
        <v>717</v>
      </c>
    </row>
    <row r="182">
      <c r="A182" s="104" t="s">
        <v>297</v>
      </c>
      <c r="B182" s="105">
        <v>190.0</v>
      </c>
      <c r="C182" s="105">
        <v>4.8799006301001E13</v>
      </c>
      <c r="D182" s="105" t="s">
        <v>151</v>
      </c>
      <c r="E182" s="106">
        <v>45143.0</v>
      </c>
      <c r="F182" s="107">
        <v>2330.76</v>
      </c>
      <c r="G182" s="106">
        <v>45112.0</v>
      </c>
      <c r="H182" s="106">
        <v>45140.0</v>
      </c>
      <c r="I182" s="108">
        <v>28.0</v>
      </c>
      <c r="J182" s="107">
        <v>2177.18</v>
      </c>
      <c r="K182" s="109">
        <v>189244.0</v>
      </c>
      <c r="L182" s="108">
        <v>93.0</v>
      </c>
      <c r="M182" s="110" t="s">
        <v>718</v>
      </c>
    </row>
    <row r="183">
      <c r="A183" s="104" t="s">
        <v>297</v>
      </c>
      <c r="B183" s="105">
        <v>190.0</v>
      </c>
      <c r="C183" s="105">
        <v>4.8799006301002E13</v>
      </c>
      <c r="D183" s="105" t="s">
        <v>151</v>
      </c>
      <c r="E183" s="106">
        <v>45143.0</v>
      </c>
      <c r="F183" s="107">
        <v>835.36</v>
      </c>
      <c r="G183" s="106">
        <v>45112.0</v>
      </c>
      <c r="H183" s="106">
        <v>45138.0</v>
      </c>
      <c r="I183" s="108">
        <v>26.0</v>
      </c>
      <c r="J183" s="107">
        <v>681.78</v>
      </c>
      <c r="K183" s="109">
        <v>58344.0</v>
      </c>
      <c r="L183" s="108">
        <v>93.0</v>
      </c>
      <c r="M183" s="110" t="s">
        <v>719</v>
      </c>
    </row>
    <row r="184">
      <c r="A184" s="104" t="s">
        <v>300</v>
      </c>
      <c r="B184" s="105">
        <v>191.0</v>
      </c>
      <c r="C184" s="105">
        <v>1.02421003367439E15</v>
      </c>
      <c r="D184" s="105" t="s">
        <v>301</v>
      </c>
      <c r="E184" s="106">
        <v>45139.0</v>
      </c>
      <c r="F184" s="107">
        <v>6143.49</v>
      </c>
      <c r="G184" s="106">
        <v>45087.0</v>
      </c>
      <c r="H184" s="106">
        <v>45118.0</v>
      </c>
      <c r="I184" s="108">
        <v>31.0</v>
      </c>
      <c r="J184" s="107">
        <v>6143.49</v>
      </c>
      <c r="K184" s="109">
        <v>504000.0</v>
      </c>
      <c r="L184" s="108">
        <v>196.0</v>
      </c>
      <c r="M184" s="110" t="s">
        <v>720</v>
      </c>
    </row>
    <row r="185">
      <c r="A185" s="104" t="s">
        <v>300</v>
      </c>
      <c r="B185" s="105">
        <v>191.0</v>
      </c>
      <c r="C185" s="105">
        <v>1.02421003367439E15</v>
      </c>
      <c r="D185" s="105" t="s">
        <v>301</v>
      </c>
      <c r="E185" s="106">
        <v>45159.0</v>
      </c>
      <c r="F185" s="107">
        <v>5170.04</v>
      </c>
      <c r="G185" s="106">
        <v>45119.0</v>
      </c>
      <c r="H185" s="106">
        <v>45146.0</v>
      </c>
      <c r="I185" s="108">
        <v>27.0</v>
      </c>
      <c r="J185" s="107">
        <v>5170.04</v>
      </c>
      <c r="K185" s="109">
        <v>419300.0</v>
      </c>
      <c r="L185" s="108">
        <v>196.0</v>
      </c>
      <c r="M185" s="110" t="s">
        <v>721</v>
      </c>
    </row>
    <row r="186">
      <c r="A186" s="104" t="s">
        <v>300</v>
      </c>
      <c r="B186" s="105">
        <v>191.0</v>
      </c>
      <c r="C186" s="105" t="s">
        <v>303</v>
      </c>
      <c r="D186" s="105" t="s">
        <v>301</v>
      </c>
      <c r="E186" s="106">
        <v>45139.0</v>
      </c>
      <c r="F186" s="107">
        <v>6495.18</v>
      </c>
      <c r="G186" s="106">
        <v>45087.0</v>
      </c>
      <c r="H186" s="106">
        <v>45118.0</v>
      </c>
      <c r="I186" s="108">
        <v>31.0</v>
      </c>
      <c r="J186" s="107">
        <v>6495.18</v>
      </c>
      <c r="K186" s="109">
        <v>534600.0</v>
      </c>
      <c r="L186" s="108">
        <v>196.0</v>
      </c>
      <c r="M186" s="110" t="s">
        <v>722</v>
      </c>
    </row>
    <row r="187">
      <c r="A187" s="104" t="s">
        <v>300</v>
      </c>
      <c r="B187" s="105">
        <v>191.0</v>
      </c>
      <c r="C187" s="105" t="s">
        <v>303</v>
      </c>
      <c r="D187" s="105" t="s">
        <v>301</v>
      </c>
      <c r="E187" s="106">
        <v>45147.0</v>
      </c>
      <c r="F187" s="107">
        <v>5846.97</v>
      </c>
      <c r="G187" s="106">
        <v>45119.0</v>
      </c>
      <c r="H187" s="106">
        <v>45146.0</v>
      </c>
      <c r="I187" s="108">
        <v>27.0</v>
      </c>
      <c r="J187" s="107">
        <v>5846.97</v>
      </c>
      <c r="K187" s="109">
        <v>478200.0</v>
      </c>
      <c r="L187" s="108">
        <v>196.0</v>
      </c>
      <c r="M187" s="110" t="s">
        <v>723</v>
      </c>
    </row>
    <row r="188">
      <c r="A188" s="104" t="s">
        <v>305</v>
      </c>
      <c r="B188" s="105">
        <v>192.0</v>
      </c>
      <c r="C188" s="105">
        <v>1.02421003530761E15</v>
      </c>
      <c r="D188" s="105" t="s">
        <v>301</v>
      </c>
      <c r="E188" s="106">
        <v>45153.0</v>
      </c>
      <c r="F188" s="107">
        <v>3902.26</v>
      </c>
      <c r="G188" s="106">
        <v>45122.0</v>
      </c>
      <c r="H188" s="106">
        <v>45149.0</v>
      </c>
      <c r="I188" s="108">
        <v>27.0</v>
      </c>
      <c r="J188" s="107">
        <v>3902.26</v>
      </c>
      <c r="K188" s="109">
        <v>323200.0</v>
      </c>
      <c r="L188" s="108">
        <v>49.0</v>
      </c>
      <c r="M188" s="110" t="s">
        <v>724</v>
      </c>
    </row>
    <row r="189">
      <c r="A189" s="104" t="s">
        <v>309</v>
      </c>
      <c r="B189" s="105">
        <v>510.0</v>
      </c>
      <c r="C189" s="105">
        <v>2.77203027569E12</v>
      </c>
      <c r="D189" s="105" t="s">
        <v>144</v>
      </c>
      <c r="E189" s="106">
        <v>45149.0</v>
      </c>
      <c r="F189" s="107">
        <v>76.26</v>
      </c>
      <c r="G189" s="106">
        <v>45119.0</v>
      </c>
      <c r="H189" s="106">
        <v>45147.0</v>
      </c>
      <c r="I189" s="108">
        <v>28.0</v>
      </c>
      <c r="J189" s="107">
        <v>76.26</v>
      </c>
      <c r="K189" s="109">
        <v>3900.0</v>
      </c>
      <c r="L189" s="108">
        <v>0.0</v>
      </c>
      <c r="M189" s="110" t="s">
        <v>725</v>
      </c>
    </row>
    <row r="190">
      <c r="A190" s="104" t="s">
        <v>309</v>
      </c>
      <c r="B190" s="105">
        <v>510.0</v>
      </c>
      <c r="C190" s="105">
        <v>1.9732750276009E13</v>
      </c>
      <c r="D190" s="105" t="s">
        <v>144</v>
      </c>
      <c r="E190" s="106">
        <v>45149.0</v>
      </c>
      <c r="F190" s="107">
        <v>404.18</v>
      </c>
      <c r="G190" s="106">
        <v>45119.0</v>
      </c>
      <c r="H190" s="106">
        <v>45147.0</v>
      </c>
      <c r="I190" s="108">
        <v>28.0</v>
      </c>
      <c r="J190" s="107">
        <v>404.18</v>
      </c>
      <c r="K190" s="109">
        <v>22500.0</v>
      </c>
      <c r="L190" s="108">
        <v>0.0</v>
      </c>
      <c r="M190" s="110" t="s">
        <v>726</v>
      </c>
    </row>
    <row r="191">
      <c r="A191" s="104" t="s">
        <v>309</v>
      </c>
      <c r="B191" s="105">
        <v>510.0</v>
      </c>
      <c r="C191" s="105">
        <v>1.9732750277275E13</v>
      </c>
      <c r="D191" s="105" t="s">
        <v>144</v>
      </c>
      <c r="E191" s="106">
        <v>45140.0</v>
      </c>
      <c r="F191" s="107">
        <v>96.74</v>
      </c>
      <c r="G191" s="106">
        <v>45119.0</v>
      </c>
      <c r="H191" s="106">
        <v>45135.0</v>
      </c>
      <c r="I191" s="108">
        <v>16.0</v>
      </c>
      <c r="J191" s="107">
        <v>96.74</v>
      </c>
      <c r="K191" s="109">
        <v>4600.0</v>
      </c>
      <c r="L191" s="108">
        <v>0.0</v>
      </c>
      <c r="M191" s="110" t="s">
        <v>727</v>
      </c>
    </row>
    <row r="192">
      <c r="A192" s="104" t="s">
        <v>309</v>
      </c>
      <c r="B192" s="105">
        <v>510.0</v>
      </c>
      <c r="C192" s="105">
        <v>1.9732750279889E13</v>
      </c>
      <c r="D192" s="105" t="s">
        <v>144</v>
      </c>
      <c r="E192" s="106">
        <v>45149.0</v>
      </c>
      <c r="F192" s="107">
        <v>244.32</v>
      </c>
      <c r="G192" s="106">
        <v>45119.0</v>
      </c>
      <c r="H192" s="106">
        <v>45147.0</v>
      </c>
      <c r="I192" s="108">
        <v>28.0</v>
      </c>
      <c r="J192" s="107">
        <v>244.32</v>
      </c>
      <c r="K192" s="108">
        <v>0.0</v>
      </c>
      <c r="L192" s="108">
        <v>0.0</v>
      </c>
      <c r="M192" s="110" t="s">
        <v>728</v>
      </c>
    </row>
    <row r="193">
      <c r="A193" s="104" t="s">
        <v>309</v>
      </c>
      <c r="B193" s="105">
        <v>510.0</v>
      </c>
      <c r="C193" s="105">
        <v>2.0556260276069E13</v>
      </c>
      <c r="D193" s="105" t="s">
        <v>144</v>
      </c>
      <c r="E193" s="106">
        <v>45149.0</v>
      </c>
      <c r="F193" s="107">
        <v>60.75</v>
      </c>
      <c r="G193" s="106">
        <v>45119.0</v>
      </c>
      <c r="H193" s="106">
        <v>45147.0</v>
      </c>
      <c r="I193" s="108">
        <v>28.0</v>
      </c>
      <c r="J193" s="107">
        <v>60.75</v>
      </c>
      <c r="K193" s="109">
        <v>2900.0</v>
      </c>
      <c r="L193" s="108">
        <v>0.0</v>
      </c>
      <c r="M193" s="110" t="s">
        <v>729</v>
      </c>
    </row>
  </sheetData>
  <mergeCells count="1">
    <mergeCell ref="A1:M1"/>
  </mergeCells>
  <hyperlinks>
    <hyperlink r:id="rId1" ref="M3"/>
    <hyperlink r:id="rId2" ref="M4"/>
    <hyperlink r:id="rId3" ref="M5"/>
    <hyperlink r:id="rId4" ref="M6"/>
    <hyperlink r:id="rId5" ref="M7"/>
    <hyperlink r:id="rId6" ref="M8"/>
    <hyperlink r:id="rId7" ref="M9"/>
    <hyperlink r:id="rId8" ref="M10"/>
    <hyperlink r:id="rId9" ref="M11"/>
    <hyperlink r:id="rId10" ref="M12"/>
    <hyperlink r:id="rId11" ref="M13"/>
    <hyperlink r:id="rId12" ref="M14"/>
    <hyperlink r:id="rId13" ref="M15"/>
    <hyperlink r:id="rId14" ref="M16"/>
    <hyperlink r:id="rId15" ref="M17"/>
    <hyperlink r:id="rId16" ref="M18"/>
    <hyperlink r:id="rId17" ref="M19"/>
    <hyperlink r:id="rId18" ref="M20"/>
    <hyperlink r:id="rId19" ref="M21"/>
    <hyperlink r:id="rId20" ref="M22"/>
    <hyperlink r:id="rId21" ref="M23"/>
    <hyperlink r:id="rId22" ref="M24"/>
    <hyperlink r:id="rId23" ref="M25"/>
    <hyperlink r:id="rId24" ref="M26"/>
    <hyperlink r:id="rId25" ref="M27"/>
    <hyperlink r:id="rId26" ref="M28"/>
    <hyperlink r:id="rId27" ref="M29"/>
    <hyperlink r:id="rId28" ref="M30"/>
    <hyperlink r:id="rId29" ref="M31"/>
    <hyperlink r:id="rId30" ref="M32"/>
    <hyperlink r:id="rId31" ref="M33"/>
    <hyperlink r:id="rId32" ref="M34"/>
    <hyperlink r:id="rId33" ref="M35"/>
    <hyperlink r:id="rId34" ref="M36"/>
    <hyperlink r:id="rId35" ref="M37"/>
    <hyperlink r:id="rId36" ref="M38"/>
    <hyperlink r:id="rId37" ref="M39"/>
    <hyperlink r:id="rId38" ref="M40"/>
    <hyperlink r:id="rId39" ref="M41"/>
    <hyperlink r:id="rId40" ref="M42"/>
    <hyperlink r:id="rId41" ref="M43"/>
    <hyperlink r:id="rId42" ref="M44"/>
    <hyperlink r:id="rId43" ref="M45"/>
    <hyperlink r:id="rId44" ref="M46"/>
    <hyperlink r:id="rId45" ref="M47"/>
    <hyperlink r:id="rId46" ref="M48"/>
    <hyperlink r:id="rId47" ref="M49"/>
    <hyperlink r:id="rId48" ref="M50"/>
    <hyperlink r:id="rId49" ref="M51"/>
    <hyperlink r:id="rId50" ref="M52"/>
    <hyperlink r:id="rId51" ref="M53"/>
    <hyperlink r:id="rId52" ref="M54"/>
    <hyperlink r:id="rId53" ref="M55"/>
    <hyperlink r:id="rId54" ref="M56"/>
    <hyperlink r:id="rId55" ref="M57"/>
    <hyperlink r:id="rId56" ref="M58"/>
    <hyperlink r:id="rId57" ref="M59"/>
    <hyperlink r:id="rId58" ref="M60"/>
    <hyperlink r:id="rId59" ref="M61"/>
    <hyperlink r:id="rId60" ref="M62"/>
    <hyperlink r:id="rId61" ref="M63"/>
    <hyperlink r:id="rId62" ref="M64"/>
    <hyperlink r:id="rId63" ref="M65"/>
    <hyperlink r:id="rId64" ref="M66"/>
    <hyperlink r:id="rId65" ref="M67"/>
    <hyperlink r:id="rId66" ref="M68"/>
    <hyperlink r:id="rId67" ref="M69"/>
    <hyperlink r:id="rId68" ref="M70"/>
    <hyperlink r:id="rId69" ref="M71"/>
    <hyperlink r:id="rId70" ref="M72"/>
    <hyperlink r:id="rId71" ref="M73"/>
    <hyperlink r:id="rId72" ref="M74"/>
    <hyperlink r:id="rId73" ref="M75"/>
    <hyperlink r:id="rId74" ref="M76"/>
    <hyperlink r:id="rId75" ref="M77"/>
    <hyperlink r:id="rId76" ref="M78"/>
    <hyperlink r:id="rId77" ref="M79"/>
    <hyperlink r:id="rId78" ref="M80"/>
    <hyperlink r:id="rId79" ref="M81"/>
    <hyperlink r:id="rId80" ref="M82"/>
    <hyperlink r:id="rId81" ref="M83"/>
    <hyperlink r:id="rId82" ref="M84"/>
    <hyperlink r:id="rId83" ref="M85"/>
    <hyperlink r:id="rId84" ref="M86"/>
    <hyperlink r:id="rId85" ref="M87"/>
    <hyperlink r:id="rId86" ref="M88"/>
    <hyperlink r:id="rId87" ref="M89"/>
    <hyperlink r:id="rId88" ref="M90"/>
    <hyperlink r:id="rId89" ref="M91"/>
    <hyperlink r:id="rId90" ref="M92"/>
    <hyperlink r:id="rId91" ref="M93"/>
    <hyperlink r:id="rId92" ref="M94"/>
    <hyperlink r:id="rId93" ref="M95"/>
    <hyperlink r:id="rId94" ref="M96"/>
    <hyperlink r:id="rId95" ref="M97"/>
    <hyperlink r:id="rId96" ref="M98"/>
    <hyperlink r:id="rId97" ref="M99"/>
    <hyperlink r:id="rId98" ref="M100"/>
    <hyperlink r:id="rId99" ref="M101"/>
    <hyperlink r:id="rId100" ref="M102"/>
    <hyperlink r:id="rId101" ref="M103"/>
    <hyperlink r:id="rId102" ref="M104"/>
    <hyperlink r:id="rId103" ref="M105"/>
    <hyperlink r:id="rId104" ref="M106"/>
    <hyperlink r:id="rId105" ref="M107"/>
    <hyperlink r:id="rId106" ref="M108"/>
    <hyperlink r:id="rId107" ref="M109"/>
    <hyperlink r:id="rId108" ref="M110"/>
    <hyperlink r:id="rId109" ref="M111"/>
    <hyperlink r:id="rId110" ref="M112"/>
    <hyperlink r:id="rId111" ref="M113"/>
    <hyperlink r:id="rId112" ref="M114"/>
    <hyperlink r:id="rId113" ref="M115"/>
    <hyperlink r:id="rId114" ref="M116"/>
    <hyperlink r:id="rId115" ref="M117"/>
    <hyperlink r:id="rId116" ref="M118"/>
    <hyperlink r:id="rId117" ref="M119"/>
    <hyperlink r:id="rId118" ref="M120"/>
    <hyperlink r:id="rId119" ref="M121"/>
    <hyperlink r:id="rId120" ref="M122"/>
    <hyperlink r:id="rId121" ref="M123"/>
    <hyperlink r:id="rId122" ref="M124"/>
    <hyperlink r:id="rId123" ref="M125"/>
    <hyperlink r:id="rId124" ref="M126"/>
    <hyperlink r:id="rId125" ref="M127"/>
    <hyperlink r:id="rId126" ref="M128"/>
    <hyperlink r:id="rId127" ref="M129"/>
    <hyperlink r:id="rId128" ref="M130"/>
    <hyperlink r:id="rId129" ref="M131"/>
    <hyperlink r:id="rId130" ref="M132"/>
    <hyperlink r:id="rId131" ref="M133"/>
    <hyperlink r:id="rId132" ref="M134"/>
    <hyperlink r:id="rId133" ref="M135"/>
    <hyperlink r:id="rId134" ref="M136"/>
    <hyperlink r:id="rId135" ref="M137"/>
    <hyperlink r:id="rId136" ref="M138"/>
    <hyperlink r:id="rId137" ref="M139"/>
    <hyperlink r:id="rId138" ref="M140"/>
    <hyperlink r:id="rId139" ref="M141"/>
    <hyperlink r:id="rId140" ref="M142"/>
    <hyperlink r:id="rId141" ref="M143"/>
    <hyperlink r:id="rId142" ref="M144"/>
    <hyperlink r:id="rId143" ref="M145"/>
    <hyperlink r:id="rId144" ref="M146"/>
    <hyperlink r:id="rId145" ref="M147"/>
    <hyperlink r:id="rId146" ref="M148"/>
    <hyperlink r:id="rId147" ref="M149"/>
    <hyperlink r:id="rId148" ref="M150"/>
    <hyperlink r:id="rId149" ref="M151"/>
    <hyperlink r:id="rId150" ref="M152"/>
    <hyperlink r:id="rId151" ref="M153"/>
    <hyperlink r:id="rId152" ref="M154"/>
    <hyperlink r:id="rId153" ref="M155"/>
    <hyperlink r:id="rId154" ref="M156"/>
    <hyperlink r:id="rId155" ref="M157"/>
    <hyperlink r:id="rId156" ref="M158"/>
    <hyperlink r:id="rId157" ref="M159"/>
    <hyperlink r:id="rId158" ref="M160"/>
    <hyperlink r:id="rId159" ref="M161"/>
    <hyperlink r:id="rId160" ref="M162"/>
    <hyperlink r:id="rId161" ref="M163"/>
    <hyperlink r:id="rId162" ref="M164"/>
    <hyperlink r:id="rId163" ref="M165"/>
    <hyperlink r:id="rId164" ref="M166"/>
    <hyperlink r:id="rId165" ref="M167"/>
    <hyperlink r:id="rId166" ref="M168"/>
    <hyperlink r:id="rId167" ref="M169"/>
    <hyperlink r:id="rId168" ref="M170"/>
    <hyperlink r:id="rId169" ref="M171"/>
    <hyperlink r:id="rId170" ref="M172"/>
    <hyperlink r:id="rId171" ref="M173"/>
    <hyperlink r:id="rId172" ref="M174"/>
    <hyperlink r:id="rId173" ref="M175"/>
    <hyperlink r:id="rId174" ref="M176"/>
    <hyperlink r:id="rId175" ref="M177"/>
    <hyperlink r:id="rId176" ref="M178"/>
    <hyperlink r:id="rId177" ref="M179"/>
    <hyperlink r:id="rId178" ref="M180"/>
    <hyperlink r:id="rId179" ref="M181"/>
    <hyperlink r:id="rId180" ref="M182"/>
    <hyperlink r:id="rId181" ref="M183"/>
    <hyperlink r:id="rId182" ref="M184"/>
    <hyperlink r:id="rId183" ref="M185"/>
    <hyperlink r:id="rId184" ref="M186"/>
    <hyperlink r:id="rId185" ref="M187"/>
    <hyperlink r:id="rId186" ref="M188"/>
    <hyperlink r:id="rId187" ref="M189"/>
    <hyperlink r:id="rId188" ref="M190"/>
    <hyperlink r:id="rId189" ref="M191"/>
    <hyperlink r:id="rId190" ref="M192"/>
    <hyperlink r:id="rId191" ref="M193"/>
  </hyperlinks>
  <drawing r:id="rId19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0.29"/>
    <col customWidth="1" min="2" max="2" width="12.0"/>
    <col customWidth="1" min="3" max="3" width="18.71"/>
    <col customWidth="1" min="4" max="4" width="17.86"/>
    <col customWidth="1" min="5" max="5" width="23.29"/>
    <col customWidth="1" min="6" max="6" width="17.71"/>
    <col customWidth="1" min="7" max="7" width="13.29"/>
    <col customWidth="1" min="8" max="8" width="5.14"/>
    <col customWidth="1" min="9" max="9" width="14.29"/>
    <col customWidth="1" min="10" max="10" width="11.29"/>
    <col customWidth="1" min="11" max="11" width="10.29"/>
    <col customWidth="1" min="12" max="12" width="46.0"/>
    <col customWidth="1" min="13" max="13" width="10.71"/>
    <col customWidth="1" min="14" max="14" width="1.57"/>
    <col customWidth="1" min="15" max="15" width="30.29"/>
    <col customWidth="1" min="16" max="25" width="8.0"/>
  </cols>
  <sheetData>
    <row r="1">
      <c r="A1" s="1" t="s">
        <v>0</v>
      </c>
      <c r="B1" s="2" t="s">
        <v>1</v>
      </c>
      <c r="C1" s="3" t="s">
        <v>2</v>
      </c>
      <c r="D1" s="4" t="s">
        <v>3</v>
      </c>
      <c r="E1" s="5" t="s">
        <v>4</v>
      </c>
      <c r="F1" s="6" t="s">
        <v>5</v>
      </c>
      <c r="G1" s="7" t="s">
        <v>6</v>
      </c>
      <c r="H1" s="1" t="s">
        <v>7</v>
      </c>
      <c r="I1" s="1" t="s">
        <v>8</v>
      </c>
      <c r="J1" s="8" t="s">
        <v>9</v>
      </c>
      <c r="K1" s="1" t="s">
        <v>10</v>
      </c>
      <c r="L1" s="9" t="s">
        <v>11</v>
      </c>
      <c r="M1" s="10" t="s">
        <v>12</v>
      </c>
      <c r="O1" s="11" t="s">
        <v>13</v>
      </c>
      <c r="P1" s="12"/>
      <c r="Q1" s="12"/>
      <c r="R1" s="12"/>
      <c r="S1" s="13"/>
    </row>
    <row r="2">
      <c r="A2" s="14" t="s">
        <v>14</v>
      </c>
      <c r="B2" s="15">
        <f>vlookup(C2,'Jan Data 2023'!$C:$M,4,false)</f>
        <v>1206.98</v>
      </c>
      <c r="C2" s="16">
        <v>2.220180222018E12</v>
      </c>
      <c r="D2" s="17">
        <v>1.8142067E7</v>
      </c>
      <c r="E2" s="18">
        <f>vlookup(C2,'Jan Data 2023'!$C:$H,5,false)</f>
        <v>44903</v>
      </c>
      <c r="F2" s="19">
        <f>vlookup(C2,'Jan Data 2023'!$C:$H,6,false)</f>
        <v>44936</v>
      </c>
      <c r="G2" s="20">
        <f>VLOOKUP(C2,'Jan Data 2023'!C:K,9,FALSE)/'Jan Data 2023'!I5</f>
        <v>2918.181818</v>
      </c>
      <c r="H2" s="21">
        <v>31.0</v>
      </c>
      <c r="I2" s="22">
        <f>G2/H2</f>
        <v>94.13489736</v>
      </c>
      <c r="J2" s="22">
        <f>125-I2</f>
        <v>30.86510264</v>
      </c>
      <c r="K2" s="23">
        <f>(J2/125)*100</f>
        <v>24.69208211</v>
      </c>
      <c r="L2" s="113"/>
      <c r="M2" s="25" t="s">
        <v>15</v>
      </c>
    </row>
    <row r="3">
      <c r="A3" s="26" t="s">
        <v>16</v>
      </c>
      <c r="B3" s="15"/>
      <c r="C3" s="27"/>
      <c r="D3" s="28"/>
      <c r="E3" s="29" t="str">
        <f>vlookup(C3,'Jan Data 2023'!$C:$H,5,false)</f>
        <v>#N/A</v>
      </c>
      <c r="F3" s="19" t="str">
        <f>vlookup(C3,'Jan Data 2023'!$C:$H,6,false)</f>
        <v>#N/A</v>
      </c>
      <c r="G3" s="20" t="str">
        <f>VLOOKUP(C3,'Jan Data 2023'!C:K,9,FALSE)/'Jan Data 2023'!I6</f>
        <v>#N/A</v>
      </c>
      <c r="H3" s="30"/>
      <c r="I3" s="31"/>
      <c r="J3" s="31"/>
      <c r="K3" s="32"/>
      <c r="L3" s="113"/>
      <c r="M3" s="33" t="s">
        <v>17</v>
      </c>
      <c r="O3" s="34" t="s">
        <v>18</v>
      </c>
      <c r="P3" s="35"/>
      <c r="Q3" s="35"/>
      <c r="R3" s="35"/>
    </row>
    <row r="4">
      <c r="A4" s="14"/>
      <c r="B4" s="15">
        <f>vlookup(C4,'Jan Data 2023'!$C:$M,4,false)</f>
        <v>3006.79</v>
      </c>
      <c r="C4" s="36">
        <v>4.6130006907001E13</v>
      </c>
      <c r="D4" s="37" t="s">
        <v>19</v>
      </c>
      <c r="E4" s="18">
        <f>vlookup(C4,'Jan Data 2023'!$C:$H,5,false)</f>
        <v>44899</v>
      </c>
      <c r="F4" s="19">
        <f>vlookup(C4,'Jan Data 2023'!$C:$H,6,false)</f>
        <v>44930</v>
      </c>
      <c r="G4" s="20">
        <f>VLOOKUP(C4,'Jan Data 2023'!C:K,9,FALSE)/'Jan Data 2023'!I7</f>
        <v>8107.354839</v>
      </c>
      <c r="H4" s="21">
        <v>59.0</v>
      </c>
      <c r="I4" s="22">
        <f t="shared" ref="I4:I9" si="1">G4/H4</f>
        <v>137.4127939</v>
      </c>
      <c r="J4" s="22">
        <f t="shared" ref="J4:J9" si="2">125-I4</f>
        <v>-12.41279388</v>
      </c>
      <c r="K4" s="23">
        <f t="shared" ref="K4:K9" si="3">(J4/125)*100</f>
        <v>-9.930235101</v>
      </c>
      <c r="L4" s="71" t="s">
        <v>730</v>
      </c>
      <c r="M4" s="33"/>
    </row>
    <row r="5">
      <c r="A5" s="14"/>
      <c r="B5" s="15">
        <f>vlookup(C5,'Jan Data 2023'!$C:$M,4,false)</f>
        <v>2291.48</v>
      </c>
      <c r="C5" s="36">
        <v>4.6130006907002E13</v>
      </c>
      <c r="D5" s="37" t="s">
        <v>20</v>
      </c>
      <c r="E5" s="18">
        <f>vlookup(C5,'Jan Data 2023'!$C:$H,5,false)</f>
        <v>44899</v>
      </c>
      <c r="F5" s="19">
        <f>vlookup(C5,'Jan Data 2023'!$C:$H,6,false)</f>
        <v>44930</v>
      </c>
      <c r="G5" s="20">
        <f>VLOOKUP(C5,'Jan Data 2023'!C:K,9,FALSE)/'Jan Data 2023'!I8</f>
        <v>6008.129032</v>
      </c>
      <c r="H5" s="21">
        <v>59.0</v>
      </c>
      <c r="I5" s="22">
        <f t="shared" si="1"/>
        <v>101.8326955</v>
      </c>
      <c r="J5" s="22">
        <f t="shared" si="2"/>
        <v>23.16730454</v>
      </c>
      <c r="K5" s="23">
        <f t="shared" si="3"/>
        <v>18.53384363</v>
      </c>
      <c r="L5" s="71"/>
      <c r="M5" s="33"/>
    </row>
    <row r="6">
      <c r="A6" s="14"/>
      <c r="B6" s="15">
        <f>vlookup(C6,'Jan Data 2023'!$C:$M,4,false)</f>
        <v>2044.82</v>
      </c>
      <c r="C6" s="36">
        <v>4.6130006907004E13</v>
      </c>
      <c r="D6" s="37" t="s">
        <v>21</v>
      </c>
      <c r="E6" s="18">
        <f>vlookup(C6,'Jan Data 2023'!$C:$H,5,false)</f>
        <v>44899</v>
      </c>
      <c r="F6" s="19">
        <f>vlookup(C6,'Jan Data 2023'!$C:$H,6,false)</f>
        <v>44930</v>
      </c>
      <c r="G6" s="20">
        <f>VLOOKUP(C6,'Jan Data 2023'!C:K,9,FALSE)/'Jan Data 2023'!I9</f>
        <v>5284.258065</v>
      </c>
      <c r="H6" s="21">
        <v>46.0</v>
      </c>
      <c r="I6" s="22">
        <f t="shared" si="1"/>
        <v>114.8751753</v>
      </c>
      <c r="J6" s="22">
        <f t="shared" si="2"/>
        <v>10.12482468</v>
      </c>
      <c r="K6" s="23">
        <f t="shared" si="3"/>
        <v>8.099859748</v>
      </c>
      <c r="L6" s="114"/>
      <c r="M6" s="33"/>
    </row>
    <row r="7">
      <c r="A7" s="40"/>
      <c r="B7" s="15">
        <f>vlookup(C7,'Jan Data 2023'!$C:$M,4,false)</f>
        <v>1609.05</v>
      </c>
      <c r="C7" s="41">
        <v>4.6130006907003E13</v>
      </c>
      <c r="D7" s="42" t="s">
        <v>22</v>
      </c>
      <c r="E7" s="18">
        <f>vlookup(C7,'Jan Data 2023'!$C:$H,5,false)</f>
        <v>44900</v>
      </c>
      <c r="F7" s="19">
        <f>vlookup(C7,'Jan Data 2023'!$C:$H,6,false)</f>
        <v>44931</v>
      </c>
      <c r="G7" s="20">
        <f>VLOOKUP(C7,'Jan Data 2023'!C:K,9,FALSE)/'Jan Data 2023'!I10</f>
        <v>4005.419355</v>
      </c>
      <c r="H7" s="21">
        <v>46.0</v>
      </c>
      <c r="I7" s="22">
        <f t="shared" si="1"/>
        <v>87.0743338</v>
      </c>
      <c r="J7" s="22">
        <f t="shared" si="2"/>
        <v>37.9256662</v>
      </c>
      <c r="K7" s="23">
        <f t="shared" si="3"/>
        <v>30.34053296</v>
      </c>
      <c r="L7" s="71"/>
      <c r="M7" s="33"/>
    </row>
    <row r="8">
      <c r="A8" s="43" t="s">
        <v>23</v>
      </c>
      <c r="B8" s="15">
        <f>vlookup(C8,'Jan Data 2023'!$C:$M,4,false)</f>
        <v>17946.65</v>
      </c>
      <c r="C8" s="44">
        <v>5.96922007400001E14</v>
      </c>
      <c r="D8" s="17" t="s">
        <v>24</v>
      </c>
      <c r="E8" s="18">
        <f>vlookup(C8,'Jan Data 2023'!$C:$H,5,false)</f>
        <v>44891</v>
      </c>
      <c r="F8" s="19">
        <f>vlookup(C8,'Jan Data 2023'!$C:$H,6,false)</f>
        <v>44923</v>
      </c>
      <c r="G8" s="20">
        <f>VLOOKUP(C8,'Jan Data 2023'!C:K,9,FALSE)/'Jan Data 2023'!I11</f>
        <v>49578.375</v>
      </c>
      <c r="H8" s="45">
        <v>196.0</v>
      </c>
      <c r="I8" s="46">
        <f t="shared" si="1"/>
        <v>252.9508929</v>
      </c>
      <c r="J8" s="46">
        <f t="shared" si="2"/>
        <v>-127.9508929</v>
      </c>
      <c r="K8" s="47">
        <f t="shared" si="3"/>
        <v>-102.3607143</v>
      </c>
      <c r="L8" s="94"/>
      <c r="M8" s="33" t="s">
        <v>25</v>
      </c>
    </row>
    <row r="9" ht="27.0" customHeight="1">
      <c r="A9" s="49" t="s">
        <v>26</v>
      </c>
      <c r="B9" s="15">
        <f>vlookup(C9,'Jan Data 2023'!$C:$M,4,false)</f>
        <v>1382.55</v>
      </c>
      <c r="C9" s="44">
        <v>4.8795006344001E13</v>
      </c>
      <c r="D9" s="50" t="s">
        <v>27</v>
      </c>
      <c r="E9" s="18">
        <f>vlookup(C9,'Jan Data 2023'!$C:$H,5,false)</f>
        <v>44899</v>
      </c>
      <c r="F9" s="19">
        <f>vlookup(C9,'Jan Data 2023'!$C:$H,6,false)</f>
        <v>44929</v>
      </c>
      <c r="G9" s="20">
        <f>VLOOKUP(C9,'Jan Data 2023'!C:K,9,FALSE)/'Jan Data 2023'!I12</f>
        <v>2967.066667</v>
      </c>
      <c r="H9" s="30">
        <v>43.0</v>
      </c>
      <c r="I9" s="31">
        <f t="shared" si="1"/>
        <v>69.00155039</v>
      </c>
      <c r="J9" s="31">
        <f t="shared" si="2"/>
        <v>55.99844961</v>
      </c>
      <c r="K9" s="32">
        <f t="shared" si="3"/>
        <v>44.79875969</v>
      </c>
      <c r="L9" s="71"/>
      <c r="M9" s="33" t="s">
        <v>17</v>
      </c>
    </row>
    <row r="10">
      <c r="A10" s="26" t="s">
        <v>28</v>
      </c>
      <c r="B10" s="15" t="str">
        <f>vlookup(C10,'Jan Data 2023'!$C:$M,4,false)</f>
        <v>#N/A</v>
      </c>
      <c r="C10" s="27"/>
      <c r="D10" s="28"/>
      <c r="E10" s="29" t="str">
        <f>vlookup(C10,'Jan Data 2023'!$C:$H,5,false)</f>
        <v>#N/A</v>
      </c>
      <c r="F10" s="19" t="str">
        <f>vlookup(C10,'Jan Data 2023'!$C:$H,6,false)</f>
        <v>#N/A</v>
      </c>
      <c r="G10" s="20" t="str">
        <f>VLOOKUP(C10,'Jan Data 2023'!C:K,9,FALSE)/'Jan Data 2023'!I13</f>
        <v>#N/A</v>
      </c>
      <c r="H10" s="30"/>
      <c r="I10" s="31"/>
      <c r="J10" s="31"/>
      <c r="K10" s="32"/>
      <c r="L10" s="113"/>
      <c r="M10" s="25" t="s">
        <v>29</v>
      </c>
    </row>
    <row r="11">
      <c r="A11" s="14"/>
      <c r="B11" s="15" t="str">
        <f>vlookup(C11,'Jan Data 2023'!$C:$M,4,false)</f>
        <v>#N/A</v>
      </c>
      <c r="C11" s="51">
        <v>9.005688331901E12</v>
      </c>
      <c r="D11" s="37" t="s">
        <v>30</v>
      </c>
      <c r="E11" s="29" t="str">
        <f>vlookup(C11,'Jan Data 2023'!$C:$H,5,false)</f>
        <v>#N/A</v>
      </c>
      <c r="F11" s="19" t="str">
        <f>vlookup(C11,'Jan Data 2023'!$C:$H,6,false)</f>
        <v>#N/A</v>
      </c>
      <c r="G11" s="20" t="str">
        <f>VLOOKUP(C11,'Jan Data 2023'!C:K,9,FALSE)/'Jan Data 2023'!I14</f>
        <v>#N/A</v>
      </c>
      <c r="H11" s="21">
        <v>12.0</v>
      </c>
      <c r="I11" s="22" t="str">
        <f t="shared" ref="I11:I24" si="4">G11/H11</f>
        <v>#N/A</v>
      </c>
      <c r="J11" s="22" t="str">
        <f t="shared" ref="J11:J24" si="5">125-I11</f>
        <v>#N/A</v>
      </c>
      <c r="K11" s="23" t="str">
        <f t="shared" ref="K11:K24" si="6">(J11/125)*100</f>
        <v>#N/A</v>
      </c>
      <c r="L11" s="113"/>
      <c r="M11" s="33"/>
    </row>
    <row r="12">
      <c r="A12" s="14"/>
      <c r="B12" s="15" t="str">
        <f>vlookup(C12,'Jan Data 2023'!$C:$M,4,false)</f>
        <v>#N/A</v>
      </c>
      <c r="C12" s="51">
        <v>9.005688331902E12</v>
      </c>
      <c r="D12" s="37" t="s">
        <v>31</v>
      </c>
      <c r="E12" s="29" t="str">
        <f>vlookup(C12,'Jan Data 2023'!$C:$H,5,false)</f>
        <v>#N/A</v>
      </c>
      <c r="F12" s="19" t="str">
        <f>vlookup(C12,'Jan Data 2023'!$C:$H,6,false)</f>
        <v>#N/A</v>
      </c>
      <c r="G12" s="20" t="str">
        <f>VLOOKUP(C12,'Jan Data 2023'!C:K,9,FALSE)/'Jan Data 2023'!I15</f>
        <v>#N/A</v>
      </c>
      <c r="H12" s="21">
        <v>12.0</v>
      </c>
      <c r="I12" s="22" t="str">
        <f t="shared" si="4"/>
        <v>#N/A</v>
      </c>
      <c r="J12" s="22" t="str">
        <f t="shared" si="5"/>
        <v>#N/A</v>
      </c>
      <c r="K12" s="23" t="str">
        <f t="shared" si="6"/>
        <v>#N/A</v>
      </c>
      <c r="L12" s="113"/>
      <c r="M12" s="33"/>
    </row>
    <row r="13">
      <c r="A13" s="14"/>
      <c r="B13" s="15" t="str">
        <f>vlookup(C13,'Jan Data 2023'!$C:$M,4,false)</f>
        <v>#N/A</v>
      </c>
      <c r="C13" s="51">
        <v>9.005688331903E12</v>
      </c>
      <c r="D13" s="37" t="s">
        <v>32</v>
      </c>
      <c r="E13" s="29" t="str">
        <f>vlookup(C13,'Jan Data 2023'!$C:$H,5,false)</f>
        <v>#N/A</v>
      </c>
      <c r="F13" s="19" t="str">
        <f>vlookup(C13,'Jan Data 2023'!$C:$H,6,false)</f>
        <v>#N/A</v>
      </c>
      <c r="G13" s="20" t="str">
        <f>VLOOKUP(C13,'Jan Data 2023'!C:K,9,FALSE)/'Jan Data 2023'!I16</f>
        <v>#N/A</v>
      </c>
      <c r="H13" s="21">
        <v>24.0</v>
      </c>
      <c r="I13" s="22" t="str">
        <f t="shared" si="4"/>
        <v>#N/A</v>
      </c>
      <c r="J13" s="22" t="str">
        <f t="shared" si="5"/>
        <v>#N/A</v>
      </c>
      <c r="K13" s="23" t="str">
        <f t="shared" si="6"/>
        <v>#N/A</v>
      </c>
      <c r="L13" s="113"/>
      <c r="M13" s="33"/>
    </row>
    <row r="14">
      <c r="A14" s="14"/>
      <c r="B14" s="15" t="str">
        <f>vlookup(C14,'Jan Data 2023'!$C:$M,4,false)</f>
        <v>#N/A</v>
      </c>
      <c r="C14" s="51">
        <v>9.005688331904E12</v>
      </c>
      <c r="D14" s="37" t="s">
        <v>33</v>
      </c>
      <c r="E14" s="29" t="str">
        <f>vlookup(C14,'Jan Data 2023'!$C:$H,5,false)</f>
        <v>#N/A</v>
      </c>
      <c r="F14" s="19" t="str">
        <f>vlookup(C14,'Jan Data 2023'!$C:$H,6,false)</f>
        <v>#N/A</v>
      </c>
      <c r="G14" s="20" t="str">
        <f>VLOOKUP(C14,'Jan Data 2023'!C:K,9,FALSE)/'Jan Data 2023'!I17</f>
        <v>#N/A</v>
      </c>
      <c r="H14" s="21">
        <v>24.0</v>
      </c>
      <c r="I14" s="22" t="str">
        <f t="shared" si="4"/>
        <v>#N/A</v>
      </c>
      <c r="J14" s="22" t="str">
        <f t="shared" si="5"/>
        <v>#N/A</v>
      </c>
      <c r="K14" s="23" t="str">
        <f t="shared" si="6"/>
        <v>#N/A</v>
      </c>
      <c r="L14" s="113"/>
      <c r="M14" s="33"/>
    </row>
    <row r="15">
      <c r="A15" s="14"/>
      <c r="B15" s="15" t="str">
        <f>vlookup(C15,'Jan Data 2023'!$C:$M,4,false)</f>
        <v>#N/A</v>
      </c>
      <c r="C15" s="51">
        <v>9.005688331905E12</v>
      </c>
      <c r="D15" s="37" t="s">
        <v>34</v>
      </c>
      <c r="E15" s="29" t="str">
        <f>vlookup(C15,'Jan Data 2023'!$C:$H,5,false)</f>
        <v>#N/A</v>
      </c>
      <c r="F15" s="19" t="str">
        <f>vlookup(C15,'Jan Data 2023'!$C:$H,6,false)</f>
        <v>#N/A</v>
      </c>
      <c r="G15" s="20" t="str">
        <f>VLOOKUP(C15,'Jan Data 2023'!C:K,9,FALSE)/'Jan Data 2023'!I18</f>
        <v>#N/A</v>
      </c>
      <c r="H15" s="21">
        <v>12.0</v>
      </c>
      <c r="I15" s="22" t="str">
        <f t="shared" si="4"/>
        <v>#N/A</v>
      </c>
      <c r="J15" s="22" t="str">
        <f t="shared" si="5"/>
        <v>#N/A</v>
      </c>
      <c r="K15" s="23" t="str">
        <f t="shared" si="6"/>
        <v>#N/A</v>
      </c>
      <c r="L15" s="113"/>
      <c r="M15" s="33"/>
    </row>
    <row r="16">
      <c r="A16" s="14"/>
      <c r="B16" s="15" t="str">
        <f>vlookup(C16,'Jan Data 2023'!$C:$M,4,false)</f>
        <v>#N/A</v>
      </c>
      <c r="C16" s="51">
        <v>9.005688331906E12</v>
      </c>
      <c r="D16" s="37" t="s">
        <v>35</v>
      </c>
      <c r="E16" s="29" t="str">
        <f>vlookup(C16,'Jan Data 2023'!$C:$H,5,false)</f>
        <v>#N/A</v>
      </c>
      <c r="F16" s="19" t="str">
        <f>vlookup(C16,'Jan Data 2023'!$C:$H,6,false)</f>
        <v>#N/A</v>
      </c>
      <c r="G16" s="20" t="str">
        <f>VLOOKUP(C16,'Jan Data 2023'!C:K,9,FALSE)/'Jan Data 2023'!I19</f>
        <v>#N/A</v>
      </c>
      <c r="H16" s="21">
        <v>12.0</v>
      </c>
      <c r="I16" s="22" t="str">
        <f t="shared" si="4"/>
        <v>#N/A</v>
      </c>
      <c r="J16" s="22" t="str">
        <f t="shared" si="5"/>
        <v>#N/A</v>
      </c>
      <c r="K16" s="23" t="str">
        <f t="shared" si="6"/>
        <v>#N/A</v>
      </c>
      <c r="L16" s="113"/>
      <c r="M16" s="33"/>
    </row>
    <row r="17">
      <c r="A17" s="14"/>
      <c r="B17" s="15" t="str">
        <f>vlookup(C17,'Jan Data 2023'!$C:$M,4,false)</f>
        <v>#N/A</v>
      </c>
      <c r="C17" s="51">
        <v>9.005688331907E12</v>
      </c>
      <c r="D17" s="37" t="s">
        <v>36</v>
      </c>
      <c r="E17" s="29" t="str">
        <f>vlookup(C17,'Jan Data 2023'!$C:$H,5,false)</f>
        <v>#N/A</v>
      </c>
      <c r="F17" s="19" t="str">
        <f>vlookup(C17,'Jan Data 2023'!$C:$H,6,false)</f>
        <v>#N/A</v>
      </c>
      <c r="G17" s="20" t="str">
        <f>VLOOKUP(C17,'Jan Data 2023'!C:K,9,FALSE)/'Jan Data 2023'!I20</f>
        <v>#N/A</v>
      </c>
      <c r="H17" s="21">
        <v>24.0</v>
      </c>
      <c r="I17" s="22" t="str">
        <f t="shared" si="4"/>
        <v>#N/A</v>
      </c>
      <c r="J17" s="22" t="str">
        <f t="shared" si="5"/>
        <v>#N/A</v>
      </c>
      <c r="K17" s="23" t="str">
        <f t="shared" si="6"/>
        <v>#N/A</v>
      </c>
      <c r="L17" s="113"/>
      <c r="M17" s="33"/>
    </row>
    <row r="18">
      <c r="A18" s="14"/>
      <c r="B18" s="15" t="str">
        <f>vlookup(C18,'Jan Data 2023'!$C:$M,4,false)</f>
        <v>#N/A</v>
      </c>
      <c r="C18" s="51">
        <v>9.005688331908E12</v>
      </c>
      <c r="D18" s="37" t="s">
        <v>37</v>
      </c>
      <c r="E18" s="29" t="str">
        <f>vlookup(C18,'Jan Data 2023'!$C:$H,5,false)</f>
        <v>#N/A</v>
      </c>
      <c r="F18" s="19" t="str">
        <f>vlookup(C18,'Jan Data 2023'!$C:$H,6,false)</f>
        <v>#N/A</v>
      </c>
      <c r="G18" s="20" t="str">
        <f>VLOOKUP(C18,'Jan Data 2023'!C:K,9,FALSE)/'Jan Data 2023'!I21</f>
        <v>#N/A</v>
      </c>
      <c r="H18" s="21">
        <v>12.0</v>
      </c>
      <c r="I18" s="22" t="str">
        <f t="shared" si="4"/>
        <v>#N/A</v>
      </c>
      <c r="J18" s="22" t="str">
        <f t="shared" si="5"/>
        <v>#N/A</v>
      </c>
      <c r="K18" s="23" t="str">
        <f t="shared" si="6"/>
        <v>#N/A</v>
      </c>
      <c r="L18" s="113"/>
      <c r="M18" s="33"/>
    </row>
    <row r="19">
      <c r="A19" s="14"/>
      <c r="B19" s="15" t="str">
        <f>vlookup(C19,'Jan Data 2023'!$C:$M,4,false)</f>
        <v>#N/A</v>
      </c>
      <c r="C19" s="51">
        <v>9.005688331909E12</v>
      </c>
      <c r="D19" s="37" t="s">
        <v>38</v>
      </c>
      <c r="E19" s="29" t="str">
        <f>vlookup(C19,'Jan Data 2023'!$C:$H,5,false)</f>
        <v>#N/A</v>
      </c>
      <c r="F19" s="19" t="str">
        <f>vlookup(C19,'Jan Data 2023'!$C:$H,6,false)</f>
        <v>#N/A</v>
      </c>
      <c r="G19" s="20" t="str">
        <f>VLOOKUP(C19,'Jan Data 2023'!C:K,9,FALSE)/'Jan Data 2023'!I22</f>
        <v>#N/A</v>
      </c>
      <c r="H19" s="21">
        <v>24.0</v>
      </c>
      <c r="I19" s="22" t="str">
        <f t="shared" si="4"/>
        <v>#N/A</v>
      </c>
      <c r="J19" s="22" t="str">
        <f t="shared" si="5"/>
        <v>#N/A</v>
      </c>
      <c r="K19" s="23" t="str">
        <f t="shared" si="6"/>
        <v>#N/A</v>
      </c>
      <c r="L19" s="113"/>
      <c r="M19" s="33"/>
    </row>
    <row r="20">
      <c r="A20" s="14"/>
      <c r="B20" s="15" t="str">
        <f>vlookup(C20,'Jan Data 2023'!$C:$M,4,false)</f>
        <v>#N/A</v>
      </c>
      <c r="C20" s="51">
        <v>9.00568833191E12</v>
      </c>
      <c r="D20" s="37" t="s">
        <v>39</v>
      </c>
      <c r="E20" s="29" t="str">
        <f>vlookup(C20,'Jan Data 2023'!$C:$H,5,false)</f>
        <v>#N/A</v>
      </c>
      <c r="F20" s="19" t="str">
        <f>vlookup(C20,'Jan Data 2023'!$C:$H,6,false)</f>
        <v>#N/A</v>
      </c>
      <c r="G20" s="20" t="str">
        <f>VLOOKUP(C20,'Jan Data 2023'!C:K,9,FALSE)/'Jan Data 2023'!I23</f>
        <v>#N/A</v>
      </c>
      <c r="H20" s="21">
        <v>13.0</v>
      </c>
      <c r="I20" s="22" t="str">
        <f t="shared" si="4"/>
        <v>#N/A</v>
      </c>
      <c r="J20" s="22" t="str">
        <f t="shared" si="5"/>
        <v>#N/A</v>
      </c>
      <c r="K20" s="23" t="str">
        <f t="shared" si="6"/>
        <v>#N/A</v>
      </c>
      <c r="L20" s="113"/>
      <c r="M20" s="33"/>
    </row>
    <row r="21">
      <c r="A21" s="14"/>
      <c r="B21" s="15" t="str">
        <f>vlookup(C21,'Jan Data 2023'!$C:$M,4,false)</f>
        <v>#N/A</v>
      </c>
      <c r="C21" s="51">
        <v>9.005688331911E12</v>
      </c>
      <c r="D21" s="37" t="s">
        <v>40</v>
      </c>
      <c r="E21" s="29" t="str">
        <f>vlookup(C21,'Jan Data 2023'!$C:$H,5,false)</f>
        <v>#N/A</v>
      </c>
      <c r="F21" s="19" t="str">
        <f>vlookup(C21,'Jan Data 2023'!$C:$H,6,false)</f>
        <v>#N/A</v>
      </c>
      <c r="G21" s="20" t="str">
        <f>VLOOKUP(C21,'Jan Data 2023'!C:K,9,FALSE)/'Jan Data 2023'!I24</f>
        <v>#N/A</v>
      </c>
      <c r="H21" s="21">
        <v>24.0</v>
      </c>
      <c r="I21" s="22" t="str">
        <f t="shared" si="4"/>
        <v>#N/A</v>
      </c>
      <c r="J21" s="22" t="str">
        <f t="shared" si="5"/>
        <v>#N/A</v>
      </c>
      <c r="K21" s="23" t="str">
        <f t="shared" si="6"/>
        <v>#N/A</v>
      </c>
      <c r="L21" s="113"/>
      <c r="M21" s="33"/>
    </row>
    <row r="22">
      <c r="A22" s="14"/>
      <c r="B22" s="15" t="str">
        <f>vlookup(C22,'Jan Data 2023'!$C:$M,4,false)</f>
        <v>#N/A</v>
      </c>
      <c r="C22" s="51">
        <v>9.005688331912E12</v>
      </c>
      <c r="D22" s="37" t="s">
        <v>41</v>
      </c>
      <c r="E22" s="29" t="str">
        <f>vlookup(C22,'Jan Data 2023'!$C:$H,5,false)</f>
        <v>#N/A</v>
      </c>
      <c r="F22" s="19" t="str">
        <f>vlookup(C22,'Jan Data 2023'!$C:$H,6,false)</f>
        <v>#N/A</v>
      </c>
      <c r="G22" s="20" t="str">
        <f>VLOOKUP(C22,'Jan Data 2023'!C:K,9,FALSE)/'Jan Data 2023'!I25</f>
        <v>#N/A</v>
      </c>
      <c r="H22" s="21">
        <v>12.0</v>
      </c>
      <c r="I22" s="22" t="str">
        <f t="shared" si="4"/>
        <v>#N/A</v>
      </c>
      <c r="J22" s="22" t="str">
        <f t="shared" si="5"/>
        <v>#N/A</v>
      </c>
      <c r="K22" s="23" t="str">
        <f t="shared" si="6"/>
        <v>#N/A</v>
      </c>
      <c r="L22" s="113"/>
      <c r="M22" s="33"/>
    </row>
    <row r="23">
      <c r="A23" s="14"/>
      <c r="B23" s="15" t="str">
        <f>vlookup(C23,'Jan Data 2023'!$C:$M,4,false)</f>
        <v>#N/A</v>
      </c>
      <c r="C23" s="51">
        <v>9.005688331914E12</v>
      </c>
      <c r="D23" s="37" t="s">
        <v>42</v>
      </c>
      <c r="E23" s="29" t="str">
        <f>vlookup(C23,'Jan Data 2023'!$C:$H,5,false)</f>
        <v>#N/A</v>
      </c>
      <c r="F23" s="19" t="str">
        <f>vlookup(C23,'Jan Data 2023'!$C:$H,6,false)</f>
        <v>#N/A</v>
      </c>
      <c r="G23" s="20" t="str">
        <f>VLOOKUP(C23,'Jan Data 2023'!C:K,9,FALSE)/'Jan Data 2023'!I26</f>
        <v>#N/A</v>
      </c>
      <c r="H23" s="21">
        <v>12.0</v>
      </c>
      <c r="I23" s="22" t="str">
        <f t="shared" si="4"/>
        <v>#N/A</v>
      </c>
      <c r="J23" s="22" t="str">
        <f t="shared" si="5"/>
        <v>#N/A</v>
      </c>
      <c r="K23" s="23" t="str">
        <f t="shared" si="6"/>
        <v>#N/A</v>
      </c>
      <c r="L23" s="113"/>
      <c r="M23" s="33"/>
    </row>
    <row r="24">
      <c r="A24" s="14"/>
      <c r="B24" s="15" t="str">
        <f>vlookup(C24,'Jan Data 2023'!$C:$M,4,false)</f>
        <v>#N/A</v>
      </c>
      <c r="C24" s="51">
        <v>9.005688331915E12</v>
      </c>
      <c r="D24" s="37" t="s">
        <v>43</v>
      </c>
      <c r="E24" s="29" t="str">
        <f>vlookup(C24,'Jan Data 2023'!$C:$H,5,false)</f>
        <v>#N/A</v>
      </c>
      <c r="F24" s="19" t="str">
        <f>vlookup(C24,'Jan Data 2023'!$C:$H,6,false)</f>
        <v>#N/A</v>
      </c>
      <c r="G24" s="20" t="str">
        <f>VLOOKUP(C24,'Jan Data 2023'!C:K,9,FALSE)/'Jan Data 2023'!I27</f>
        <v>#N/A</v>
      </c>
      <c r="H24" s="21">
        <v>12.0</v>
      </c>
      <c r="I24" s="52" t="str">
        <f t="shared" si="4"/>
        <v>#N/A</v>
      </c>
      <c r="J24" s="52" t="str">
        <f t="shared" si="5"/>
        <v>#N/A</v>
      </c>
      <c r="K24" s="53" t="str">
        <f t="shared" si="6"/>
        <v>#N/A</v>
      </c>
      <c r="L24" s="113"/>
      <c r="M24" s="33"/>
    </row>
    <row r="25">
      <c r="A25" s="49" t="s">
        <v>44</v>
      </c>
      <c r="B25" s="15"/>
      <c r="C25" s="27"/>
      <c r="D25" s="28"/>
      <c r="E25" s="29" t="str">
        <f>vlookup(C25,'Jan Data 2023'!$C:$H,5,false)</f>
        <v>#N/A</v>
      </c>
      <c r="F25" s="19" t="str">
        <f>vlookup(C25,'Jan Data 2023'!$C:$H,6,false)</f>
        <v>#N/A</v>
      </c>
      <c r="G25" s="20" t="str">
        <f>VLOOKUP(C25,'Jan Data 2023'!C:K,9,FALSE)/'Jan Data 2023'!I28</f>
        <v>#N/A</v>
      </c>
      <c r="H25" s="30"/>
      <c r="I25" s="22"/>
      <c r="J25" s="22"/>
      <c r="K25" s="23"/>
      <c r="L25" s="113"/>
      <c r="M25" s="33" t="s">
        <v>45</v>
      </c>
    </row>
    <row r="26">
      <c r="A26" s="14"/>
      <c r="B26" s="15">
        <f>vlookup(C26,'Jan Data 2023'!$C:$M,4,false)</f>
        <v>1179.27</v>
      </c>
      <c r="C26" s="54">
        <v>3.44620000900001E14</v>
      </c>
      <c r="D26" s="37" t="s">
        <v>46</v>
      </c>
      <c r="E26" s="18">
        <f>vlookup(C26,'Jan Data 2023'!$C:$H,5,false)</f>
        <v>44883</v>
      </c>
      <c r="F26" s="19">
        <f>vlookup(C26,'Jan Data 2023'!$C:$H,6,false)</f>
        <v>44910</v>
      </c>
      <c r="G26" s="20">
        <f>VLOOKUP(C26,'Jan Data 2023'!C:K,9,FALSE)/'Jan Data 2023'!I29</f>
        <v>2687.259259</v>
      </c>
      <c r="H26" s="21">
        <v>22.0</v>
      </c>
      <c r="I26" s="22">
        <f t="shared" ref="I26:I28" si="7">G26/H26</f>
        <v>122.1481481</v>
      </c>
      <c r="J26" s="22">
        <f t="shared" ref="J26:J28" si="8">125-I26</f>
        <v>2.851851852</v>
      </c>
      <c r="K26" s="23">
        <f t="shared" ref="K26:K28" si="9">(J26/125)*100</f>
        <v>2.281481481</v>
      </c>
      <c r="L26" s="113"/>
      <c r="M26" s="33"/>
    </row>
    <row r="27">
      <c r="A27" s="40"/>
      <c r="B27" s="15">
        <f>vlookup(C27,'Jan Data 2023'!$C:$M,4,false)</f>
        <v>1286.16</v>
      </c>
      <c r="C27" s="54">
        <v>3.44620000900002E14</v>
      </c>
      <c r="D27" s="37" t="s">
        <v>47</v>
      </c>
      <c r="E27" s="18">
        <f>vlookup(C27,'Jan Data 2023'!$C:$H,5,false)</f>
        <v>44882</v>
      </c>
      <c r="F27" s="19">
        <f>vlookup(C27,'Jan Data 2023'!$C:$H,6,false)</f>
        <v>44910</v>
      </c>
      <c r="G27" s="20">
        <f>VLOOKUP(C27,'Jan Data 2023'!C:K,9,FALSE)/'Jan Data 2023'!I30</f>
        <v>3047.407407</v>
      </c>
      <c r="H27" s="21">
        <v>22.0</v>
      </c>
      <c r="I27" s="22">
        <f t="shared" si="7"/>
        <v>138.5185185</v>
      </c>
      <c r="J27" s="22">
        <f t="shared" si="8"/>
        <v>-13.51851852</v>
      </c>
      <c r="K27" s="23">
        <f t="shared" si="9"/>
        <v>-10.81481481</v>
      </c>
      <c r="L27" s="113"/>
      <c r="M27" s="33"/>
    </row>
    <row r="28">
      <c r="A28" s="40"/>
      <c r="B28" s="15">
        <f>vlookup(C28,'Jan Data 2023'!$C:$M,4,false)</f>
        <v>1097.05</v>
      </c>
      <c r="C28" s="54">
        <v>3.44620000900003E14</v>
      </c>
      <c r="D28" s="37" t="s">
        <v>48</v>
      </c>
      <c r="E28" s="18">
        <f>vlookup(C28,'Jan Data 2023'!$C:$H,5,false)</f>
        <v>44886</v>
      </c>
      <c r="F28" s="19">
        <f>vlookup(C28,'Jan Data 2023'!$C:$H,6,false)</f>
        <v>44915</v>
      </c>
      <c r="G28" s="20">
        <f>VLOOKUP(C28,'Jan Data 2023'!C:K,9,FALSE)/'Jan Data 2023'!I31</f>
        <v>1972</v>
      </c>
      <c r="H28" s="21">
        <v>22.0</v>
      </c>
      <c r="I28" s="22">
        <f t="shared" si="7"/>
        <v>89.63636364</v>
      </c>
      <c r="J28" s="22">
        <f t="shared" si="8"/>
        <v>35.36363636</v>
      </c>
      <c r="K28" s="23">
        <f t="shared" si="9"/>
        <v>28.29090909</v>
      </c>
      <c r="L28" s="113"/>
      <c r="M28" s="33"/>
    </row>
    <row r="29">
      <c r="A29" s="26" t="s">
        <v>49</v>
      </c>
      <c r="B29" s="15"/>
      <c r="C29" s="27"/>
      <c r="D29" s="28"/>
      <c r="E29" s="29" t="str">
        <f>vlookup(C29,'Jan Data 2023'!$C:$H,5,false)</f>
        <v>#N/A</v>
      </c>
      <c r="F29" s="19" t="str">
        <f>vlookup(C29,'Jan Data 2023'!$C:$H,6,false)</f>
        <v>#N/A</v>
      </c>
      <c r="G29" s="20" t="str">
        <f>VLOOKUP(C29,'Jan Data 2023'!C:K,9,FALSE)/'Jan Data 2023'!I32</f>
        <v>#N/A</v>
      </c>
      <c r="H29" s="30"/>
      <c r="I29" s="31"/>
      <c r="J29" s="31"/>
      <c r="K29" s="32"/>
      <c r="L29" s="113"/>
      <c r="M29" s="33" t="s">
        <v>45</v>
      </c>
    </row>
    <row r="30">
      <c r="A30" s="14"/>
      <c r="B30" s="15">
        <f>vlookup(C30,'Jan Data 2023'!$C:$M,4,false)</f>
        <v>785.85</v>
      </c>
      <c r="C30" s="54">
        <v>4.45464006907001E14</v>
      </c>
      <c r="D30" s="37" t="s">
        <v>50</v>
      </c>
      <c r="E30" s="18">
        <f>vlookup(C30,'Jan Data 2023'!$C:$H,5,false)</f>
        <v>44897</v>
      </c>
      <c r="F30" s="19">
        <f>vlookup(C30,'Jan Data 2023'!$C:$H,6,false)</f>
        <v>44930</v>
      </c>
      <c r="G30" s="20">
        <f>VLOOKUP(C30,'Jan Data 2023'!C:K,9,FALSE)/'Jan Data 2023'!I33</f>
        <v>1564</v>
      </c>
      <c r="H30" s="21">
        <v>38.0</v>
      </c>
      <c r="I30" s="22">
        <f t="shared" ref="I30:I33" si="10">G30/H30</f>
        <v>41.15789474</v>
      </c>
      <c r="J30" s="22">
        <f t="shared" ref="J30:J33" si="11">125-I30</f>
        <v>83.84210526</v>
      </c>
      <c r="K30" s="23">
        <f t="shared" ref="K30:K33" si="12">(J30/125)*100</f>
        <v>67.07368421</v>
      </c>
      <c r="L30" s="94"/>
      <c r="M30" s="33"/>
    </row>
    <row r="31">
      <c r="A31" s="55"/>
      <c r="B31" s="15">
        <f>vlookup(C31,'Jan Data 2023'!$C:$M,4,false)</f>
        <v>1106.51</v>
      </c>
      <c r="C31" s="54">
        <v>4.45464006907002E14</v>
      </c>
      <c r="D31" s="37" t="s">
        <v>51</v>
      </c>
      <c r="E31" s="18">
        <f>vlookup(C31,'Jan Data 2023'!$C:$H,5,false)</f>
        <v>44900</v>
      </c>
      <c r="F31" s="19">
        <f>vlookup(C31,'Jan Data 2023'!$C:$H,6,false)</f>
        <v>44930</v>
      </c>
      <c r="G31" s="20">
        <f>VLOOKUP(C31,'Jan Data 2023'!C:K,9,FALSE)/'Jan Data 2023'!I34</f>
        <v>3107.076923</v>
      </c>
      <c r="H31" s="21">
        <v>30.0</v>
      </c>
      <c r="I31" s="22">
        <f t="shared" si="10"/>
        <v>103.5692308</v>
      </c>
      <c r="J31" s="22">
        <f t="shared" si="11"/>
        <v>21.43076923</v>
      </c>
      <c r="K31" s="23">
        <f t="shared" si="12"/>
        <v>17.14461538</v>
      </c>
      <c r="L31" s="71"/>
      <c r="M31" s="25"/>
    </row>
    <row r="32">
      <c r="A32" s="56" t="s">
        <v>52</v>
      </c>
      <c r="B32" s="15">
        <f>vlookup(C32,'Jan Data 2023'!$C:$M,4,false)</f>
        <v>723.31</v>
      </c>
      <c r="C32" s="57">
        <v>3.57156000540001E14</v>
      </c>
      <c r="D32" s="58">
        <v>555661.0</v>
      </c>
      <c r="E32" s="18">
        <f>vlookup(C32,'Jan Data 2023'!$C:$H,5,false)</f>
        <v>44885</v>
      </c>
      <c r="F32" s="19">
        <f>vlookup(C32,'Jan Data 2023'!$C:$H,6,false)</f>
        <v>44914</v>
      </c>
      <c r="G32" s="20">
        <f>VLOOKUP(C32,'Jan Data 2023'!C:K,9,FALSE)/'Jan Data 2023'!I35</f>
        <v>1496</v>
      </c>
      <c r="H32" s="59">
        <v>18.0</v>
      </c>
      <c r="I32" s="46">
        <f t="shared" si="10"/>
        <v>83.11111111</v>
      </c>
      <c r="J32" s="46">
        <f t="shared" si="11"/>
        <v>41.88888889</v>
      </c>
      <c r="K32" s="47">
        <f t="shared" si="12"/>
        <v>33.51111111</v>
      </c>
      <c r="L32" s="71"/>
      <c r="M32" s="25" t="s">
        <v>45</v>
      </c>
    </row>
    <row r="33">
      <c r="A33" s="40" t="s">
        <v>53</v>
      </c>
      <c r="B33" s="15">
        <f>vlookup(C33,'Jan Data 2023'!$C:$M,4,false)</f>
        <v>3046.18</v>
      </c>
      <c r="C33" s="54">
        <v>1.95740001133001E14</v>
      </c>
      <c r="D33" s="17" t="s">
        <v>54</v>
      </c>
      <c r="E33" s="18">
        <f>vlookup(C33,'Jan Data 2023'!$C:$H,5,false)</f>
        <v>44892</v>
      </c>
      <c r="F33" s="19">
        <f>vlookup(C33,'Jan Data 2023'!$C:$H,6,false)</f>
        <v>44921</v>
      </c>
      <c r="G33" s="20">
        <f>VLOOKUP(C33,'Jan Data 2023'!C:K,9,FALSE)/'Jan Data 2023'!I36</f>
        <v>6689.257143</v>
      </c>
      <c r="H33" s="21">
        <v>61.0</v>
      </c>
      <c r="I33" s="22">
        <f t="shared" si="10"/>
        <v>109.6599532</v>
      </c>
      <c r="J33" s="22">
        <f t="shared" si="11"/>
        <v>15.34004684</v>
      </c>
      <c r="K33" s="23">
        <f t="shared" si="12"/>
        <v>12.27203747</v>
      </c>
      <c r="L33" s="94"/>
      <c r="M33" s="33" t="s">
        <v>45</v>
      </c>
    </row>
    <row r="34">
      <c r="A34" s="49" t="s">
        <v>55</v>
      </c>
      <c r="B34" s="15"/>
      <c r="C34" s="27"/>
      <c r="D34" s="28"/>
      <c r="E34" s="29" t="str">
        <f>vlookup(C34,'Jan Data 2023'!$C:$H,5,false)</f>
        <v>#N/A</v>
      </c>
      <c r="F34" s="19" t="str">
        <f>vlookup(C34,'Jan Data 2023'!$C:$H,6,false)</f>
        <v>#N/A</v>
      </c>
      <c r="G34" s="20" t="str">
        <f>VLOOKUP(C34,'Jan Data 2023'!C:K,9,FALSE)/'Jan Data 2023'!I37</f>
        <v>#N/A</v>
      </c>
      <c r="H34" s="30"/>
      <c r="I34" s="31"/>
      <c r="J34" s="31"/>
      <c r="K34" s="32"/>
      <c r="L34" s="94"/>
      <c r="M34" s="33" t="s">
        <v>56</v>
      </c>
    </row>
    <row r="35">
      <c r="A35" s="14"/>
      <c r="B35" s="15">
        <f>vlookup(C35,'Jan Data 2023'!$C:$M,4,false)</f>
        <v>379.91</v>
      </c>
      <c r="C35" s="54">
        <v>4.17234003900001E14</v>
      </c>
      <c r="D35" s="37" t="s">
        <v>57</v>
      </c>
      <c r="E35" s="18">
        <f>vlookup(C35,'Jan Data 2023'!$C:$H,5,false)</f>
        <v>44895</v>
      </c>
      <c r="F35" s="19">
        <f>vlookup(C35,'Jan Data 2023'!$C:$H,6,false)</f>
        <v>44922</v>
      </c>
      <c r="G35" s="20">
        <f>VLOOKUP(C35,'Jan Data 2023'!C:K,9,FALSE)/'Jan Data 2023'!I38</f>
        <v>93.5</v>
      </c>
      <c r="H35" s="21">
        <v>48.0</v>
      </c>
      <c r="I35" s="22">
        <f t="shared" ref="I35:I37" si="13">G35/H35</f>
        <v>1.947916667</v>
      </c>
      <c r="J35" s="22">
        <f t="shared" ref="J35:J37" si="14">125-I35</f>
        <v>123.0520833</v>
      </c>
      <c r="K35" s="23">
        <f t="shared" ref="K35:K37" si="15">(J35/125)*100</f>
        <v>98.44166667</v>
      </c>
      <c r="L35" s="114"/>
      <c r="M35" s="33"/>
    </row>
    <row r="36">
      <c r="A36" s="61"/>
      <c r="B36" s="15">
        <f>vlookup(C36,'Jan Data 2023'!$C:$M,4,false)</f>
        <v>6589.14</v>
      </c>
      <c r="C36" s="54">
        <v>4.17234003900002E14</v>
      </c>
      <c r="D36" s="42" t="s">
        <v>58</v>
      </c>
      <c r="E36" s="18">
        <f>vlookup(C36,'Jan Data 2023'!$C:$H,5,false)</f>
        <v>44895</v>
      </c>
      <c r="F36" s="19">
        <f>vlookup(C36,'Jan Data 2023'!$C:$H,6,false)</f>
        <v>44923</v>
      </c>
      <c r="G36" s="20">
        <f>VLOOKUP(C36,'Jan Data 2023'!C:K,9,FALSE)/'Jan Data 2023'!I39</f>
        <v>14187.87097</v>
      </c>
      <c r="H36" s="62">
        <v>168.0</v>
      </c>
      <c r="I36" s="52">
        <f t="shared" si="13"/>
        <v>84.4516129</v>
      </c>
      <c r="J36" s="52">
        <f t="shared" si="14"/>
        <v>40.5483871</v>
      </c>
      <c r="K36" s="53">
        <f t="shared" si="15"/>
        <v>32.43870968</v>
      </c>
      <c r="L36" s="114"/>
      <c r="M36" s="33"/>
    </row>
    <row r="37">
      <c r="A37" s="14" t="s">
        <v>59</v>
      </c>
      <c r="B37" s="15">
        <f>vlookup(C37,'Jan Data 2023'!$C:$M,4,false)</f>
        <v>9299.09</v>
      </c>
      <c r="C37" s="63">
        <v>3.94124007400002E14</v>
      </c>
      <c r="D37" s="64" t="s">
        <v>60</v>
      </c>
      <c r="E37" s="18">
        <f>vlookup(C37,'Jan Data 2023'!$C:$H,5,false)</f>
        <v>44894</v>
      </c>
      <c r="F37" s="19">
        <f>vlookup(C37,'Jan Data 2023'!$C:$H,6,false)</f>
        <v>44921</v>
      </c>
      <c r="G37" s="20">
        <f>VLOOKUP(C37,'Jan Data 2023'!C:K,9,FALSE)/'Jan Data 2023'!I40</f>
        <v>20898.66667</v>
      </c>
      <c r="H37" s="21">
        <v>158.0</v>
      </c>
      <c r="I37" s="22">
        <f t="shared" si="13"/>
        <v>132.2700422</v>
      </c>
      <c r="J37" s="46">
        <f t="shared" si="14"/>
        <v>-7.270042194</v>
      </c>
      <c r="K37" s="47">
        <f t="shared" si="15"/>
        <v>-5.816033755</v>
      </c>
      <c r="L37" s="94"/>
      <c r="M37" s="25" t="s">
        <v>61</v>
      </c>
    </row>
    <row r="38">
      <c r="A38" s="49" t="s">
        <v>62</v>
      </c>
      <c r="B38" s="15"/>
      <c r="C38" s="27"/>
      <c r="D38" s="28"/>
      <c r="E38" s="29" t="str">
        <f>vlookup(C38,'Jan Data 2023'!$C:$H,5,false)</f>
        <v>#N/A</v>
      </c>
      <c r="F38" s="19" t="str">
        <f>vlookup(C38,'Jan Data 2023'!$C:$H,6,false)</f>
        <v>#N/A</v>
      </c>
      <c r="G38" s="20" t="str">
        <f>VLOOKUP(C38,'Jan Data 2023'!C:K,9,FALSE)/'Jan Data 2023'!I41</f>
        <v>#N/A</v>
      </c>
      <c r="H38" s="30"/>
      <c r="I38" s="31"/>
      <c r="J38" s="22"/>
      <c r="K38" s="23"/>
      <c r="L38" s="94"/>
      <c r="M38" s="33" t="s">
        <v>63</v>
      </c>
    </row>
    <row r="39">
      <c r="A39" s="14"/>
      <c r="B39" s="15">
        <f>vlookup(C39,'Jan Data 2023'!$C:$M,4,false)</f>
        <v>1557.26</v>
      </c>
      <c r="C39" s="54">
        <v>5.91698002370001E14</v>
      </c>
      <c r="D39" s="37" t="s">
        <v>64</v>
      </c>
      <c r="E39" s="18">
        <f>vlookup(C39,'Jan Data 2023'!$C:$H,5,false)</f>
        <v>44894</v>
      </c>
      <c r="F39" s="19">
        <f>vlookup(C39,'Jan Data 2023'!$C:$H,6,false)</f>
        <v>44923</v>
      </c>
      <c r="G39" s="20">
        <f>VLOOKUP(C39,'Jan Data 2023'!C:K,9,FALSE)/'Jan Data 2023'!I42</f>
        <v>3672</v>
      </c>
      <c r="H39" s="21">
        <v>37.0</v>
      </c>
      <c r="I39" s="22">
        <f t="shared" ref="I39:I41" si="16">G39/H39</f>
        <v>99.24324324</v>
      </c>
      <c r="J39" s="22">
        <f t="shared" ref="J39:J41" si="17">125-I39</f>
        <v>25.75675676</v>
      </c>
      <c r="K39" s="23">
        <f t="shared" ref="K39:K41" si="18">(J39/125)*100</f>
        <v>20.60540541</v>
      </c>
      <c r="L39" s="94"/>
      <c r="M39" s="33"/>
    </row>
    <row r="40">
      <c r="A40" s="14"/>
      <c r="B40" s="15">
        <f>vlookup(C40,'Jan Data 2023'!$C:$M,4,false)</f>
        <v>2669.82</v>
      </c>
      <c r="C40" s="54">
        <v>5.91698002400001E14</v>
      </c>
      <c r="D40" s="37" t="s">
        <v>65</v>
      </c>
      <c r="E40" s="18">
        <f>vlookup(C40,'Jan Data 2023'!$C:$H,5,false)</f>
        <v>44891</v>
      </c>
      <c r="F40" s="19">
        <f>vlookup(C40,'Jan Data 2023'!$C:$H,6,false)</f>
        <v>44923</v>
      </c>
      <c r="G40" s="20">
        <f>VLOOKUP(C40,'Jan Data 2023'!C:K,9,FALSE)/'Jan Data 2023'!I43</f>
        <v>5304</v>
      </c>
      <c r="H40" s="21">
        <v>41.0</v>
      </c>
      <c r="I40" s="22">
        <f t="shared" si="16"/>
        <v>129.3658537</v>
      </c>
      <c r="J40" s="22">
        <f t="shared" si="17"/>
        <v>-4.365853659</v>
      </c>
      <c r="K40" s="23">
        <f t="shared" si="18"/>
        <v>-3.492682927</v>
      </c>
      <c r="L40" s="94"/>
      <c r="M40" s="33"/>
    </row>
    <row r="41">
      <c r="A41" s="61"/>
      <c r="B41" s="15">
        <f>vlookup(C41,'Jan Data 2023'!$C:$M,4,false)</f>
        <v>2758.87</v>
      </c>
      <c r="C41" s="54">
        <v>5.91698002371001E14</v>
      </c>
      <c r="D41" s="37" t="s">
        <v>66</v>
      </c>
      <c r="E41" s="18">
        <f>vlookup(C41,'Jan Data 2023'!$C:$H,5,false)</f>
        <v>44888</v>
      </c>
      <c r="F41" s="19">
        <f>vlookup(C41,'Jan Data 2023'!$C:$H,6,false)</f>
        <v>44923</v>
      </c>
      <c r="G41" s="20">
        <f>VLOOKUP(C41,'Jan Data 2023'!C:K,9,FALSE)/'Jan Data 2023'!I44</f>
        <v>6981.333333</v>
      </c>
      <c r="H41" s="21">
        <v>41.0</v>
      </c>
      <c r="I41" s="52">
        <f t="shared" si="16"/>
        <v>170.2764228</v>
      </c>
      <c r="J41" s="52">
        <f t="shared" si="17"/>
        <v>-45.27642276</v>
      </c>
      <c r="K41" s="53">
        <f t="shared" si="18"/>
        <v>-36.22113821</v>
      </c>
      <c r="L41" s="94"/>
      <c r="M41" s="33"/>
      <c r="P41" s="65"/>
      <c r="Q41" s="66"/>
      <c r="R41" s="67"/>
      <c r="S41" s="68"/>
    </row>
    <row r="42">
      <c r="A42" s="49" t="s">
        <v>67</v>
      </c>
      <c r="B42" s="15"/>
      <c r="C42" s="27"/>
      <c r="D42" s="28"/>
      <c r="E42" s="29" t="str">
        <f>vlookup(C42,'Jan Data 2023'!$C:$H,5,false)</f>
        <v>#N/A</v>
      </c>
      <c r="F42" s="19" t="str">
        <f>vlookup(C42,'Jan Data 2023'!$C:$H,6,false)</f>
        <v>#N/A</v>
      </c>
      <c r="G42" s="20" t="str">
        <f>VLOOKUP(C42,'Jan Data 2023'!C:K,9,FALSE)/'Jan Data 2023'!I45</f>
        <v>#N/A</v>
      </c>
      <c r="H42" s="30"/>
      <c r="I42" s="31"/>
      <c r="J42" s="22"/>
      <c r="K42" s="23"/>
      <c r="L42" s="94"/>
      <c r="M42" s="33" t="s">
        <v>56</v>
      </c>
      <c r="P42" s="65"/>
      <c r="Q42" s="66"/>
      <c r="R42" s="67"/>
      <c r="S42" s="68"/>
    </row>
    <row r="43">
      <c r="A43" s="14"/>
      <c r="B43" s="15">
        <f>vlookup(C43,'Jan Data 2023'!$C:$M,4,false)</f>
        <v>6248.8</v>
      </c>
      <c r="C43" s="69">
        <v>4.17234003600001E14</v>
      </c>
      <c r="D43" s="37" t="s">
        <v>68</v>
      </c>
      <c r="E43" s="18">
        <f>vlookup(C43,'Jan Data 2023'!$C:$H,5,false)</f>
        <v>44895</v>
      </c>
      <c r="F43" s="19">
        <f>vlookup(C43,'Jan Data 2023'!$C:$H,6,false)</f>
        <v>44922</v>
      </c>
      <c r="G43" s="20">
        <f>VLOOKUP(C43,'Jan Data 2023'!C:K,9,FALSE)/'Jan Data 2023'!I46</f>
        <v>14121.33333</v>
      </c>
      <c r="H43" s="21">
        <v>150.0</v>
      </c>
      <c r="I43" s="22">
        <f t="shared" ref="I43:I63" si="19">G43/H43</f>
        <v>94.14222222</v>
      </c>
      <c r="J43" s="22">
        <f t="shared" ref="J43:J63" si="20">125-I43</f>
        <v>30.85777778</v>
      </c>
      <c r="K43" s="23">
        <f t="shared" ref="K43:K63" si="21">(J43/125)*100</f>
        <v>24.68622222</v>
      </c>
      <c r="L43" s="113"/>
      <c r="M43" s="33"/>
      <c r="P43" s="65"/>
      <c r="Q43" s="66"/>
      <c r="R43" s="67"/>
      <c r="S43" s="68"/>
    </row>
    <row r="44">
      <c r="A44" s="14"/>
      <c r="B44" s="15">
        <f>vlookup(C44,'Jan Data 2023'!$C:$M,4,false)</f>
        <v>6570.54</v>
      </c>
      <c r="C44" s="54">
        <v>4.17234003700001E14</v>
      </c>
      <c r="D44" s="37" t="s">
        <v>69</v>
      </c>
      <c r="E44" s="18">
        <f>vlookup(C44,'Jan Data 2023'!$C:$H,5,false)</f>
        <v>44895</v>
      </c>
      <c r="F44" s="19">
        <f>vlookup(C44,'Jan Data 2023'!$C:$H,6,false)</f>
        <v>44922</v>
      </c>
      <c r="G44" s="20">
        <f>VLOOKUP(C44,'Jan Data 2023'!C:K,9,FALSE)/'Jan Data 2023'!I47</f>
        <v>17178.2069</v>
      </c>
      <c r="H44" s="21">
        <v>147.0</v>
      </c>
      <c r="I44" s="22">
        <f t="shared" si="19"/>
        <v>116.8585503</v>
      </c>
      <c r="J44" s="22">
        <f t="shared" si="20"/>
        <v>8.141449683</v>
      </c>
      <c r="K44" s="23">
        <f t="shared" si="21"/>
        <v>6.513159747</v>
      </c>
      <c r="L44" s="94"/>
      <c r="M44" s="33"/>
    </row>
    <row r="45">
      <c r="A45" s="61"/>
      <c r="B45" s="15">
        <f>vlookup(C45,'Jan Data 2023'!$C:$M,4,false)</f>
        <v>5037.94</v>
      </c>
      <c r="C45" s="70">
        <v>4.17234003800001E14</v>
      </c>
      <c r="D45" s="42" t="s">
        <v>70</v>
      </c>
      <c r="E45" s="18">
        <f>vlookup(C45,'Jan Data 2023'!$C:$H,5,false)</f>
        <v>44895</v>
      </c>
      <c r="F45" s="19">
        <f>vlookup(C45,'Jan Data 2023'!$C:$H,6,false)</f>
        <v>44922</v>
      </c>
      <c r="G45" s="20">
        <f>VLOOKUP(C45,'Jan Data 2023'!C:K,9,FALSE)/'Jan Data 2023'!I48</f>
        <v>11152</v>
      </c>
      <c r="H45" s="62">
        <v>100.0</v>
      </c>
      <c r="I45" s="52">
        <f t="shared" si="19"/>
        <v>111.52</v>
      </c>
      <c r="J45" s="52">
        <f t="shared" si="20"/>
        <v>13.48</v>
      </c>
      <c r="K45" s="53">
        <f t="shared" si="21"/>
        <v>10.784</v>
      </c>
      <c r="L45" s="94"/>
      <c r="M45" s="33"/>
    </row>
    <row r="46">
      <c r="A46" s="49" t="s">
        <v>71</v>
      </c>
      <c r="B46" s="15">
        <f>vlookup(C46,'Jan Data 2023'!$C:$M,4,false)</f>
        <v>11559.46</v>
      </c>
      <c r="C46" s="44">
        <v>6.7334001320001E13</v>
      </c>
      <c r="D46" s="28" t="s">
        <v>72</v>
      </c>
      <c r="E46" s="18">
        <f>vlookup(C46,'Jan Data 2023'!$C:$H,5,false)</f>
        <v>44902</v>
      </c>
      <c r="F46" s="19">
        <f>vlookup(C46,'Jan Data 2023'!$C:$H,6,false)</f>
        <v>44935</v>
      </c>
      <c r="G46" s="20">
        <f>VLOOKUP(C46,'Jan Data 2023'!C:K,9,FALSE)/'Jan Data 2023'!I49</f>
        <v>30146.66667</v>
      </c>
      <c r="H46" s="30">
        <v>224.0</v>
      </c>
      <c r="I46" s="31">
        <f t="shared" si="19"/>
        <v>134.5833333</v>
      </c>
      <c r="J46" s="31">
        <f t="shared" si="20"/>
        <v>-9.583333333</v>
      </c>
      <c r="K46" s="32">
        <f t="shared" si="21"/>
        <v>-7.666666667</v>
      </c>
      <c r="L46" s="71"/>
      <c r="M46" s="25" t="s">
        <v>73</v>
      </c>
    </row>
    <row r="47">
      <c r="A47" s="26" t="s">
        <v>74</v>
      </c>
      <c r="B47" s="15">
        <f>vlookup(C47,'Jan Data 2023'!$C:$M,4,false)</f>
        <v>12563.06</v>
      </c>
      <c r="C47" s="44">
        <v>6.6130005325001E13</v>
      </c>
      <c r="D47" s="28" t="s">
        <v>75</v>
      </c>
      <c r="E47" s="18">
        <f>vlookup(C47,'Jan Data 2023'!$C:$H,5,false)</f>
        <v>44902</v>
      </c>
      <c r="F47" s="19">
        <f>vlookup(C47,'Jan Data 2023'!$C:$H,6,false)</f>
        <v>44935</v>
      </c>
      <c r="G47" s="20">
        <f>VLOOKUP(C47,'Jan Data 2023'!C:K,9,FALSE)/'Jan Data 2023'!I50</f>
        <v>33614.66667</v>
      </c>
      <c r="H47" s="30">
        <v>210.0</v>
      </c>
      <c r="I47" s="31">
        <f t="shared" si="19"/>
        <v>160.0698413</v>
      </c>
      <c r="J47" s="31">
        <f t="shared" si="20"/>
        <v>-35.06984127</v>
      </c>
      <c r="K47" s="32">
        <f t="shared" si="21"/>
        <v>-28.05587302</v>
      </c>
      <c r="L47" s="71"/>
      <c r="M47" s="33" t="s">
        <v>76</v>
      </c>
    </row>
    <row r="48">
      <c r="A48" s="26" t="s">
        <v>77</v>
      </c>
      <c r="B48" s="15">
        <f>vlookup(C48,'Jan Data 2023'!$C:$M,4,false)</f>
        <v>15843.98</v>
      </c>
      <c r="C48" s="44">
        <v>3.28224002607001E14</v>
      </c>
      <c r="D48" s="28" t="s">
        <v>78</v>
      </c>
      <c r="E48" s="18">
        <f>vlookup(C48,'Jan Data 2023'!$C:$H,5,false)</f>
        <v>44879</v>
      </c>
      <c r="F48" s="19">
        <f>vlookup(C48,'Jan Data 2023'!$C:$H,6,false)</f>
        <v>44905</v>
      </c>
      <c r="G48" s="20">
        <f>VLOOKUP(C48,'Jan Data 2023'!C:K,9,FALSE)/'Jan Data 2023'!I51</f>
        <v>35518.66667</v>
      </c>
      <c r="H48" s="30">
        <v>312.0</v>
      </c>
      <c r="I48" s="31">
        <f t="shared" si="19"/>
        <v>113.8418803</v>
      </c>
      <c r="J48" s="31">
        <f t="shared" si="20"/>
        <v>11.15811966</v>
      </c>
      <c r="K48" s="32">
        <f t="shared" si="21"/>
        <v>8.926495726</v>
      </c>
      <c r="L48" s="71"/>
      <c r="M48" s="33" t="s">
        <v>25</v>
      </c>
    </row>
    <row r="49">
      <c r="A49" s="26" t="s">
        <v>79</v>
      </c>
      <c r="B49" s="15">
        <f>vlookup(C49,'Jan Data 2023'!$C:$M,4,false)</f>
        <v>8016.81</v>
      </c>
      <c r="C49" s="44">
        <v>3.28224002901001E14</v>
      </c>
      <c r="D49" s="28" t="s">
        <v>80</v>
      </c>
      <c r="E49" s="18">
        <f>vlookup(C49,'Jan Data 2023'!$C:$H,5,false)</f>
        <v>44874</v>
      </c>
      <c r="F49" s="19">
        <f>vlookup(C49,'Jan Data 2023'!$C:$H,6,false)</f>
        <v>44909</v>
      </c>
      <c r="G49" s="20">
        <f>VLOOKUP(C49,'Jan Data 2023'!C:K,9,FALSE)/'Jan Data 2023'!I52</f>
        <v>20075.35484</v>
      </c>
      <c r="H49" s="30">
        <v>115.0</v>
      </c>
      <c r="I49" s="31">
        <f t="shared" si="19"/>
        <v>174.5683029</v>
      </c>
      <c r="J49" s="31">
        <f t="shared" si="20"/>
        <v>-49.56830295</v>
      </c>
      <c r="K49" s="32">
        <f t="shared" si="21"/>
        <v>-39.65464236</v>
      </c>
      <c r="L49" s="71"/>
      <c r="M49" s="25" t="s">
        <v>25</v>
      </c>
    </row>
    <row r="50">
      <c r="A50" s="26" t="s">
        <v>81</v>
      </c>
      <c r="B50" s="15">
        <f>vlookup(C50,'Jan Data 2023'!$C:$M,4,false)</f>
        <v>2832.49</v>
      </c>
      <c r="C50" s="44">
        <v>4.3750001100001E13</v>
      </c>
      <c r="D50" s="28" t="s">
        <v>82</v>
      </c>
      <c r="E50" s="18">
        <f>vlookup(C50,'Jan Data 2023'!$C:$H,5,false)</f>
        <v>44899</v>
      </c>
      <c r="F50" s="19">
        <f>vlookup(C50,'Jan Data 2023'!$C:$H,6,false)</f>
        <v>44931</v>
      </c>
      <c r="G50" s="20">
        <f>VLOOKUP(C50,'Jan Data 2023'!C:K,9,FALSE)/'Jan Data 2023'!I53</f>
        <v>6707.870968</v>
      </c>
      <c r="H50" s="30">
        <v>112.0</v>
      </c>
      <c r="I50" s="31">
        <f t="shared" si="19"/>
        <v>59.89170507</v>
      </c>
      <c r="J50" s="31">
        <f t="shared" si="20"/>
        <v>65.10829493</v>
      </c>
      <c r="K50" s="32">
        <f t="shared" si="21"/>
        <v>52.08663594</v>
      </c>
      <c r="L50" s="71"/>
      <c r="M50" s="25" t="s">
        <v>73</v>
      </c>
    </row>
    <row r="51">
      <c r="A51" s="26" t="s">
        <v>83</v>
      </c>
      <c r="B51" s="15">
        <f>vlookup(C51,'Jan Data 2023'!$C:$M,4,false)</f>
        <v>3530.82</v>
      </c>
      <c r="C51" s="44">
        <v>1.250110125011E12</v>
      </c>
      <c r="D51" s="28" t="s">
        <v>84</v>
      </c>
      <c r="E51" s="18">
        <f>vlookup(C51,'Jan Data 2023'!$C:$H,5,false)</f>
        <v>44908</v>
      </c>
      <c r="F51" s="19">
        <f>vlookup(C51,'Jan Data 2023'!$C:$H,6,false)</f>
        <v>44939</v>
      </c>
      <c r="G51" s="20">
        <f>VLOOKUP(C51,'Jan Data 2023'!C:K,9,FALSE)/'Jan Data 2023'!I54</f>
        <v>10322.58065</v>
      </c>
      <c r="H51" s="30">
        <v>77.0</v>
      </c>
      <c r="I51" s="31">
        <f t="shared" si="19"/>
        <v>134.0594889</v>
      </c>
      <c r="J51" s="31">
        <f t="shared" si="20"/>
        <v>-9.059488898</v>
      </c>
      <c r="K51" s="32">
        <f t="shared" si="21"/>
        <v>-7.247591119</v>
      </c>
      <c r="L51" s="71" t="s">
        <v>731</v>
      </c>
      <c r="M51" s="25" t="s">
        <v>15</v>
      </c>
      <c r="O51" s="71"/>
    </row>
    <row r="52">
      <c r="A52" s="49" t="s">
        <v>85</v>
      </c>
      <c r="B52" s="15"/>
      <c r="C52" s="27"/>
      <c r="D52" s="28"/>
      <c r="E52" s="29" t="str">
        <f>vlookup(C52,'Jan Data 2023'!$C:$H,5,false)</f>
        <v>#N/A</v>
      </c>
      <c r="F52" s="19" t="str">
        <f>vlookup(C52,'Jan Data 2023'!$C:$H,6,false)</f>
        <v>#N/A</v>
      </c>
      <c r="G52" s="20" t="str">
        <f>VLOOKUP(C52,'Jan Data 2023'!C:K,9,FALSE)/'Jan Data 2023'!I55</f>
        <v>#N/A</v>
      </c>
      <c r="H52" s="30">
        <v>534.0</v>
      </c>
      <c r="I52" s="31" t="str">
        <f t="shared" si="19"/>
        <v>#N/A</v>
      </c>
      <c r="J52" s="31" t="str">
        <f t="shared" si="20"/>
        <v>#N/A</v>
      </c>
      <c r="K52" s="32" t="str">
        <f t="shared" si="21"/>
        <v>#N/A</v>
      </c>
      <c r="L52" s="115"/>
      <c r="M52" s="33" t="s">
        <v>450</v>
      </c>
    </row>
    <row r="53">
      <c r="A53" s="14" t="s">
        <v>87</v>
      </c>
      <c r="B53" s="15">
        <f>vlookup(C53,'Jan Data 2023'!$C:$M,4,false)</f>
        <v>7036.09</v>
      </c>
      <c r="C53" s="54">
        <v>1.9677290349306E13</v>
      </c>
      <c r="D53" s="64" t="s">
        <v>88</v>
      </c>
      <c r="E53" s="18">
        <f>vlookup(C53,'Jan Data 2023'!$C:$H,5,false)</f>
        <v>44903</v>
      </c>
      <c r="F53" s="19">
        <f>vlookup(C53,'Jan Data 2023'!$C:$H,6,false)</f>
        <v>44936</v>
      </c>
      <c r="G53" s="20">
        <f>VLOOKUP(C53,'Jan Data 2023'!C:K,9,FALSE)/'Jan Data 2023'!I56</f>
        <v>22338.70968</v>
      </c>
      <c r="H53" s="21"/>
      <c r="I53" s="22" t="str">
        <f t="shared" si="19"/>
        <v>#DIV/0!</v>
      </c>
      <c r="J53" s="22" t="str">
        <f t="shared" si="20"/>
        <v>#DIV/0!</v>
      </c>
      <c r="K53" s="23" t="str">
        <f t="shared" si="21"/>
        <v>#DIV/0!</v>
      </c>
      <c r="M53" s="33"/>
      <c r="N53" s="74" t="s">
        <v>89</v>
      </c>
    </row>
    <row r="54">
      <c r="A54" s="14"/>
      <c r="B54" s="15">
        <f>vlookup(C54,'Jan Data 2023'!$C:$M,4,false)</f>
        <v>428.5</v>
      </c>
      <c r="C54" s="54">
        <v>1.9677290349307E13</v>
      </c>
      <c r="D54" s="64" t="s">
        <v>90</v>
      </c>
      <c r="E54" s="18">
        <f>vlookup(C54,'Jan Data 2023'!$C:$H,5,false)</f>
        <v>44903</v>
      </c>
      <c r="F54" s="19">
        <f>vlookup(C54,'Jan Data 2023'!$C:$H,6,false)</f>
        <v>44936</v>
      </c>
      <c r="G54" s="20">
        <f>VLOOKUP(C54,'Jan Data 2023'!C:K,9,FALSE)/'Jan Data 2023'!I57</f>
        <v>180.6451613</v>
      </c>
      <c r="H54" s="21"/>
      <c r="I54" s="22" t="str">
        <f t="shared" si="19"/>
        <v>#DIV/0!</v>
      </c>
      <c r="J54" s="22" t="str">
        <f t="shared" si="20"/>
        <v>#DIV/0!</v>
      </c>
      <c r="K54" s="23" t="str">
        <f t="shared" si="21"/>
        <v>#DIV/0!</v>
      </c>
      <c r="M54" s="33"/>
    </row>
    <row r="55">
      <c r="A55" s="14"/>
      <c r="B55" s="15">
        <f>vlookup(C55,'Jan Data 2023'!$C:$M,4,false)</f>
        <v>2840.38</v>
      </c>
      <c r="C55" s="54">
        <v>1.9677290349309E13</v>
      </c>
      <c r="D55" s="64" t="s">
        <v>91</v>
      </c>
      <c r="E55" s="18">
        <f>vlookup(C55,'Jan Data 2023'!$C:$H,5,false)</f>
        <v>44903</v>
      </c>
      <c r="F55" s="19">
        <f>vlookup(C55,'Jan Data 2023'!$C:$H,6,false)</f>
        <v>44936</v>
      </c>
      <c r="G55" s="20">
        <f>VLOOKUP(C55,'Jan Data 2023'!C:K,9,FALSE)/'Jan Data 2023'!I58</f>
        <v>7654.83871</v>
      </c>
      <c r="H55" s="21"/>
      <c r="I55" s="22" t="str">
        <f t="shared" si="19"/>
        <v>#DIV/0!</v>
      </c>
      <c r="J55" s="22" t="str">
        <f t="shared" si="20"/>
        <v>#DIV/0!</v>
      </c>
      <c r="K55" s="23" t="str">
        <f t="shared" si="21"/>
        <v>#DIV/0!</v>
      </c>
      <c r="M55" s="33"/>
    </row>
    <row r="56">
      <c r="A56" s="14"/>
      <c r="B56" s="15">
        <f>vlookup(C56,'Jan Data 2023'!$C:$M,4,false)</f>
        <v>6882.22</v>
      </c>
      <c r="C56" s="54">
        <v>1.9677290349308E13</v>
      </c>
      <c r="D56" s="64" t="s">
        <v>92</v>
      </c>
      <c r="E56" s="18">
        <f>vlookup(C56,'Jan Data 2023'!$C:$H,5,false)</f>
        <v>44903</v>
      </c>
      <c r="F56" s="19">
        <f>vlookup(C56,'Jan Data 2023'!$C:$H,6,false)</f>
        <v>44936</v>
      </c>
      <c r="G56" s="20">
        <f>VLOOKUP(C56,'Jan Data 2023'!C:K,9,FALSE)/'Jan Data 2023'!I59</f>
        <v>21238.70968</v>
      </c>
      <c r="H56" s="21"/>
      <c r="I56" s="22" t="str">
        <f t="shared" si="19"/>
        <v>#DIV/0!</v>
      </c>
      <c r="J56" s="22" t="str">
        <f t="shared" si="20"/>
        <v>#DIV/0!</v>
      </c>
      <c r="K56" s="23" t="str">
        <f t="shared" si="21"/>
        <v>#DIV/0!</v>
      </c>
      <c r="M56" s="33"/>
    </row>
    <row r="57">
      <c r="A57" s="61"/>
      <c r="B57" s="15">
        <f>vlookup(C57,'Jan Data 2023'!$C:$M,4,false)</f>
        <v>11326.16</v>
      </c>
      <c r="C57" s="70">
        <v>1.9677290349305E13</v>
      </c>
      <c r="D57" s="75" t="s">
        <v>93</v>
      </c>
      <c r="E57" s="18">
        <f>vlookup(C57,'Jan Data 2023'!$C:$H,5,false)</f>
        <v>44903</v>
      </c>
      <c r="F57" s="19">
        <f>vlookup(C57,'Jan Data 2023'!$C:$H,6,false)</f>
        <v>44936</v>
      </c>
      <c r="G57" s="20">
        <f>VLOOKUP(C57,'Jan Data 2023'!C:K,9,FALSE)/'Jan Data 2023'!I60</f>
        <v>35854.83871</v>
      </c>
      <c r="H57" s="62"/>
      <c r="I57" s="52" t="str">
        <f t="shared" si="19"/>
        <v>#DIV/0!</v>
      </c>
      <c r="J57" s="52" t="str">
        <f t="shared" si="20"/>
        <v>#DIV/0!</v>
      </c>
      <c r="K57" s="53" t="str">
        <f t="shared" si="21"/>
        <v>#DIV/0!</v>
      </c>
      <c r="M57" s="33"/>
    </row>
    <row r="58">
      <c r="A58" s="14" t="s">
        <v>94</v>
      </c>
      <c r="B58" s="15">
        <f>vlookup(C58,'Jan Data 2023'!$C:$M,4,false)</f>
        <v>6960.29</v>
      </c>
      <c r="C58" s="54">
        <v>1.95740001601001E14</v>
      </c>
      <c r="D58" s="64" t="s">
        <v>95</v>
      </c>
      <c r="E58" s="18">
        <f>vlookup(C58,'Jan Data 2023'!$C:$H,5,false)</f>
        <v>44892</v>
      </c>
      <c r="F58" s="19">
        <f>vlookup(C58,'Jan Data 2023'!$C:$H,6,false)</f>
        <v>44921</v>
      </c>
      <c r="G58" s="20">
        <f>VLOOKUP(C58,'Jan Data 2023'!C:K,9,FALSE)/'Jan Data 2023'!I61</f>
        <v>18020</v>
      </c>
      <c r="H58" s="21">
        <v>100.0</v>
      </c>
      <c r="I58" s="52">
        <f t="shared" si="19"/>
        <v>180.2</v>
      </c>
      <c r="J58" s="46">
        <f t="shared" si="20"/>
        <v>-55.2</v>
      </c>
      <c r="K58" s="47">
        <f t="shared" si="21"/>
        <v>-44.16</v>
      </c>
      <c r="L58" s="71"/>
      <c r="M58" s="33" t="s">
        <v>45</v>
      </c>
    </row>
    <row r="59">
      <c r="A59" s="49" t="s">
        <v>96</v>
      </c>
      <c r="B59" s="15"/>
      <c r="C59" s="27"/>
      <c r="D59" s="28"/>
      <c r="E59" s="29" t="str">
        <f>vlookup(C59,'Jan Data 2023'!$C:$H,5,false)</f>
        <v>#N/A</v>
      </c>
      <c r="F59" s="19" t="str">
        <f>vlookup(C59,'Jan Data 2023'!$C:$H,6,false)</f>
        <v>#N/A</v>
      </c>
      <c r="G59" s="20" t="str">
        <f>VLOOKUP(C59,'Jan Data 2023'!C:K,9,FALSE)/'Jan Data 2023'!I62</f>
        <v>#N/A</v>
      </c>
      <c r="H59" s="76">
        <v>38.0</v>
      </c>
      <c r="I59" s="22" t="str">
        <f t="shared" si="19"/>
        <v>#N/A</v>
      </c>
      <c r="J59" s="22" t="str">
        <f t="shared" si="20"/>
        <v>#N/A</v>
      </c>
      <c r="K59" s="23" t="str">
        <f t="shared" si="21"/>
        <v>#N/A</v>
      </c>
      <c r="L59" s="116"/>
      <c r="M59" s="25" t="s">
        <v>15</v>
      </c>
    </row>
    <row r="60">
      <c r="A60" s="14"/>
      <c r="B60" s="15">
        <f>vlookup(C60,'Jan Data 2023'!$C:$M,4,false)</f>
        <v>646.81</v>
      </c>
      <c r="C60" s="54">
        <v>1.8120070117915E13</v>
      </c>
      <c r="D60" s="37" t="s">
        <v>97</v>
      </c>
      <c r="E60" s="18">
        <f>vlookup(C60,'Jan Data 2023'!$C:$H,5,false)</f>
        <v>44909</v>
      </c>
      <c r="F60" s="19">
        <f>vlookup(C60,'Jan Data 2023'!$C:$H,6,false)</f>
        <v>44942</v>
      </c>
      <c r="G60" s="20">
        <f>VLOOKUP(C60,'Jan Data 2023'!C:K,9,FALSE)/'Jan Data 2023'!I63</f>
        <v>1287.878788</v>
      </c>
      <c r="H60" s="21">
        <v>20.0</v>
      </c>
      <c r="I60" s="22">
        <f t="shared" si="19"/>
        <v>64.39393939</v>
      </c>
      <c r="J60" s="22">
        <f t="shared" si="20"/>
        <v>60.60606061</v>
      </c>
      <c r="K60" s="23">
        <f t="shared" si="21"/>
        <v>48.48484848</v>
      </c>
      <c r="L60" s="113"/>
      <c r="M60" s="33"/>
    </row>
    <row r="61">
      <c r="A61" s="14"/>
      <c r="B61" s="15">
        <f>vlookup(C61,'Jan Data 2023'!$C:$M,4,false)</f>
        <v>323.8</v>
      </c>
      <c r="C61" s="54">
        <v>1.8120070107445E13</v>
      </c>
      <c r="D61" s="37" t="s">
        <v>98</v>
      </c>
      <c r="E61" s="18">
        <f>vlookup(C61,'Jan Data 2023'!$C:$H,5,false)</f>
        <v>44909</v>
      </c>
      <c r="F61" s="19">
        <f>vlookup(C61,'Jan Data 2023'!$C:$H,6,false)</f>
        <v>44942</v>
      </c>
      <c r="G61" s="20">
        <f>VLOOKUP(C61,'Jan Data 2023'!C:K,9,FALSE)/'Jan Data 2023'!I64</f>
        <v>662.5</v>
      </c>
      <c r="H61" s="21">
        <v>6.0</v>
      </c>
      <c r="I61" s="22">
        <f t="shared" si="19"/>
        <v>110.4166667</v>
      </c>
      <c r="J61" s="22">
        <f t="shared" si="20"/>
        <v>14.58333333</v>
      </c>
      <c r="K61" s="23">
        <f t="shared" si="21"/>
        <v>11.66666667</v>
      </c>
      <c r="L61" s="113"/>
      <c r="M61" s="33"/>
    </row>
    <row r="62">
      <c r="A62" s="14"/>
      <c r="B62" s="15">
        <f>vlookup(C62,'Jan Data 2023'!$C:$M,4,false)</f>
        <v>346.36</v>
      </c>
      <c r="C62" s="54">
        <v>1.8120070107446E13</v>
      </c>
      <c r="D62" s="37" t="s">
        <v>99</v>
      </c>
      <c r="E62" s="18">
        <f>vlookup(C62,'Jan Data 2023'!$C:$H,5,false)</f>
        <v>44909</v>
      </c>
      <c r="F62" s="19">
        <f>vlookup(C62,'Jan Data 2023'!$C:$H,6,false)</f>
        <v>44942</v>
      </c>
      <c r="G62" s="20">
        <f>VLOOKUP(C62,'Jan Data 2023'!C:K,9,FALSE)/'Jan Data 2023'!I65</f>
        <v>668.75</v>
      </c>
      <c r="H62" s="21">
        <v>6.0</v>
      </c>
      <c r="I62" s="22">
        <f t="shared" si="19"/>
        <v>111.4583333</v>
      </c>
      <c r="J62" s="22">
        <f t="shared" si="20"/>
        <v>13.54166667</v>
      </c>
      <c r="K62" s="23">
        <f t="shared" si="21"/>
        <v>10.83333333</v>
      </c>
      <c r="L62" s="113"/>
      <c r="M62" s="33"/>
    </row>
    <row r="63">
      <c r="A63" s="40"/>
      <c r="B63" s="15">
        <f>vlookup(C63,'Jan Data 2023'!$C:$M,4,false)</f>
        <v>439.56</v>
      </c>
      <c r="C63" s="54">
        <v>1.8120070107444E13</v>
      </c>
      <c r="D63" s="37" t="s">
        <v>100</v>
      </c>
      <c r="E63" s="18">
        <f>vlookup(C63,'Jan Data 2023'!$C:$H,5,false)</f>
        <v>44909</v>
      </c>
      <c r="F63" s="19">
        <f>vlookup(C63,'Jan Data 2023'!$C:$H,6,false)</f>
        <v>44942</v>
      </c>
      <c r="G63" s="20">
        <f>VLOOKUP(C63,'Jan Data 2023'!C:K,9,FALSE)/'Jan Data 2023'!I66</f>
        <v>956.25</v>
      </c>
      <c r="H63" s="21">
        <v>6.0</v>
      </c>
      <c r="I63" s="22">
        <f t="shared" si="19"/>
        <v>159.375</v>
      </c>
      <c r="J63" s="22">
        <f t="shared" si="20"/>
        <v>-34.375</v>
      </c>
      <c r="K63" s="23">
        <f t="shared" si="21"/>
        <v>-27.5</v>
      </c>
      <c r="L63" s="71" t="s">
        <v>732</v>
      </c>
      <c r="M63" s="33"/>
    </row>
    <row r="64">
      <c r="A64" s="26" t="s">
        <v>101</v>
      </c>
      <c r="B64" s="15"/>
      <c r="C64" s="27"/>
      <c r="D64" s="28"/>
      <c r="E64" s="29" t="str">
        <f>vlookup(C64,'Jan Data 2023'!$C:$H,5,false)</f>
        <v>#N/A</v>
      </c>
      <c r="F64" s="19" t="str">
        <f>vlookup(C64,'Jan Data 2023'!$C:$H,6,false)</f>
        <v>#N/A</v>
      </c>
      <c r="G64" s="85"/>
      <c r="H64" s="30"/>
      <c r="I64" s="31"/>
      <c r="J64" s="31"/>
      <c r="K64" s="32"/>
      <c r="L64" s="113"/>
      <c r="M64" s="33" t="s">
        <v>102</v>
      </c>
    </row>
    <row r="65">
      <c r="A65" s="14"/>
      <c r="B65" s="15">
        <f>vlookup(C65,'Jan Data 2023'!$C:$M,4,false)</f>
        <v>34251.12</v>
      </c>
      <c r="C65" s="78">
        <v>2.1150240349266E13</v>
      </c>
      <c r="D65" s="37" t="s">
        <v>103</v>
      </c>
      <c r="E65" s="18">
        <f>vlookup(C65,'Jan Data 2023'!$C:$H,5,false)</f>
        <v>44907</v>
      </c>
      <c r="F65" s="19">
        <f>vlookup(C65,'Jan Data 2023'!$C:$H,6,false)</f>
        <v>44938</v>
      </c>
      <c r="G65" s="20">
        <f>VLOOKUP(C65,'December Data 2022'!C:K,9,FALSE)/'December Data 2022'!I68</f>
        <v>40287.5</v>
      </c>
      <c r="H65" s="21">
        <v>422.0</v>
      </c>
      <c r="I65" s="22">
        <f t="shared" ref="I65:I73" si="22">G65/H65</f>
        <v>95.46800948</v>
      </c>
      <c r="J65" s="22">
        <f t="shared" ref="J65:J73" si="23">125-I65</f>
        <v>29.53199052</v>
      </c>
      <c r="K65" s="23">
        <f t="shared" ref="K65:K73" si="24">(J65/125)*100</f>
        <v>23.62559242</v>
      </c>
      <c r="M65" s="33"/>
    </row>
    <row r="66">
      <c r="A66" s="14"/>
      <c r="B66" s="15">
        <f>vlookup(C66,'Jan Data 2023'!$C:$M,4,false)</f>
        <v>35457.27</v>
      </c>
      <c r="C66" s="54">
        <v>2.1150240349268E13</v>
      </c>
      <c r="D66" s="37" t="s">
        <v>104</v>
      </c>
      <c r="E66" s="18">
        <f>vlookup(C66,'Jan Data 2023'!$C:$H,5,false)</f>
        <v>44907</v>
      </c>
      <c r="F66" s="19">
        <f>vlookup(C66,'Jan Data 2023'!$C:$H,6,false)</f>
        <v>44938</v>
      </c>
      <c r="G66" s="20">
        <f>VLOOKUP(C66,'December Data 2022'!C:K,9,FALSE)/'December Data 2022'!I69</f>
        <v>47300</v>
      </c>
      <c r="H66" s="21">
        <v>325.0</v>
      </c>
      <c r="I66" s="22">
        <f t="shared" si="22"/>
        <v>145.5384615</v>
      </c>
      <c r="J66" s="22">
        <f t="shared" si="23"/>
        <v>-20.53846154</v>
      </c>
      <c r="K66" s="23">
        <f t="shared" si="24"/>
        <v>-16.43076923</v>
      </c>
      <c r="M66" s="33"/>
    </row>
    <row r="67">
      <c r="A67" s="79"/>
      <c r="B67" s="15">
        <f>vlookup(C67,'Jan Data 2023'!$C:$M,4,false)</f>
        <v>28693.81</v>
      </c>
      <c r="C67" s="80">
        <v>2.1150240349265E13</v>
      </c>
      <c r="D67" s="42" t="s">
        <v>105</v>
      </c>
      <c r="E67" s="18">
        <f>vlookup(C67,'Jan Data 2023'!$C:$H,5,false)</f>
        <v>44907</v>
      </c>
      <c r="F67" s="19">
        <f>vlookup(C67,'Jan Data 2023'!$C:$H,6,false)</f>
        <v>44938</v>
      </c>
      <c r="G67" s="20">
        <f>VLOOKUP(C67,'December Data 2022'!C:K,9,FALSE)/'December Data 2022'!I70</f>
        <v>35878.125</v>
      </c>
      <c r="H67" s="62">
        <v>321.0</v>
      </c>
      <c r="I67" s="52">
        <f t="shared" si="22"/>
        <v>111.7698598</v>
      </c>
      <c r="J67" s="52">
        <f t="shared" si="23"/>
        <v>13.23014019</v>
      </c>
      <c r="K67" s="53">
        <f t="shared" si="24"/>
        <v>10.58411215</v>
      </c>
      <c r="M67" s="33"/>
    </row>
    <row r="68">
      <c r="A68" s="55" t="s">
        <v>106</v>
      </c>
      <c r="B68" s="15"/>
      <c r="C68" s="69"/>
      <c r="D68" s="17"/>
      <c r="E68" s="29" t="str">
        <f>vlookup(C68,'Jan Data 2023'!$C:$H,5,false)</f>
        <v>#N/A</v>
      </c>
      <c r="F68" s="19" t="str">
        <f>vlookup(C68,'Jan Data 2023'!$C:$H,6,false)</f>
        <v>#N/A</v>
      </c>
      <c r="G68" s="85"/>
      <c r="H68" s="81">
        <v>628.0</v>
      </c>
      <c r="I68" s="31">
        <f t="shared" si="22"/>
        <v>0</v>
      </c>
      <c r="J68" s="31">
        <f t="shared" si="23"/>
        <v>125</v>
      </c>
      <c r="K68" s="32">
        <f t="shared" si="24"/>
        <v>100</v>
      </c>
      <c r="L68" s="117"/>
      <c r="M68" s="25" t="s">
        <v>107</v>
      </c>
    </row>
    <row r="69">
      <c r="A69" s="40"/>
      <c r="B69" s="15">
        <f>vlookup(C69,'Jan Data 2023'!$C:$M,4,false)</f>
        <v>264.4</v>
      </c>
      <c r="C69" s="51">
        <v>2.7064640202845E13</v>
      </c>
      <c r="D69" s="29" t="s">
        <v>108</v>
      </c>
      <c r="E69" s="18">
        <f>vlookup(C69,'Jan Data 2023'!$C:$H,5,false)</f>
        <v>44910</v>
      </c>
      <c r="F69" s="19">
        <f>vlookup(C69,'Jan Data 2023'!$C:$H,6,false)</f>
        <v>44942</v>
      </c>
      <c r="G69" s="20">
        <f>VLOOKUP(C69,'December Data 2022'!C:K,9,FALSE)/'December Data 2022'!I72</f>
        <v>0</v>
      </c>
      <c r="H69" s="21"/>
      <c r="I69" s="22" t="str">
        <f t="shared" si="22"/>
        <v>#DIV/0!</v>
      </c>
      <c r="J69" s="22" t="str">
        <f t="shared" si="23"/>
        <v>#DIV/0!</v>
      </c>
      <c r="K69" s="23" t="str">
        <f t="shared" si="24"/>
        <v>#DIV/0!</v>
      </c>
      <c r="L69" s="94"/>
      <c r="M69" s="33"/>
    </row>
    <row r="70">
      <c r="A70" s="40"/>
      <c r="B70" s="15">
        <f>vlookup(C70,'Jan Data 2023'!$C:$M,4,false)</f>
        <v>13790.61</v>
      </c>
      <c r="C70" s="51">
        <v>2.7064640349496E13</v>
      </c>
      <c r="D70" s="29" t="s">
        <v>109</v>
      </c>
      <c r="E70" s="18">
        <f>vlookup(C70,'Jan Data 2023'!$C:$H,5,false)</f>
        <v>44910</v>
      </c>
      <c r="F70" s="19">
        <f>vlookup(C70,'Jan Data 2023'!$C:$H,6,false)</f>
        <v>44942</v>
      </c>
      <c r="G70" s="20">
        <f>VLOOKUP(C70,'December Data 2022'!C:K,9,FALSE)/'December Data 2022'!I73</f>
        <v>34709.375</v>
      </c>
      <c r="H70" s="21"/>
      <c r="I70" s="22" t="str">
        <f t="shared" si="22"/>
        <v>#DIV/0!</v>
      </c>
      <c r="J70" s="22" t="str">
        <f t="shared" si="23"/>
        <v>#DIV/0!</v>
      </c>
      <c r="K70" s="23" t="str">
        <f t="shared" si="24"/>
        <v>#DIV/0!</v>
      </c>
      <c r="L70" s="94"/>
      <c r="M70" s="33"/>
    </row>
    <row r="71">
      <c r="A71" s="40"/>
      <c r="B71" s="15">
        <f>vlookup(C71,'Jan Data 2023'!$C:$M,4,false)</f>
        <v>264.4</v>
      </c>
      <c r="C71" s="51">
        <v>2.7064640202966E13</v>
      </c>
      <c r="D71" s="29" t="s">
        <v>110</v>
      </c>
      <c r="E71" s="18">
        <f>vlookup(C71,'Jan Data 2023'!$C:$H,5,false)</f>
        <v>44910</v>
      </c>
      <c r="F71" s="19">
        <f>vlookup(C71,'Jan Data 2023'!$C:$H,6,false)</f>
        <v>44942</v>
      </c>
      <c r="G71" s="20">
        <f>VLOOKUP(C71,'December Data 2022'!C:K,9,FALSE)/'December Data 2022'!I74</f>
        <v>0</v>
      </c>
      <c r="H71" s="21"/>
      <c r="I71" s="22" t="str">
        <f t="shared" si="22"/>
        <v>#DIV/0!</v>
      </c>
      <c r="J71" s="22" t="str">
        <f t="shared" si="23"/>
        <v>#DIV/0!</v>
      </c>
      <c r="K71" s="23" t="str">
        <f t="shared" si="24"/>
        <v>#DIV/0!</v>
      </c>
      <c r="L71" s="94"/>
      <c r="M71" s="33"/>
    </row>
    <row r="72">
      <c r="A72" s="40"/>
      <c r="B72" s="15">
        <f>vlookup(C72,'Jan Data 2023'!$C:$M,4,false)</f>
        <v>5135.37</v>
      </c>
      <c r="C72" s="51">
        <v>2.7064640349495E13</v>
      </c>
      <c r="D72" s="29" t="s">
        <v>111</v>
      </c>
      <c r="E72" s="18">
        <f>vlookup(C72,'Jan Data 2023'!$C:$H,5,false)</f>
        <v>44910</v>
      </c>
      <c r="F72" s="19">
        <f>vlookup(C72,'Jan Data 2023'!$C:$H,6,false)</f>
        <v>44942</v>
      </c>
      <c r="G72" s="20">
        <f>VLOOKUP(C72,'December Data 2022'!C:K,9,FALSE)/'December Data 2022'!I75</f>
        <v>17806.66667</v>
      </c>
      <c r="H72" s="21"/>
      <c r="I72" s="22" t="str">
        <f t="shared" si="22"/>
        <v>#DIV/0!</v>
      </c>
      <c r="J72" s="22" t="str">
        <f t="shared" si="23"/>
        <v>#DIV/0!</v>
      </c>
      <c r="K72" s="23" t="str">
        <f t="shared" si="24"/>
        <v>#DIV/0!</v>
      </c>
      <c r="L72" s="94"/>
      <c r="M72" s="33"/>
    </row>
    <row r="73">
      <c r="A73" s="49" t="s">
        <v>112</v>
      </c>
      <c r="B73" s="15">
        <f>vlookup(C73,'Jan Data 2023'!$C:$M,4,false)</f>
        <v>2102.02</v>
      </c>
      <c r="C73" s="82">
        <v>5.29457135776E11</v>
      </c>
      <c r="D73" s="50">
        <v>6.1064633E7</v>
      </c>
      <c r="E73" s="18">
        <f>vlookup(C73,'Jan Data 2023'!$C:$H,5,false)</f>
        <v>44862</v>
      </c>
      <c r="F73" s="19">
        <f>vlookup(C73,'Jan Data 2023'!$C:$H,6,false)</f>
        <v>44889</v>
      </c>
      <c r="G73" s="20">
        <f>VLOOKUP(C73,'December Data 2022'!C:K,9,FALSE)/'December Data 2022'!I76</f>
        <v>16199.18667</v>
      </c>
      <c r="H73" s="30">
        <v>149.0</v>
      </c>
      <c r="I73" s="83">
        <f t="shared" si="22"/>
        <v>108.7193736</v>
      </c>
      <c r="J73" s="31">
        <f t="shared" si="23"/>
        <v>16.2806264</v>
      </c>
      <c r="K73" s="32">
        <f t="shared" si="24"/>
        <v>13.02450112</v>
      </c>
      <c r="L73" s="113"/>
      <c r="M73" s="33" t="s">
        <v>113</v>
      </c>
    </row>
    <row r="74">
      <c r="A74" s="26" t="s">
        <v>114</v>
      </c>
      <c r="B74" s="15"/>
      <c r="C74" s="27"/>
      <c r="D74" s="28"/>
      <c r="E74" s="29" t="str">
        <f>vlookup(C74,'Jan Data 2023'!$C:$H,5,false)</f>
        <v>#N/A</v>
      </c>
      <c r="F74" s="19" t="str">
        <f>vlookup(C74,'Jan Data 2023'!$C:$H,6,false)</f>
        <v>#N/A</v>
      </c>
      <c r="G74" s="85"/>
      <c r="H74" s="30"/>
      <c r="I74" s="31"/>
      <c r="J74" s="31"/>
      <c r="K74" s="32"/>
      <c r="L74" s="113"/>
      <c r="M74" s="33" t="s">
        <v>17</v>
      </c>
    </row>
    <row r="75">
      <c r="A75" s="14"/>
      <c r="B75" s="15">
        <f>vlookup(C75,'Jan Data 2023'!$C:$M,4,false)</f>
        <v>2700.75</v>
      </c>
      <c r="C75" s="54">
        <v>4.8799006301001E13</v>
      </c>
      <c r="D75" s="37" t="s">
        <v>115</v>
      </c>
      <c r="E75" s="18">
        <f>vlookup(C75,'Jan Data 2023'!$C:$H,5,false)</f>
        <v>44899</v>
      </c>
      <c r="F75" s="19">
        <f>vlookup(C75,'Jan Data 2023'!$C:$H,6,false)</f>
        <v>44931</v>
      </c>
      <c r="G75" s="20">
        <f>VLOOKUP(C75,'December Data 2022'!C:K,9,FALSE)/'December Data 2022'!I78</f>
        <v>7196.275862</v>
      </c>
      <c r="H75" s="21">
        <v>76.0</v>
      </c>
      <c r="I75" s="22">
        <f t="shared" ref="I75:I76" si="25">G75/H75</f>
        <v>94.68784029</v>
      </c>
      <c r="J75" s="22">
        <f t="shared" ref="J75:J76" si="26">125-I75</f>
        <v>30.31215971</v>
      </c>
      <c r="K75" s="23">
        <f t="shared" ref="K75:K76" si="27">(J75/125)*100</f>
        <v>24.24972777</v>
      </c>
      <c r="L75" s="118"/>
      <c r="M75" s="33"/>
    </row>
    <row r="76">
      <c r="A76" s="40"/>
      <c r="B76" s="15">
        <f>vlookup(C76,'Jan Data 2023'!$C:$M,4,false)</f>
        <v>721.44</v>
      </c>
      <c r="C76" s="54">
        <v>4.8799006301002E13</v>
      </c>
      <c r="D76" s="37" t="s">
        <v>116</v>
      </c>
      <c r="E76" s="18">
        <f>vlookup(C76,'Jan Data 2023'!$C:$H,5,false)</f>
        <v>44899</v>
      </c>
      <c r="F76" s="19">
        <f>vlookup(C76,'Jan Data 2023'!$C:$H,6,false)</f>
        <v>44929</v>
      </c>
      <c r="G76" s="20">
        <f>VLOOKUP(C76,'December Data 2022'!C:K,9,FALSE)/'December Data 2022'!I79</f>
        <v>2321.37931</v>
      </c>
      <c r="H76" s="21">
        <v>17.0</v>
      </c>
      <c r="I76" s="22">
        <f t="shared" si="25"/>
        <v>136.5517241</v>
      </c>
      <c r="J76" s="22">
        <f t="shared" si="26"/>
        <v>-11.55172414</v>
      </c>
      <c r="K76" s="23">
        <f t="shared" si="27"/>
        <v>-9.24137931</v>
      </c>
      <c r="L76" s="71" t="s">
        <v>733</v>
      </c>
      <c r="M76" s="25"/>
    </row>
    <row r="77">
      <c r="A77" s="26" t="s">
        <v>117</v>
      </c>
      <c r="B77" s="15"/>
      <c r="C77" s="27"/>
      <c r="D77" s="28"/>
      <c r="E77" s="29" t="str">
        <f>vlookup(C77,'Jan Data 2023'!$C:$H,5,false)</f>
        <v>#N/A</v>
      </c>
      <c r="F77" s="19" t="str">
        <f>vlookup(C77,'Jan Data 2023'!$C:$H,6,false)</f>
        <v>#N/A</v>
      </c>
      <c r="G77" s="85"/>
      <c r="H77" s="30"/>
      <c r="I77" s="31"/>
      <c r="J77" s="31"/>
      <c r="K77" s="32"/>
      <c r="L77" s="113"/>
      <c r="M77" s="25" t="s">
        <v>118</v>
      </c>
    </row>
    <row r="78">
      <c r="A78" s="14"/>
      <c r="B78" s="15" t="str">
        <f>vlookup(C78,'Jan Data 2023'!$C:$M,4,false)</f>
        <v>#N/A</v>
      </c>
      <c r="C78" s="84">
        <v>1.02421003367459E15</v>
      </c>
      <c r="D78" s="37" t="s">
        <v>119</v>
      </c>
      <c r="E78" s="29" t="str">
        <f>vlookup(C78,'Jan Data 2023'!$C:$H,5,false)</f>
        <v>#N/A</v>
      </c>
      <c r="F78" s="19" t="str">
        <f>vlookup(C78,'Jan Data 2023'!$C:$H,6,false)</f>
        <v>#N/A</v>
      </c>
      <c r="G78" s="20" t="str">
        <f>VLOOKUP(C78,'December Data 2022'!C:K,9,FALSE)/'December Data 2022'!I81</f>
        <v>#N/A</v>
      </c>
      <c r="H78" s="21">
        <v>182.0</v>
      </c>
      <c r="I78" s="22" t="str">
        <f t="shared" ref="I78:I81" si="28">G78/H78</f>
        <v>#N/A</v>
      </c>
      <c r="J78" s="22" t="str">
        <f t="shared" ref="J78:J81" si="29">125-I78</f>
        <v>#N/A</v>
      </c>
      <c r="K78" s="23" t="str">
        <f t="shared" ref="K78:K81" si="30">(J78/125)*100</f>
        <v>#N/A</v>
      </c>
      <c r="L78" s="71"/>
      <c r="M78" s="33"/>
    </row>
    <row r="79">
      <c r="A79" s="40"/>
      <c r="B79" s="15" t="str">
        <f>vlookup(C79,'Jan Data 2023'!$C:$M,4,false)</f>
        <v>#N/A</v>
      </c>
      <c r="C79" s="84">
        <v>1.02421003367459E15</v>
      </c>
      <c r="D79" s="37" t="s">
        <v>119</v>
      </c>
      <c r="E79" s="29" t="str">
        <f>vlookup(C79,'Jan Data 2023'!$C:$H,5,false)</f>
        <v>#N/A</v>
      </c>
      <c r="F79" s="19" t="str">
        <f>vlookup(C79,'Jan Data 2023'!$C:$H,6,false)</f>
        <v>#N/A</v>
      </c>
      <c r="G79" s="20" t="str">
        <f>VLOOKUP(C79,'December Data 2022'!C:K,9,FALSE)/'December Data 2022'!I82</f>
        <v>#N/A</v>
      </c>
      <c r="H79" s="21">
        <v>182.0</v>
      </c>
      <c r="I79" s="22" t="str">
        <f t="shared" si="28"/>
        <v>#N/A</v>
      </c>
      <c r="J79" s="22" t="str">
        <f t="shared" si="29"/>
        <v>#N/A</v>
      </c>
      <c r="K79" s="23" t="str">
        <f t="shared" si="30"/>
        <v>#N/A</v>
      </c>
      <c r="L79" s="94"/>
      <c r="M79" s="25"/>
    </row>
    <row r="80">
      <c r="A80" s="40"/>
      <c r="B80" s="15">
        <f>vlookup(C80,'Jan Data 2023'!$C:$M,4,false)</f>
        <v>5931.34</v>
      </c>
      <c r="C80" s="54">
        <v>1.02421003367439E15</v>
      </c>
      <c r="D80" s="37" t="s">
        <v>120</v>
      </c>
      <c r="E80" s="18">
        <f>vlookup(C80,'Jan Data 2023'!$C:$H,5,false)</f>
        <v>44874</v>
      </c>
      <c r="F80" s="19">
        <f>vlookup(C80,'Jan Data 2023'!$C:$H,6,false)</f>
        <v>44903</v>
      </c>
      <c r="G80" s="20" t="str">
        <f>VLOOKUP(C80,'December Data 2022'!C:K,9,FALSE)/'December Data 2022'!I83</f>
        <v>#N/A</v>
      </c>
      <c r="H80" s="21">
        <v>123.0</v>
      </c>
      <c r="I80" s="22" t="str">
        <f t="shared" si="28"/>
        <v>#N/A</v>
      </c>
      <c r="J80" s="22" t="str">
        <f t="shared" si="29"/>
        <v>#N/A</v>
      </c>
      <c r="K80" s="23" t="str">
        <f t="shared" si="30"/>
        <v>#N/A</v>
      </c>
      <c r="L80" s="94"/>
      <c r="M80" s="25"/>
    </row>
    <row r="81">
      <c r="A81" s="26" t="s">
        <v>121</v>
      </c>
      <c r="B81" s="15">
        <f>vlookup(C81,'Jan Data 2023'!$C:$M,4,false)</f>
        <v>1616.79</v>
      </c>
      <c r="C81" s="27">
        <v>1.02421003530761E15</v>
      </c>
      <c r="D81" s="28" t="s">
        <v>122</v>
      </c>
      <c r="E81" s="18">
        <f>vlookup(C81,'Jan Data 2023'!$C:$H,5,false)</f>
        <v>44909</v>
      </c>
      <c r="F81" s="19">
        <f>vlookup(C81,'Jan Data 2023'!$C:$H,6,false)</f>
        <v>44939</v>
      </c>
      <c r="G81" s="20">
        <f>VLOOKUP(C81,'December Data 2022'!C:K,9,FALSE)/'December Data 2022'!I84</f>
        <v>5515.625</v>
      </c>
      <c r="H81" s="30">
        <v>49.0</v>
      </c>
      <c r="I81" s="31">
        <f t="shared" si="28"/>
        <v>112.5637755</v>
      </c>
      <c r="J81" s="31">
        <f t="shared" si="29"/>
        <v>12.43622449</v>
      </c>
      <c r="K81" s="32">
        <f t="shared" si="30"/>
        <v>9.948979592</v>
      </c>
      <c r="L81" s="113"/>
      <c r="M81" s="25" t="s">
        <v>118</v>
      </c>
    </row>
    <row r="82">
      <c r="A82" s="26" t="s">
        <v>123</v>
      </c>
      <c r="B82" s="15"/>
      <c r="C82" s="27"/>
      <c r="D82" s="28"/>
      <c r="E82" s="29" t="str">
        <f>vlookup(C82,'Jan Data 2023'!$C:$H,5,false)</f>
        <v>#N/A</v>
      </c>
      <c r="F82" s="19" t="str">
        <f>vlookup(C82,'Jan Data 2023'!$C:$H,6,false)</f>
        <v>#N/A</v>
      </c>
      <c r="G82" s="85"/>
      <c r="H82" s="30"/>
      <c r="I82" s="31"/>
      <c r="J82" s="31"/>
      <c r="K82" s="32"/>
      <c r="L82" s="113"/>
      <c r="M82" s="25" t="s">
        <v>29</v>
      </c>
    </row>
    <row r="83">
      <c r="A83" s="14"/>
      <c r="B83" s="15">
        <f>vlookup(C83,'Jan Data 2023'!$C:$M,4,false)</f>
        <v>1942.8</v>
      </c>
      <c r="C83" s="51">
        <v>9.005475438031E12</v>
      </c>
      <c r="D83" s="64" t="s">
        <v>124</v>
      </c>
      <c r="E83" s="18">
        <f>vlookup(C83,'Jan Data 2023'!$C:$H,5,false)</f>
        <v>44806</v>
      </c>
      <c r="F83" s="19">
        <f>vlookup(C83,'Jan Data 2023'!$C:$H,6,false)</f>
        <v>44896</v>
      </c>
      <c r="G83" s="20" t="str">
        <f>VLOOKUP(C83,'December Data 2022'!C:K,9,FALSE)/'December Data 2022'!I86</f>
        <v>#N/A</v>
      </c>
      <c r="H83" s="21">
        <v>54.0</v>
      </c>
      <c r="I83" s="85" t="str">
        <f t="shared" ref="I83:I87" si="31">G83/H83</f>
        <v>#N/A</v>
      </c>
      <c r="J83" s="22" t="str">
        <f t="shared" ref="J83:J87" si="32">125-I83</f>
        <v>#N/A</v>
      </c>
      <c r="K83" s="23" t="str">
        <f t="shared" ref="K83:K87" si="33">(J83/125)*100</f>
        <v>#N/A</v>
      </c>
      <c r="L83" s="94"/>
      <c r="M83" s="33"/>
    </row>
    <row r="84">
      <c r="A84" s="14"/>
      <c r="B84" s="15">
        <f>vlookup(C84,'Jan Data 2023'!$C:$M,4,false)</f>
        <v>2241.6</v>
      </c>
      <c r="C84" s="51">
        <v>9.005475438032E12</v>
      </c>
      <c r="D84" s="64" t="s">
        <v>125</v>
      </c>
      <c r="E84" s="18">
        <f>vlookup(C84,'Jan Data 2023'!$C:$H,5,false)</f>
        <v>44806</v>
      </c>
      <c r="F84" s="19">
        <f>vlookup(C84,'Jan Data 2023'!$C:$H,6,false)</f>
        <v>44896</v>
      </c>
      <c r="G84" s="20" t="str">
        <f>VLOOKUP(C84,'December Data 2022'!C:K,9,FALSE)/'December Data 2022'!I87</f>
        <v>#N/A</v>
      </c>
      <c r="H84" s="21">
        <v>54.0</v>
      </c>
      <c r="I84" s="85" t="str">
        <f t="shared" si="31"/>
        <v>#N/A</v>
      </c>
      <c r="J84" s="22" t="str">
        <f t="shared" si="32"/>
        <v>#N/A</v>
      </c>
      <c r="K84" s="23" t="str">
        <f t="shared" si="33"/>
        <v>#N/A</v>
      </c>
      <c r="L84" s="94"/>
      <c r="M84" s="33"/>
    </row>
    <row r="85">
      <c r="A85" s="14"/>
      <c r="B85" s="15">
        <f>vlookup(C85,'Jan Data 2023'!$C:$M,4,false)</f>
        <v>1478.4</v>
      </c>
      <c r="C85" s="51">
        <v>9.005475438033E12</v>
      </c>
      <c r="D85" s="64" t="s">
        <v>126</v>
      </c>
      <c r="E85" s="18">
        <f>vlookup(C85,'Jan Data 2023'!$C:$H,5,false)</f>
        <v>44806</v>
      </c>
      <c r="F85" s="19">
        <f>vlookup(C85,'Jan Data 2023'!$C:$H,6,false)</f>
        <v>44896</v>
      </c>
      <c r="G85" s="20" t="str">
        <f>VLOOKUP(C85,'December Data 2022'!C:K,9,FALSE)/'December Data 2022'!I88</f>
        <v>#N/A</v>
      </c>
      <c r="H85" s="21">
        <v>54.0</v>
      </c>
      <c r="I85" s="85" t="str">
        <f t="shared" si="31"/>
        <v>#N/A</v>
      </c>
      <c r="J85" s="22" t="str">
        <f t="shared" si="32"/>
        <v>#N/A</v>
      </c>
      <c r="K85" s="23" t="str">
        <f t="shared" si="33"/>
        <v>#N/A</v>
      </c>
      <c r="L85" s="94"/>
      <c r="M85" s="33"/>
    </row>
    <row r="86">
      <c r="A86" s="14"/>
      <c r="B86" s="15">
        <f>vlookup(C86,'Jan Data 2023'!$C:$M,4,false)</f>
        <v>1882.8</v>
      </c>
      <c r="C86" s="51">
        <v>9.005475438034E12</v>
      </c>
      <c r="D86" s="64" t="s">
        <v>127</v>
      </c>
      <c r="E86" s="18">
        <f>vlookup(C86,'Jan Data 2023'!$C:$H,5,false)</f>
        <v>44806</v>
      </c>
      <c r="F86" s="19">
        <f>vlookup(C86,'Jan Data 2023'!$C:$H,6,false)</f>
        <v>44896</v>
      </c>
      <c r="G86" s="20" t="str">
        <f>VLOOKUP(C86,'December Data 2022'!C:K,9,FALSE)/'December Data 2022'!I89</f>
        <v>#N/A</v>
      </c>
      <c r="H86" s="21">
        <v>54.0</v>
      </c>
      <c r="I86" s="85" t="str">
        <f t="shared" si="31"/>
        <v>#N/A</v>
      </c>
      <c r="J86" s="22" t="str">
        <f t="shared" si="32"/>
        <v>#N/A</v>
      </c>
      <c r="K86" s="23" t="str">
        <f t="shared" si="33"/>
        <v>#N/A</v>
      </c>
      <c r="L86" s="94"/>
      <c r="M86" s="33"/>
    </row>
    <row r="87">
      <c r="A87" s="61"/>
      <c r="B87" s="15">
        <f>vlookup(C87,'Jan Data 2023'!$C:$M,4,false)</f>
        <v>1782</v>
      </c>
      <c r="C87" s="86">
        <v>9.005475438035E12</v>
      </c>
      <c r="D87" s="75" t="s">
        <v>128</v>
      </c>
      <c r="E87" s="18">
        <f>vlookup(C87,'Jan Data 2023'!$C:$H,5,false)</f>
        <v>44806</v>
      </c>
      <c r="F87" s="19">
        <f>vlookup(C87,'Jan Data 2023'!$C:$H,6,false)</f>
        <v>44896</v>
      </c>
      <c r="G87" s="20" t="str">
        <f>VLOOKUP(C87,'December Data 2022'!C:K,9,FALSE)/'December Data 2022'!I90</f>
        <v>#N/A</v>
      </c>
      <c r="H87" s="62">
        <v>54.0</v>
      </c>
      <c r="I87" s="20" t="str">
        <f t="shared" si="31"/>
        <v>#N/A</v>
      </c>
      <c r="J87" s="52" t="str">
        <f t="shared" si="32"/>
        <v>#N/A</v>
      </c>
      <c r="K87" s="53" t="str">
        <f t="shared" si="33"/>
        <v>#N/A</v>
      </c>
      <c r="L87" s="94"/>
      <c r="M87" s="33"/>
    </row>
    <row r="88">
      <c r="A88" s="87"/>
      <c r="B88" s="119" t="str">
        <f>SUM(B2:B82)</f>
        <v>#N/A</v>
      </c>
      <c r="C88" s="88"/>
      <c r="D88" s="89"/>
      <c r="E88" s="89"/>
      <c r="F88" s="85"/>
      <c r="G88" s="85"/>
      <c r="H88" s="21"/>
      <c r="I88" s="87"/>
      <c r="J88" s="87"/>
      <c r="K88" s="87"/>
      <c r="M88" s="33"/>
    </row>
    <row r="89">
      <c r="A89" s="90"/>
      <c r="C89" s="91"/>
      <c r="D89" s="92"/>
      <c r="E89" s="92"/>
      <c r="F89" s="93"/>
      <c r="G89" s="93"/>
      <c r="H89" s="68"/>
      <c r="M89" s="33"/>
    </row>
    <row r="90">
      <c r="C90" s="91"/>
      <c r="D90" s="92"/>
      <c r="E90" s="92"/>
      <c r="F90" s="93"/>
      <c r="G90" s="93"/>
      <c r="H90" s="68"/>
      <c r="M90" s="33"/>
    </row>
    <row r="91">
      <c r="C91" s="91"/>
      <c r="D91" s="92"/>
      <c r="E91" s="92"/>
      <c r="F91" s="93"/>
      <c r="G91" s="93"/>
      <c r="H91" s="68"/>
      <c r="M91" s="33"/>
    </row>
    <row r="92">
      <c r="A92" s="94"/>
      <c r="C92" s="91"/>
      <c r="D92" s="92"/>
      <c r="E92" s="92"/>
      <c r="F92" s="93"/>
      <c r="G92" s="93"/>
      <c r="H92" s="68"/>
      <c r="M92" s="33"/>
    </row>
    <row r="93">
      <c r="C93" s="91"/>
      <c r="D93" s="92"/>
      <c r="E93" s="92"/>
      <c r="F93" s="93"/>
      <c r="G93" s="93"/>
      <c r="H93" s="68"/>
      <c r="M93" s="33"/>
    </row>
    <row r="94">
      <c r="C94" s="91"/>
      <c r="D94" s="92"/>
      <c r="E94" s="92"/>
      <c r="F94" s="93"/>
      <c r="G94" s="93"/>
      <c r="H94" s="68"/>
      <c r="M94" s="33"/>
    </row>
    <row r="95">
      <c r="C95" s="91"/>
      <c r="D95" s="92"/>
      <c r="E95" s="92"/>
      <c r="F95" s="93"/>
      <c r="G95" s="93"/>
      <c r="H95" s="68"/>
      <c r="M95" s="33"/>
    </row>
    <row r="96">
      <c r="C96" s="91"/>
      <c r="D96" s="92"/>
      <c r="E96" s="92"/>
      <c r="F96" s="93"/>
      <c r="G96" s="93"/>
      <c r="H96" s="68"/>
      <c r="M96" s="33"/>
    </row>
    <row r="97">
      <c r="C97" s="91"/>
      <c r="D97" s="92"/>
      <c r="E97" s="92"/>
      <c r="F97" s="93"/>
      <c r="G97" s="93"/>
      <c r="H97" s="68"/>
      <c r="M97" s="33"/>
    </row>
    <row r="98">
      <c r="C98" s="91"/>
      <c r="D98" s="92"/>
      <c r="E98" s="92"/>
      <c r="F98" s="93"/>
      <c r="G98" s="93"/>
      <c r="H98" s="68"/>
      <c r="M98" s="33"/>
    </row>
    <row r="99">
      <c r="C99" s="91"/>
      <c r="D99" s="92"/>
      <c r="E99" s="92"/>
      <c r="F99" s="93"/>
      <c r="G99" s="93"/>
      <c r="H99" s="68"/>
      <c r="M99" s="33"/>
    </row>
    <row r="100">
      <c r="C100" s="91"/>
      <c r="D100" s="92"/>
      <c r="E100" s="92"/>
      <c r="F100" s="93"/>
      <c r="G100" s="93"/>
      <c r="H100" s="68"/>
      <c r="M100" s="33"/>
    </row>
    <row r="101">
      <c r="C101" s="91"/>
      <c r="D101" s="92"/>
      <c r="E101" s="92"/>
      <c r="F101" s="93"/>
      <c r="G101" s="93"/>
      <c r="H101" s="68"/>
      <c r="M101" s="33"/>
    </row>
    <row r="102">
      <c r="C102" s="91"/>
      <c r="D102" s="92"/>
      <c r="E102" s="92"/>
      <c r="F102" s="93"/>
      <c r="G102" s="93"/>
      <c r="H102" s="68"/>
      <c r="M102" s="33"/>
    </row>
    <row r="103">
      <c r="C103" s="91"/>
      <c r="D103" s="92"/>
      <c r="E103" s="92"/>
      <c r="F103" s="93"/>
      <c r="G103" s="93"/>
      <c r="H103" s="68"/>
      <c r="M103" s="33"/>
    </row>
    <row r="104">
      <c r="C104" s="91"/>
      <c r="D104" s="92"/>
      <c r="E104" s="92"/>
      <c r="F104" s="93"/>
      <c r="G104" s="93"/>
      <c r="H104" s="68"/>
      <c r="M104" s="33"/>
    </row>
    <row r="105">
      <c r="C105" s="91"/>
      <c r="D105" s="92"/>
      <c r="E105" s="92"/>
      <c r="F105" s="93"/>
      <c r="G105" s="93"/>
      <c r="H105" s="68"/>
      <c r="M105" s="33"/>
    </row>
    <row r="106">
      <c r="C106" s="91"/>
      <c r="D106" s="92"/>
      <c r="E106" s="92"/>
      <c r="F106" s="93"/>
      <c r="G106" s="93"/>
      <c r="H106" s="68"/>
      <c r="M106" s="33"/>
    </row>
    <row r="107">
      <c r="C107" s="91"/>
      <c r="D107" s="92"/>
      <c r="E107" s="92"/>
      <c r="F107" s="93"/>
      <c r="G107" s="93"/>
      <c r="H107" s="68"/>
      <c r="M107" s="33"/>
    </row>
    <row r="108">
      <c r="C108" s="91"/>
      <c r="D108" s="92"/>
      <c r="E108" s="92"/>
      <c r="F108" s="93"/>
      <c r="G108" s="93"/>
      <c r="H108" s="68"/>
      <c r="M108" s="33"/>
    </row>
    <row r="109">
      <c r="C109" s="91"/>
      <c r="D109" s="92"/>
      <c r="E109" s="92"/>
      <c r="F109" s="93"/>
      <c r="G109" s="93"/>
      <c r="H109" s="68"/>
      <c r="M109" s="33"/>
    </row>
    <row r="110">
      <c r="C110" s="91"/>
      <c r="D110" s="92"/>
      <c r="E110" s="92"/>
      <c r="F110" s="93"/>
      <c r="G110" s="93"/>
      <c r="H110" s="68"/>
      <c r="M110" s="33"/>
    </row>
    <row r="111">
      <c r="C111" s="91"/>
      <c r="D111" s="92"/>
      <c r="E111" s="92"/>
      <c r="F111" s="93"/>
      <c r="G111" s="93"/>
      <c r="H111" s="68"/>
      <c r="M111" s="33"/>
    </row>
    <row r="112">
      <c r="C112" s="91"/>
      <c r="D112" s="92"/>
      <c r="E112" s="92"/>
      <c r="F112" s="93"/>
      <c r="G112" s="93"/>
      <c r="H112" s="68"/>
      <c r="M112" s="33"/>
    </row>
    <row r="113">
      <c r="C113" s="91"/>
      <c r="D113" s="92"/>
      <c r="E113" s="92"/>
      <c r="F113" s="93"/>
      <c r="G113" s="93"/>
      <c r="H113" s="68"/>
      <c r="M113" s="33"/>
    </row>
    <row r="114">
      <c r="C114" s="91"/>
      <c r="D114" s="92"/>
      <c r="E114" s="92"/>
      <c r="F114" s="93"/>
      <c r="G114" s="93"/>
      <c r="H114" s="68"/>
      <c r="M114" s="33"/>
    </row>
    <row r="115">
      <c r="C115" s="91"/>
      <c r="D115" s="92"/>
      <c r="E115" s="92"/>
      <c r="F115" s="93"/>
      <c r="G115" s="93"/>
      <c r="H115" s="68"/>
      <c r="M115" s="33"/>
    </row>
    <row r="116">
      <c r="C116" s="91"/>
      <c r="D116" s="92"/>
      <c r="E116" s="92"/>
      <c r="F116" s="93"/>
      <c r="G116" s="93"/>
      <c r="H116" s="68"/>
      <c r="M116" s="33"/>
    </row>
    <row r="117">
      <c r="C117" s="91"/>
      <c r="D117" s="92"/>
      <c r="E117" s="92"/>
      <c r="F117" s="93"/>
      <c r="G117" s="93"/>
      <c r="H117" s="68"/>
      <c r="M117" s="33"/>
    </row>
    <row r="118">
      <c r="C118" s="91"/>
      <c r="D118" s="92"/>
      <c r="E118" s="92"/>
      <c r="F118" s="93"/>
      <c r="G118" s="93"/>
      <c r="H118" s="68"/>
      <c r="M118" s="33"/>
    </row>
    <row r="119">
      <c r="C119" s="91"/>
      <c r="D119" s="92"/>
      <c r="E119" s="92"/>
      <c r="F119" s="93"/>
      <c r="G119" s="93"/>
      <c r="H119" s="68"/>
      <c r="M119" s="33"/>
    </row>
    <row r="120">
      <c r="C120" s="91"/>
      <c r="D120" s="92"/>
      <c r="E120" s="92"/>
      <c r="F120" s="93"/>
      <c r="G120" s="93"/>
      <c r="H120" s="68"/>
      <c r="M120" s="33"/>
    </row>
    <row r="121">
      <c r="C121" s="91"/>
      <c r="D121" s="92"/>
      <c r="E121" s="92"/>
      <c r="F121" s="93"/>
      <c r="G121" s="93"/>
      <c r="H121" s="68"/>
      <c r="M121" s="33"/>
    </row>
    <row r="122">
      <c r="C122" s="91"/>
      <c r="D122" s="92"/>
      <c r="E122" s="92"/>
      <c r="F122" s="93"/>
      <c r="G122" s="93"/>
      <c r="H122" s="68"/>
      <c r="M122" s="33"/>
    </row>
    <row r="123">
      <c r="C123" s="91"/>
      <c r="D123" s="92"/>
      <c r="E123" s="92"/>
      <c r="F123" s="93"/>
      <c r="G123" s="93"/>
      <c r="H123" s="68"/>
      <c r="M123" s="33"/>
    </row>
    <row r="124">
      <c r="C124" s="91"/>
      <c r="D124" s="92"/>
      <c r="E124" s="92"/>
      <c r="F124" s="93"/>
      <c r="G124" s="93"/>
      <c r="H124" s="68"/>
      <c r="M124" s="33"/>
    </row>
    <row r="125">
      <c r="C125" s="91"/>
      <c r="D125" s="92"/>
      <c r="E125" s="92"/>
      <c r="F125" s="93"/>
      <c r="G125" s="93"/>
      <c r="H125" s="68"/>
      <c r="M125" s="33"/>
    </row>
    <row r="126">
      <c r="C126" s="91"/>
      <c r="D126" s="92"/>
      <c r="E126" s="92"/>
      <c r="F126" s="93"/>
      <c r="G126" s="93"/>
      <c r="H126" s="68"/>
      <c r="M126" s="33"/>
    </row>
    <row r="127">
      <c r="C127" s="91"/>
      <c r="D127" s="92"/>
      <c r="E127" s="92"/>
      <c r="F127" s="93"/>
      <c r="G127" s="93"/>
      <c r="H127" s="68"/>
      <c r="M127" s="33"/>
    </row>
    <row r="128">
      <c r="C128" s="91"/>
      <c r="D128" s="92"/>
      <c r="E128" s="92"/>
      <c r="F128" s="93"/>
      <c r="G128" s="93"/>
      <c r="H128" s="68"/>
      <c r="M128" s="33"/>
    </row>
    <row r="129">
      <c r="C129" s="91"/>
      <c r="D129" s="92"/>
      <c r="E129" s="92"/>
      <c r="F129" s="93"/>
      <c r="G129" s="93"/>
      <c r="H129" s="68"/>
      <c r="M129" s="33"/>
    </row>
    <row r="130">
      <c r="C130" s="91"/>
      <c r="D130" s="92"/>
      <c r="E130" s="92"/>
      <c r="F130" s="93"/>
      <c r="G130" s="93"/>
      <c r="H130" s="68"/>
      <c r="M130" s="33"/>
    </row>
    <row r="131">
      <c r="C131" s="91"/>
      <c r="D131" s="92"/>
      <c r="E131" s="92"/>
      <c r="F131" s="93"/>
      <c r="G131" s="93"/>
      <c r="H131" s="68"/>
      <c r="M131" s="33"/>
    </row>
    <row r="132">
      <c r="C132" s="91"/>
      <c r="D132" s="92"/>
      <c r="E132" s="92"/>
      <c r="F132" s="93"/>
      <c r="G132" s="93"/>
      <c r="H132" s="68"/>
      <c r="M132" s="33"/>
    </row>
    <row r="133">
      <c r="C133" s="91"/>
      <c r="D133" s="92"/>
      <c r="E133" s="92"/>
      <c r="F133" s="93"/>
      <c r="G133" s="93"/>
      <c r="H133" s="68"/>
      <c r="M133" s="33"/>
    </row>
    <row r="134">
      <c r="C134" s="91"/>
      <c r="D134" s="92"/>
      <c r="E134" s="92"/>
      <c r="F134" s="93"/>
      <c r="G134" s="93"/>
      <c r="H134" s="68"/>
      <c r="M134" s="33"/>
    </row>
    <row r="135">
      <c r="C135" s="91"/>
      <c r="D135" s="92"/>
      <c r="E135" s="92"/>
      <c r="F135" s="93"/>
      <c r="G135" s="93"/>
      <c r="H135" s="68"/>
      <c r="M135" s="33"/>
    </row>
    <row r="136">
      <c r="C136" s="91"/>
      <c r="D136" s="92"/>
      <c r="E136" s="92"/>
      <c r="F136" s="93"/>
      <c r="G136" s="93"/>
      <c r="H136" s="68"/>
      <c r="M136" s="33"/>
    </row>
    <row r="137">
      <c r="C137" s="91"/>
      <c r="D137" s="92"/>
      <c r="E137" s="92"/>
      <c r="F137" s="93"/>
      <c r="G137" s="93"/>
      <c r="H137" s="68"/>
      <c r="M137" s="33"/>
    </row>
    <row r="138">
      <c r="C138" s="91"/>
      <c r="D138" s="92"/>
      <c r="E138" s="92"/>
      <c r="F138" s="93"/>
      <c r="G138" s="93"/>
      <c r="H138" s="68"/>
      <c r="M138" s="33"/>
    </row>
    <row r="139">
      <c r="C139" s="91"/>
      <c r="D139" s="92"/>
      <c r="E139" s="92"/>
      <c r="F139" s="93"/>
      <c r="G139" s="93"/>
      <c r="H139" s="68"/>
      <c r="M139" s="33"/>
    </row>
    <row r="140">
      <c r="C140" s="91"/>
      <c r="D140" s="92"/>
      <c r="E140" s="92"/>
      <c r="F140" s="93"/>
      <c r="G140" s="93"/>
      <c r="H140" s="68"/>
      <c r="M140" s="33"/>
    </row>
    <row r="141">
      <c r="C141" s="91"/>
      <c r="D141" s="92"/>
      <c r="E141" s="92"/>
      <c r="F141" s="93"/>
      <c r="G141" s="93"/>
      <c r="H141" s="68"/>
      <c r="M141" s="33"/>
    </row>
    <row r="142">
      <c r="C142" s="91"/>
      <c r="D142" s="92"/>
      <c r="E142" s="92"/>
      <c r="F142" s="93"/>
      <c r="G142" s="93"/>
      <c r="H142" s="68"/>
      <c r="M142" s="33"/>
    </row>
    <row r="143">
      <c r="C143" s="91"/>
      <c r="D143" s="92"/>
      <c r="E143" s="92"/>
      <c r="F143" s="93"/>
      <c r="G143" s="93"/>
      <c r="H143" s="68"/>
      <c r="M143" s="33"/>
    </row>
    <row r="144">
      <c r="C144" s="91"/>
      <c r="D144" s="92"/>
      <c r="E144" s="92"/>
      <c r="F144" s="93"/>
      <c r="G144" s="93"/>
      <c r="H144" s="68"/>
      <c r="M144" s="33"/>
    </row>
    <row r="145">
      <c r="C145" s="91"/>
      <c r="D145" s="92"/>
      <c r="E145" s="92"/>
      <c r="F145" s="93"/>
      <c r="G145" s="93"/>
      <c r="H145" s="68"/>
      <c r="M145" s="33"/>
    </row>
    <row r="146">
      <c r="C146" s="91"/>
      <c r="D146" s="92"/>
      <c r="E146" s="92"/>
      <c r="F146" s="93"/>
      <c r="G146" s="93"/>
      <c r="H146" s="68"/>
      <c r="M146" s="33"/>
    </row>
    <row r="147">
      <c r="C147" s="91"/>
      <c r="D147" s="92"/>
      <c r="E147" s="92"/>
      <c r="F147" s="93"/>
      <c r="G147" s="93"/>
      <c r="H147" s="68"/>
      <c r="M147" s="33"/>
    </row>
    <row r="148">
      <c r="C148" s="91"/>
      <c r="D148" s="92"/>
      <c r="E148" s="92"/>
      <c r="F148" s="93"/>
      <c r="G148" s="93"/>
      <c r="H148" s="68"/>
      <c r="M148" s="33"/>
    </row>
    <row r="149">
      <c r="C149" s="91"/>
      <c r="D149" s="92"/>
      <c r="E149" s="92"/>
      <c r="F149" s="93"/>
      <c r="G149" s="93"/>
      <c r="H149" s="68"/>
      <c r="M149" s="33"/>
    </row>
    <row r="150">
      <c r="C150" s="91"/>
      <c r="D150" s="92"/>
      <c r="E150" s="92"/>
      <c r="F150" s="93"/>
      <c r="G150" s="93"/>
      <c r="H150" s="68"/>
      <c r="M150" s="33"/>
    </row>
    <row r="151">
      <c r="C151" s="91"/>
      <c r="D151" s="92"/>
      <c r="E151" s="92"/>
      <c r="F151" s="93"/>
      <c r="G151" s="93"/>
      <c r="H151" s="68"/>
      <c r="M151" s="33"/>
    </row>
    <row r="152">
      <c r="C152" s="91"/>
      <c r="D152" s="92"/>
      <c r="E152" s="92"/>
      <c r="F152" s="93"/>
      <c r="G152" s="93"/>
      <c r="H152" s="68"/>
      <c r="M152" s="33"/>
    </row>
    <row r="153">
      <c r="C153" s="91"/>
      <c r="D153" s="92"/>
      <c r="E153" s="92"/>
      <c r="F153" s="93"/>
      <c r="G153" s="93"/>
      <c r="H153" s="68"/>
      <c r="M153" s="33"/>
    </row>
    <row r="154">
      <c r="C154" s="91"/>
      <c r="D154" s="92"/>
      <c r="E154" s="92"/>
      <c r="F154" s="93"/>
      <c r="G154" s="93"/>
      <c r="H154" s="68"/>
      <c r="M154" s="33"/>
    </row>
    <row r="155">
      <c r="C155" s="91"/>
      <c r="D155" s="92"/>
      <c r="E155" s="92"/>
      <c r="F155" s="93"/>
      <c r="G155" s="93"/>
      <c r="H155" s="68"/>
      <c r="M155" s="33"/>
    </row>
    <row r="156">
      <c r="C156" s="91"/>
      <c r="D156" s="92"/>
      <c r="E156" s="92"/>
      <c r="F156" s="93"/>
      <c r="G156" s="93"/>
      <c r="H156" s="68"/>
      <c r="M156" s="33"/>
    </row>
    <row r="157">
      <c r="C157" s="91"/>
      <c r="D157" s="92"/>
      <c r="E157" s="92"/>
      <c r="F157" s="93"/>
      <c r="G157" s="93"/>
      <c r="H157" s="68"/>
      <c r="M157" s="33"/>
    </row>
    <row r="158">
      <c r="C158" s="91"/>
      <c r="D158" s="92"/>
      <c r="E158" s="92"/>
      <c r="F158" s="93"/>
      <c r="G158" s="93"/>
      <c r="H158" s="68"/>
      <c r="M158" s="33"/>
    </row>
    <row r="159">
      <c r="C159" s="91"/>
      <c r="D159" s="92"/>
      <c r="E159" s="92"/>
      <c r="F159" s="93"/>
      <c r="G159" s="93"/>
      <c r="H159" s="68"/>
      <c r="M159" s="33"/>
    </row>
    <row r="160">
      <c r="C160" s="91"/>
      <c r="D160" s="92"/>
      <c r="E160" s="92"/>
      <c r="F160" s="93"/>
      <c r="G160" s="93"/>
      <c r="H160" s="68"/>
      <c r="M160" s="33"/>
    </row>
    <row r="161">
      <c r="C161" s="91"/>
      <c r="D161" s="92"/>
      <c r="E161" s="92"/>
      <c r="F161" s="93"/>
      <c r="G161" s="93"/>
      <c r="H161" s="68"/>
      <c r="M161" s="33"/>
    </row>
    <row r="162">
      <c r="C162" s="91"/>
      <c r="D162" s="92"/>
      <c r="E162" s="92"/>
      <c r="F162" s="93"/>
      <c r="G162" s="93"/>
      <c r="H162" s="68"/>
      <c r="M162" s="33"/>
    </row>
    <row r="163">
      <c r="C163" s="91"/>
      <c r="D163" s="92"/>
      <c r="E163" s="92"/>
      <c r="F163" s="93"/>
      <c r="G163" s="93"/>
      <c r="H163" s="68"/>
      <c r="M163" s="33"/>
    </row>
    <row r="164">
      <c r="C164" s="91"/>
      <c r="D164" s="92"/>
      <c r="E164" s="92"/>
      <c r="F164" s="93"/>
      <c r="G164" s="93"/>
      <c r="H164" s="68"/>
      <c r="M164" s="33"/>
    </row>
    <row r="165">
      <c r="C165" s="91"/>
      <c r="D165" s="92"/>
      <c r="E165" s="92"/>
      <c r="F165" s="93"/>
      <c r="G165" s="93"/>
      <c r="H165" s="68"/>
      <c r="M165" s="33"/>
    </row>
    <row r="166">
      <c r="C166" s="91"/>
      <c r="D166" s="92"/>
      <c r="E166" s="92"/>
      <c r="F166" s="93"/>
      <c r="G166" s="93"/>
      <c r="H166" s="68"/>
      <c r="M166" s="33"/>
    </row>
    <row r="167">
      <c r="C167" s="91"/>
      <c r="D167" s="92"/>
      <c r="E167" s="92"/>
      <c r="F167" s="93"/>
      <c r="G167" s="93"/>
      <c r="H167" s="68"/>
      <c r="M167" s="33"/>
    </row>
    <row r="168">
      <c r="C168" s="91"/>
      <c r="D168" s="92"/>
      <c r="E168" s="92"/>
      <c r="F168" s="93"/>
      <c r="G168" s="93"/>
      <c r="H168" s="68"/>
      <c r="M168" s="33"/>
    </row>
    <row r="169">
      <c r="C169" s="91"/>
      <c r="D169" s="92"/>
      <c r="E169" s="92"/>
      <c r="F169" s="93"/>
      <c r="G169" s="93"/>
      <c r="H169" s="68"/>
      <c r="M169" s="33"/>
    </row>
    <row r="170">
      <c r="C170" s="91"/>
      <c r="D170" s="92"/>
      <c r="E170" s="92"/>
      <c r="F170" s="93"/>
      <c r="G170" s="93"/>
      <c r="H170" s="68"/>
      <c r="M170" s="33"/>
    </row>
    <row r="171">
      <c r="C171" s="91"/>
      <c r="D171" s="92"/>
      <c r="E171" s="92"/>
      <c r="F171" s="93"/>
      <c r="G171" s="93"/>
      <c r="H171" s="68"/>
      <c r="M171" s="33"/>
    </row>
    <row r="172">
      <c r="C172" s="91"/>
      <c r="D172" s="92"/>
      <c r="E172" s="92"/>
      <c r="F172" s="93"/>
      <c r="G172" s="93"/>
      <c r="H172" s="68"/>
      <c r="M172" s="33"/>
    </row>
    <row r="173">
      <c r="C173" s="91"/>
      <c r="D173" s="92"/>
      <c r="E173" s="92"/>
      <c r="F173" s="93"/>
      <c r="G173" s="93"/>
      <c r="H173" s="68"/>
      <c r="M173" s="33"/>
    </row>
    <row r="174">
      <c r="C174" s="91"/>
      <c r="D174" s="92"/>
      <c r="E174" s="92"/>
      <c r="F174" s="93"/>
      <c r="G174" s="93"/>
      <c r="H174" s="68"/>
      <c r="M174" s="33"/>
    </row>
    <row r="175">
      <c r="C175" s="91"/>
      <c r="D175" s="92"/>
      <c r="E175" s="92"/>
      <c r="F175" s="93"/>
      <c r="G175" s="93"/>
      <c r="H175" s="68"/>
      <c r="M175" s="33"/>
    </row>
    <row r="176">
      <c r="C176" s="91"/>
      <c r="D176" s="92"/>
      <c r="E176" s="92"/>
      <c r="F176" s="93"/>
      <c r="G176" s="93"/>
      <c r="H176" s="68"/>
      <c r="M176" s="33"/>
    </row>
    <row r="177">
      <c r="C177" s="91"/>
      <c r="D177" s="92"/>
      <c r="E177" s="92"/>
      <c r="F177" s="93"/>
      <c r="G177" s="93"/>
      <c r="H177" s="68"/>
      <c r="M177" s="33"/>
    </row>
    <row r="178">
      <c r="C178" s="91"/>
      <c r="D178" s="92"/>
      <c r="E178" s="92"/>
      <c r="F178" s="93"/>
      <c r="G178" s="93"/>
      <c r="H178" s="68"/>
      <c r="M178" s="33"/>
    </row>
    <row r="179">
      <c r="C179" s="91"/>
      <c r="D179" s="92"/>
      <c r="E179" s="92"/>
      <c r="F179" s="93"/>
      <c r="G179" s="93"/>
      <c r="H179" s="68"/>
      <c r="M179" s="33"/>
    </row>
    <row r="180">
      <c r="C180" s="91"/>
      <c r="D180" s="92"/>
      <c r="E180" s="92"/>
      <c r="F180" s="93"/>
      <c r="G180" s="93"/>
      <c r="H180" s="68"/>
      <c r="M180" s="33"/>
    </row>
    <row r="181">
      <c r="C181" s="91"/>
      <c r="D181" s="92"/>
      <c r="E181" s="92"/>
      <c r="F181" s="93"/>
      <c r="G181" s="93"/>
      <c r="H181" s="68"/>
      <c r="M181" s="33"/>
    </row>
    <row r="182">
      <c r="C182" s="91"/>
      <c r="D182" s="92"/>
      <c r="E182" s="92"/>
      <c r="F182" s="93"/>
      <c r="G182" s="93"/>
      <c r="H182" s="68"/>
      <c r="M182" s="33"/>
    </row>
    <row r="183">
      <c r="C183" s="91"/>
      <c r="D183" s="92"/>
      <c r="E183" s="92"/>
      <c r="F183" s="93"/>
      <c r="G183" s="93"/>
      <c r="H183" s="68"/>
      <c r="M183" s="33"/>
    </row>
    <row r="184">
      <c r="C184" s="91"/>
      <c r="D184" s="92"/>
      <c r="E184" s="92"/>
      <c r="F184" s="93"/>
      <c r="G184" s="93"/>
      <c r="H184" s="68"/>
      <c r="M184" s="33"/>
    </row>
    <row r="185">
      <c r="C185" s="91"/>
      <c r="D185" s="92"/>
      <c r="E185" s="92"/>
      <c r="F185" s="93"/>
      <c r="G185" s="93"/>
      <c r="H185" s="68"/>
      <c r="M185" s="33"/>
    </row>
    <row r="186">
      <c r="C186" s="91"/>
      <c r="D186" s="92"/>
      <c r="E186" s="92"/>
      <c r="F186" s="93"/>
      <c r="G186" s="93"/>
      <c r="H186" s="68"/>
      <c r="M186" s="33"/>
    </row>
    <row r="187">
      <c r="C187" s="91"/>
      <c r="D187" s="92"/>
      <c r="E187" s="92"/>
      <c r="F187" s="93"/>
      <c r="G187" s="93"/>
      <c r="H187" s="68"/>
      <c r="M187" s="33"/>
    </row>
    <row r="188">
      <c r="C188" s="91"/>
      <c r="D188" s="92"/>
      <c r="E188" s="92"/>
      <c r="F188" s="93"/>
      <c r="G188" s="93"/>
      <c r="H188" s="68"/>
      <c r="M188" s="33"/>
    </row>
    <row r="189">
      <c r="C189" s="91"/>
      <c r="D189" s="92"/>
      <c r="E189" s="92"/>
      <c r="F189" s="93"/>
      <c r="G189" s="93"/>
      <c r="H189" s="68"/>
      <c r="M189" s="33"/>
    </row>
    <row r="190">
      <c r="C190" s="91"/>
      <c r="D190" s="92"/>
      <c r="E190" s="92"/>
      <c r="F190" s="93"/>
      <c r="G190" s="93"/>
      <c r="H190" s="68"/>
      <c r="M190" s="33"/>
    </row>
    <row r="191">
      <c r="C191" s="91"/>
      <c r="D191" s="92"/>
      <c r="E191" s="92"/>
      <c r="F191" s="93"/>
      <c r="G191" s="93"/>
      <c r="H191" s="68"/>
      <c r="M191" s="33"/>
    </row>
    <row r="192">
      <c r="C192" s="91"/>
      <c r="D192" s="92"/>
      <c r="E192" s="92"/>
      <c r="F192" s="93"/>
      <c r="G192" s="93"/>
      <c r="H192" s="68"/>
      <c r="M192" s="33"/>
    </row>
    <row r="193">
      <c r="C193" s="91"/>
      <c r="D193" s="92"/>
      <c r="E193" s="92"/>
      <c r="F193" s="93"/>
      <c r="G193" s="93"/>
      <c r="H193" s="68"/>
      <c r="M193" s="33"/>
    </row>
    <row r="194">
      <c r="C194" s="91"/>
      <c r="D194" s="92"/>
      <c r="E194" s="92"/>
      <c r="F194" s="93"/>
      <c r="G194" s="93"/>
      <c r="H194" s="68"/>
      <c r="M194" s="33"/>
    </row>
    <row r="195">
      <c r="C195" s="91"/>
      <c r="D195" s="92"/>
      <c r="E195" s="92"/>
      <c r="F195" s="93"/>
      <c r="G195" s="93"/>
      <c r="H195" s="68"/>
      <c r="M195" s="33"/>
    </row>
    <row r="196">
      <c r="C196" s="91"/>
      <c r="D196" s="92"/>
      <c r="E196" s="92"/>
      <c r="F196" s="93"/>
      <c r="G196" s="93"/>
      <c r="H196" s="68"/>
      <c r="M196" s="33"/>
    </row>
    <row r="197">
      <c r="C197" s="91"/>
      <c r="D197" s="92"/>
      <c r="E197" s="92"/>
      <c r="F197" s="93"/>
      <c r="G197" s="93"/>
      <c r="H197" s="68"/>
      <c r="M197" s="33"/>
    </row>
    <row r="198">
      <c r="C198" s="91"/>
      <c r="D198" s="92"/>
      <c r="E198" s="92"/>
      <c r="F198" s="93"/>
      <c r="G198" s="93"/>
      <c r="H198" s="68"/>
      <c r="M198" s="33"/>
    </row>
    <row r="199">
      <c r="C199" s="91"/>
      <c r="D199" s="92"/>
      <c r="E199" s="92"/>
      <c r="F199" s="93"/>
      <c r="G199" s="93"/>
      <c r="H199" s="68"/>
      <c r="M199" s="33"/>
    </row>
    <row r="200">
      <c r="C200" s="91"/>
      <c r="D200" s="92"/>
      <c r="E200" s="92"/>
      <c r="F200" s="93"/>
      <c r="G200" s="93"/>
      <c r="H200" s="68"/>
      <c r="M200" s="33"/>
    </row>
    <row r="201">
      <c r="C201" s="91"/>
      <c r="D201" s="92"/>
      <c r="E201" s="92"/>
      <c r="F201" s="93"/>
      <c r="G201" s="93"/>
      <c r="H201" s="68"/>
      <c r="M201" s="33"/>
    </row>
    <row r="202">
      <c r="C202" s="91"/>
      <c r="D202" s="92"/>
      <c r="E202" s="92"/>
      <c r="F202" s="93"/>
      <c r="G202" s="93"/>
      <c r="H202" s="68"/>
      <c r="M202" s="33"/>
    </row>
    <row r="203">
      <c r="C203" s="91"/>
      <c r="D203" s="92"/>
      <c r="E203" s="92"/>
      <c r="F203" s="93"/>
      <c r="G203" s="93"/>
      <c r="H203" s="68"/>
      <c r="M203" s="33"/>
    </row>
    <row r="204">
      <c r="C204" s="91"/>
      <c r="D204" s="92"/>
      <c r="E204" s="92"/>
      <c r="F204" s="93"/>
      <c r="G204" s="93"/>
      <c r="H204" s="68"/>
      <c r="M204" s="33"/>
    </row>
    <row r="205">
      <c r="C205" s="91"/>
      <c r="D205" s="92"/>
      <c r="E205" s="92"/>
      <c r="F205" s="93"/>
      <c r="G205" s="93"/>
      <c r="H205" s="68"/>
      <c r="M205" s="33"/>
    </row>
    <row r="206">
      <c r="C206" s="91"/>
      <c r="D206" s="92"/>
      <c r="E206" s="92"/>
      <c r="F206" s="93"/>
      <c r="G206" s="93"/>
      <c r="H206" s="68"/>
      <c r="M206" s="33"/>
    </row>
    <row r="207">
      <c r="C207" s="91"/>
      <c r="D207" s="92"/>
      <c r="E207" s="92"/>
      <c r="F207" s="93"/>
      <c r="G207" s="93"/>
      <c r="H207" s="68"/>
      <c r="M207" s="33"/>
    </row>
    <row r="208">
      <c r="C208" s="91"/>
      <c r="D208" s="92"/>
      <c r="E208" s="92"/>
      <c r="F208" s="93"/>
      <c r="G208" s="93"/>
      <c r="H208" s="68"/>
      <c r="M208" s="33"/>
    </row>
    <row r="209">
      <c r="C209" s="91"/>
      <c r="D209" s="92"/>
      <c r="E209" s="92"/>
      <c r="F209" s="93"/>
      <c r="G209" s="93"/>
      <c r="H209" s="68"/>
      <c r="M209" s="33"/>
    </row>
    <row r="210">
      <c r="C210" s="91"/>
      <c r="D210" s="92"/>
      <c r="E210" s="92"/>
      <c r="F210" s="93"/>
      <c r="G210" s="93"/>
      <c r="H210" s="68"/>
      <c r="M210" s="33"/>
    </row>
    <row r="211">
      <c r="C211" s="91"/>
      <c r="D211" s="92"/>
      <c r="E211" s="92"/>
      <c r="F211" s="93"/>
      <c r="G211" s="93"/>
      <c r="H211" s="68"/>
      <c r="M211" s="33"/>
    </row>
    <row r="212">
      <c r="C212" s="91"/>
      <c r="D212" s="92"/>
      <c r="E212" s="92"/>
      <c r="F212" s="93"/>
      <c r="G212" s="93"/>
      <c r="H212" s="68"/>
      <c r="M212" s="33"/>
    </row>
    <row r="213">
      <c r="C213" s="91"/>
      <c r="D213" s="92"/>
      <c r="E213" s="92"/>
      <c r="F213" s="93"/>
      <c r="G213" s="93"/>
      <c r="H213" s="68"/>
      <c r="M213" s="33"/>
    </row>
    <row r="214">
      <c r="C214" s="91"/>
      <c r="D214" s="92"/>
      <c r="E214" s="92"/>
      <c r="F214" s="93"/>
      <c r="G214" s="93"/>
      <c r="H214" s="68"/>
      <c r="M214" s="33"/>
    </row>
    <row r="215">
      <c r="C215" s="91"/>
      <c r="D215" s="92"/>
      <c r="E215" s="92"/>
      <c r="F215" s="93"/>
      <c r="G215" s="93"/>
      <c r="H215" s="68"/>
      <c r="M215" s="33"/>
    </row>
    <row r="216">
      <c r="C216" s="91"/>
      <c r="D216" s="92"/>
      <c r="E216" s="92"/>
      <c r="F216" s="93"/>
      <c r="G216" s="93"/>
      <c r="H216" s="68"/>
      <c r="M216" s="33"/>
    </row>
    <row r="217">
      <c r="C217" s="91"/>
      <c r="D217" s="92"/>
      <c r="E217" s="92"/>
      <c r="F217" s="93"/>
      <c r="G217" s="93"/>
      <c r="H217" s="68"/>
      <c r="M217" s="33"/>
    </row>
    <row r="218">
      <c r="C218" s="91"/>
      <c r="D218" s="92"/>
      <c r="E218" s="92"/>
      <c r="F218" s="93"/>
      <c r="G218" s="93"/>
      <c r="H218" s="68"/>
      <c r="M218" s="33"/>
    </row>
    <row r="219">
      <c r="C219" s="91"/>
      <c r="D219" s="92"/>
      <c r="E219" s="92"/>
      <c r="F219" s="93"/>
      <c r="G219" s="93"/>
      <c r="H219" s="68"/>
      <c r="M219" s="33"/>
    </row>
    <row r="220">
      <c r="C220" s="91"/>
      <c r="D220" s="92"/>
      <c r="E220" s="92"/>
      <c r="F220" s="93"/>
      <c r="G220" s="93"/>
      <c r="H220" s="68"/>
      <c r="M220" s="33"/>
    </row>
    <row r="221">
      <c r="C221" s="91"/>
      <c r="D221" s="92"/>
      <c r="E221" s="92"/>
      <c r="F221" s="93"/>
      <c r="G221" s="93"/>
      <c r="H221" s="68"/>
      <c r="M221" s="33"/>
    </row>
    <row r="222">
      <c r="C222" s="91"/>
      <c r="D222" s="92"/>
      <c r="E222" s="92"/>
      <c r="F222" s="93"/>
      <c r="G222" s="93"/>
      <c r="H222" s="68"/>
      <c r="M222" s="33"/>
    </row>
    <row r="223">
      <c r="C223" s="91"/>
      <c r="D223" s="92"/>
      <c r="E223" s="92"/>
      <c r="F223" s="93"/>
      <c r="G223" s="93"/>
      <c r="H223" s="68"/>
      <c r="M223" s="33"/>
    </row>
    <row r="224">
      <c r="C224" s="91"/>
      <c r="D224" s="92"/>
      <c r="E224" s="92"/>
      <c r="F224" s="93"/>
      <c r="G224" s="93"/>
      <c r="H224" s="68"/>
      <c r="M224" s="33"/>
    </row>
    <row r="225">
      <c r="C225" s="91"/>
      <c r="D225" s="92"/>
      <c r="E225" s="92"/>
      <c r="F225" s="93"/>
      <c r="G225" s="93"/>
      <c r="H225" s="68"/>
      <c r="M225" s="33"/>
    </row>
    <row r="226">
      <c r="C226" s="91"/>
      <c r="D226" s="92"/>
      <c r="E226" s="92"/>
      <c r="F226" s="93"/>
      <c r="G226" s="93"/>
      <c r="H226" s="68"/>
      <c r="M226" s="33"/>
    </row>
    <row r="227">
      <c r="C227" s="91"/>
      <c r="D227" s="92"/>
      <c r="E227" s="92"/>
      <c r="F227" s="93"/>
      <c r="G227" s="93"/>
      <c r="H227" s="68"/>
      <c r="M227" s="33"/>
    </row>
    <row r="228">
      <c r="C228" s="91"/>
      <c r="D228" s="92"/>
      <c r="E228" s="92"/>
      <c r="F228" s="93"/>
      <c r="G228" s="93"/>
      <c r="H228" s="68"/>
      <c r="M228" s="33"/>
    </row>
    <row r="229">
      <c r="C229" s="91"/>
      <c r="D229" s="92"/>
      <c r="E229" s="92"/>
      <c r="F229" s="93"/>
      <c r="G229" s="93"/>
      <c r="H229" s="68"/>
      <c r="M229" s="33"/>
    </row>
    <row r="230">
      <c r="C230" s="91"/>
      <c r="D230" s="92"/>
      <c r="E230" s="92"/>
      <c r="F230" s="93"/>
      <c r="G230" s="93"/>
      <c r="H230" s="68"/>
      <c r="M230" s="33"/>
    </row>
    <row r="231">
      <c r="C231" s="91"/>
      <c r="D231" s="92"/>
      <c r="E231" s="92"/>
      <c r="F231" s="93"/>
      <c r="G231" s="93"/>
      <c r="H231" s="68"/>
      <c r="M231" s="33"/>
    </row>
    <row r="232">
      <c r="C232" s="91"/>
      <c r="D232" s="92"/>
      <c r="E232" s="92"/>
      <c r="F232" s="93"/>
      <c r="G232" s="93"/>
      <c r="H232" s="68"/>
      <c r="M232" s="33"/>
    </row>
    <row r="233">
      <c r="C233" s="91"/>
      <c r="D233" s="92"/>
      <c r="E233" s="92"/>
      <c r="F233" s="93"/>
      <c r="G233" s="93"/>
      <c r="H233" s="68"/>
      <c r="M233" s="33"/>
    </row>
    <row r="234">
      <c r="C234" s="91"/>
      <c r="D234" s="92"/>
      <c r="E234" s="92"/>
      <c r="F234" s="93"/>
      <c r="G234" s="93"/>
      <c r="H234" s="68"/>
      <c r="M234" s="33"/>
    </row>
    <row r="235">
      <c r="C235" s="91"/>
      <c r="D235" s="92"/>
      <c r="E235" s="92"/>
      <c r="F235" s="93"/>
      <c r="G235" s="93"/>
      <c r="H235" s="68"/>
      <c r="M235" s="33"/>
    </row>
    <row r="236">
      <c r="C236" s="91"/>
      <c r="D236" s="92"/>
      <c r="E236" s="92"/>
      <c r="F236" s="93"/>
      <c r="G236" s="93"/>
      <c r="H236" s="68"/>
      <c r="M236" s="33"/>
    </row>
    <row r="237">
      <c r="C237" s="91"/>
      <c r="D237" s="92"/>
      <c r="E237" s="92"/>
      <c r="F237" s="93"/>
      <c r="G237" s="93"/>
      <c r="H237" s="68"/>
      <c r="M237" s="33"/>
    </row>
    <row r="238">
      <c r="C238" s="91"/>
      <c r="D238" s="92"/>
      <c r="E238" s="92"/>
      <c r="F238" s="93"/>
      <c r="G238" s="93"/>
      <c r="H238" s="68"/>
      <c r="M238" s="33"/>
    </row>
    <row r="239">
      <c r="C239" s="91"/>
      <c r="D239" s="92"/>
      <c r="E239" s="92"/>
      <c r="F239" s="93"/>
      <c r="G239" s="93"/>
      <c r="H239" s="68"/>
      <c r="M239" s="33"/>
    </row>
    <row r="240">
      <c r="C240" s="91"/>
      <c r="D240" s="92"/>
      <c r="E240" s="92"/>
      <c r="F240" s="93"/>
      <c r="G240" s="93"/>
      <c r="H240" s="68"/>
      <c r="M240" s="33"/>
    </row>
    <row r="241">
      <c r="C241" s="91"/>
      <c r="D241" s="92"/>
      <c r="E241" s="92"/>
      <c r="F241" s="93"/>
      <c r="G241" s="93"/>
      <c r="H241" s="68"/>
      <c r="M241" s="33"/>
    </row>
    <row r="242">
      <c r="C242" s="91"/>
      <c r="D242" s="92"/>
      <c r="E242" s="92"/>
      <c r="F242" s="93"/>
      <c r="G242" s="93"/>
      <c r="H242" s="68"/>
      <c r="M242" s="33"/>
    </row>
    <row r="243">
      <c r="C243" s="91"/>
      <c r="D243" s="92"/>
      <c r="E243" s="92"/>
      <c r="F243" s="93"/>
      <c r="G243" s="93"/>
      <c r="H243" s="68"/>
      <c r="M243" s="33"/>
    </row>
    <row r="244">
      <c r="C244" s="91"/>
      <c r="D244" s="92"/>
      <c r="E244" s="92"/>
      <c r="F244" s="93"/>
      <c r="G244" s="93"/>
      <c r="H244" s="68"/>
      <c r="M244" s="33"/>
    </row>
    <row r="245">
      <c r="C245" s="91"/>
      <c r="D245" s="92"/>
      <c r="E245" s="92"/>
      <c r="F245" s="93"/>
      <c r="G245" s="93"/>
      <c r="H245" s="68"/>
      <c r="M245" s="33"/>
    </row>
    <row r="246">
      <c r="C246" s="91"/>
      <c r="D246" s="92"/>
      <c r="E246" s="92"/>
      <c r="F246" s="93"/>
      <c r="G246" s="93"/>
      <c r="H246" s="68"/>
      <c r="M246" s="33"/>
    </row>
    <row r="247">
      <c r="C247" s="91"/>
      <c r="D247" s="92"/>
      <c r="E247" s="92"/>
      <c r="F247" s="93"/>
      <c r="G247" s="93"/>
      <c r="H247" s="68"/>
      <c r="M247" s="33"/>
    </row>
    <row r="248">
      <c r="C248" s="91"/>
      <c r="D248" s="92"/>
      <c r="E248" s="92"/>
      <c r="F248" s="93"/>
      <c r="G248" s="93"/>
      <c r="H248" s="68"/>
      <c r="M248" s="33"/>
    </row>
    <row r="249">
      <c r="C249" s="91"/>
      <c r="D249" s="92"/>
      <c r="E249" s="92"/>
      <c r="F249" s="93"/>
      <c r="G249" s="93"/>
      <c r="H249" s="68"/>
      <c r="M249" s="33"/>
    </row>
    <row r="250">
      <c r="C250" s="91"/>
      <c r="D250" s="92"/>
      <c r="E250" s="92"/>
      <c r="F250" s="93"/>
      <c r="G250" s="93"/>
      <c r="H250" s="68"/>
      <c r="M250" s="33"/>
    </row>
    <row r="251">
      <c r="C251" s="91"/>
      <c r="D251" s="92"/>
      <c r="E251" s="92"/>
      <c r="F251" s="93"/>
      <c r="G251" s="93"/>
      <c r="H251" s="68"/>
      <c r="M251" s="33"/>
    </row>
    <row r="252">
      <c r="C252" s="91"/>
      <c r="D252" s="92"/>
      <c r="E252" s="92"/>
      <c r="F252" s="93"/>
      <c r="G252" s="93"/>
      <c r="H252" s="68"/>
      <c r="M252" s="33"/>
    </row>
    <row r="253">
      <c r="C253" s="91"/>
      <c r="D253" s="92"/>
      <c r="E253" s="92"/>
      <c r="F253" s="93"/>
      <c r="G253" s="93"/>
      <c r="H253" s="68"/>
      <c r="M253" s="33"/>
    </row>
    <row r="254">
      <c r="C254" s="91"/>
      <c r="D254" s="92"/>
      <c r="E254" s="92"/>
      <c r="F254" s="93"/>
      <c r="G254" s="93"/>
      <c r="H254" s="68"/>
      <c r="M254" s="33"/>
    </row>
    <row r="255">
      <c r="C255" s="91"/>
      <c r="D255" s="92"/>
      <c r="E255" s="92"/>
      <c r="F255" s="93"/>
      <c r="G255" s="93"/>
      <c r="H255" s="68"/>
      <c r="M255" s="33"/>
    </row>
    <row r="256">
      <c r="C256" s="91"/>
      <c r="D256" s="92"/>
      <c r="E256" s="92"/>
      <c r="F256" s="93"/>
      <c r="G256" s="93"/>
      <c r="H256" s="68"/>
      <c r="M256" s="33"/>
    </row>
    <row r="257">
      <c r="C257" s="91"/>
      <c r="D257" s="92"/>
      <c r="E257" s="92"/>
      <c r="F257" s="93"/>
      <c r="G257" s="93"/>
      <c r="H257" s="68"/>
      <c r="M257" s="33"/>
    </row>
    <row r="258">
      <c r="C258" s="91"/>
      <c r="D258" s="92"/>
      <c r="E258" s="92"/>
      <c r="F258" s="93"/>
      <c r="G258" s="93"/>
      <c r="H258" s="68"/>
      <c r="M258" s="33"/>
    </row>
    <row r="259">
      <c r="C259" s="91"/>
      <c r="D259" s="92"/>
      <c r="E259" s="92"/>
      <c r="F259" s="93"/>
      <c r="G259" s="93"/>
      <c r="H259" s="68"/>
      <c r="M259" s="33"/>
    </row>
    <row r="260">
      <c r="C260" s="91"/>
      <c r="D260" s="92"/>
      <c r="E260" s="92"/>
      <c r="F260" s="93"/>
      <c r="G260" s="93"/>
      <c r="H260" s="68"/>
      <c r="M260" s="33"/>
    </row>
    <row r="261">
      <c r="C261" s="91"/>
      <c r="D261" s="92"/>
      <c r="E261" s="92"/>
      <c r="F261" s="93"/>
      <c r="G261" s="93"/>
      <c r="H261" s="68"/>
      <c r="M261" s="33"/>
    </row>
    <row r="262">
      <c r="C262" s="91"/>
      <c r="D262" s="92"/>
      <c r="E262" s="92"/>
      <c r="F262" s="93"/>
      <c r="G262" s="93"/>
      <c r="H262" s="68"/>
      <c r="M262" s="33"/>
    </row>
    <row r="263">
      <c r="C263" s="91"/>
      <c r="D263" s="92"/>
      <c r="E263" s="92"/>
      <c r="F263" s="93"/>
      <c r="G263" s="93"/>
      <c r="H263" s="68"/>
      <c r="M263" s="33"/>
    </row>
    <row r="264">
      <c r="C264" s="91"/>
      <c r="D264" s="92"/>
      <c r="E264" s="92"/>
      <c r="F264" s="93"/>
      <c r="G264" s="93"/>
      <c r="H264" s="68"/>
      <c r="M264" s="33"/>
    </row>
    <row r="265">
      <c r="C265" s="91"/>
      <c r="D265" s="92"/>
      <c r="E265" s="92"/>
      <c r="F265" s="93"/>
      <c r="G265" s="93"/>
      <c r="H265" s="68"/>
      <c r="M265" s="33"/>
    </row>
    <row r="266">
      <c r="C266" s="91"/>
      <c r="D266" s="92"/>
      <c r="E266" s="92"/>
      <c r="F266" s="93"/>
      <c r="G266" s="93"/>
      <c r="H266" s="68"/>
      <c r="M266" s="33"/>
    </row>
    <row r="267">
      <c r="C267" s="91"/>
      <c r="D267" s="92"/>
      <c r="E267" s="92"/>
      <c r="F267" s="93"/>
      <c r="G267" s="93"/>
      <c r="H267" s="68"/>
      <c r="M267" s="33"/>
    </row>
    <row r="268">
      <c r="C268" s="91"/>
      <c r="D268" s="92"/>
      <c r="E268" s="92"/>
      <c r="F268" s="93"/>
      <c r="G268" s="93"/>
      <c r="H268" s="68"/>
      <c r="M268" s="33"/>
    </row>
    <row r="269">
      <c r="C269" s="91"/>
      <c r="D269" s="92"/>
      <c r="E269" s="92"/>
      <c r="F269" s="93"/>
      <c r="G269" s="93"/>
      <c r="H269" s="68"/>
      <c r="M269" s="33"/>
    </row>
    <row r="270">
      <c r="C270" s="91"/>
      <c r="D270" s="92"/>
      <c r="E270" s="92"/>
      <c r="F270" s="93"/>
      <c r="G270" s="93"/>
      <c r="H270" s="68"/>
      <c r="M270" s="33"/>
    </row>
    <row r="271">
      <c r="C271" s="91"/>
      <c r="D271" s="92"/>
      <c r="E271" s="92"/>
      <c r="F271" s="93"/>
      <c r="G271" s="93"/>
      <c r="H271" s="68"/>
      <c r="M271" s="33"/>
    </row>
    <row r="272">
      <c r="C272" s="91"/>
      <c r="D272" s="92"/>
      <c r="E272" s="92"/>
      <c r="F272" s="93"/>
      <c r="G272" s="93"/>
      <c r="H272" s="68"/>
      <c r="M272" s="33"/>
    </row>
    <row r="273">
      <c r="C273" s="91"/>
      <c r="D273" s="92"/>
      <c r="E273" s="92"/>
      <c r="F273" s="93"/>
      <c r="G273" s="93"/>
      <c r="H273" s="68"/>
      <c r="M273" s="33"/>
    </row>
    <row r="274">
      <c r="C274" s="91"/>
      <c r="D274" s="92"/>
      <c r="E274" s="92"/>
      <c r="F274" s="93"/>
      <c r="G274" s="93"/>
      <c r="H274" s="68"/>
      <c r="M274" s="33"/>
    </row>
    <row r="275">
      <c r="C275" s="91"/>
      <c r="D275" s="92"/>
      <c r="E275" s="92"/>
      <c r="F275" s="93"/>
      <c r="G275" s="93"/>
      <c r="H275" s="68"/>
      <c r="M275" s="33"/>
    </row>
    <row r="276">
      <c r="C276" s="91"/>
      <c r="D276" s="92"/>
      <c r="E276" s="92"/>
      <c r="F276" s="93"/>
      <c r="G276" s="93"/>
      <c r="H276" s="68"/>
      <c r="M276" s="33"/>
    </row>
    <row r="277">
      <c r="C277" s="91"/>
      <c r="D277" s="92"/>
      <c r="E277" s="92"/>
      <c r="F277" s="93"/>
      <c r="G277" s="93"/>
      <c r="H277" s="68"/>
      <c r="M277" s="33"/>
    </row>
    <row r="278">
      <c r="C278" s="91"/>
      <c r="D278" s="92"/>
      <c r="E278" s="92"/>
      <c r="F278" s="93"/>
      <c r="G278" s="93"/>
      <c r="H278" s="68"/>
      <c r="M278" s="33"/>
    </row>
    <row r="279">
      <c r="C279" s="91"/>
      <c r="D279" s="92"/>
      <c r="E279" s="92"/>
      <c r="F279" s="93"/>
      <c r="G279" s="93"/>
      <c r="H279" s="68"/>
      <c r="M279" s="33"/>
    </row>
    <row r="280">
      <c r="C280" s="91"/>
      <c r="D280" s="92"/>
      <c r="E280" s="92"/>
      <c r="F280" s="93"/>
      <c r="G280" s="93"/>
      <c r="H280" s="68"/>
      <c r="M280" s="33"/>
    </row>
    <row r="281">
      <c r="C281" s="91"/>
      <c r="D281" s="92"/>
      <c r="E281" s="92"/>
      <c r="F281" s="93"/>
      <c r="G281" s="93"/>
      <c r="H281" s="68"/>
      <c r="M281" s="33"/>
    </row>
    <row r="282">
      <c r="C282" s="91"/>
      <c r="D282" s="92"/>
      <c r="E282" s="92"/>
      <c r="F282" s="93"/>
      <c r="G282" s="93"/>
      <c r="H282" s="68"/>
      <c r="M282" s="33"/>
    </row>
    <row r="283">
      <c r="C283" s="91"/>
      <c r="D283" s="92"/>
      <c r="E283" s="92"/>
      <c r="F283" s="93"/>
      <c r="G283" s="93"/>
      <c r="H283" s="68"/>
      <c r="M283" s="33"/>
    </row>
    <row r="284">
      <c r="C284" s="91"/>
      <c r="D284" s="92"/>
      <c r="E284" s="92"/>
      <c r="F284" s="93"/>
      <c r="G284" s="93"/>
      <c r="H284" s="68"/>
      <c r="M284" s="33"/>
    </row>
    <row r="285">
      <c r="C285" s="91"/>
      <c r="D285" s="92"/>
      <c r="E285" s="92"/>
      <c r="F285" s="93"/>
      <c r="G285" s="93"/>
      <c r="H285" s="68"/>
      <c r="M285" s="33"/>
    </row>
    <row r="286">
      <c r="C286" s="91"/>
      <c r="D286" s="92"/>
      <c r="E286" s="92"/>
      <c r="F286" s="93"/>
      <c r="G286" s="93"/>
      <c r="H286" s="68"/>
      <c r="M286" s="33"/>
    </row>
    <row r="287">
      <c r="C287" s="91"/>
      <c r="D287" s="92"/>
      <c r="E287" s="92"/>
      <c r="F287" s="93"/>
      <c r="G287" s="93"/>
      <c r="H287" s="68"/>
      <c r="M287" s="33"/>
    </row>
    <row r="288">
      <c r="C288" s="91"/>
      <c r="D288" s="92"/>
      <c r="E288" s="92"/>
      <c r="F288" s="93"/>
      <c r="G288" s="93"/>
      <c r="H288" s="68"/>
      <c r="M288" s="33"/>
    </row>
    <row r="289">
      <c r="C289" s="91"/>
      <c r="D289" s="92"/>
      <c r="E289" s="92"/>
      <c r="F289" s="93"/>
      <c r="G289" s="93"/>
      <c r="H289" s="68"/>
      <c r="M289" s="33"/>
    </row>
    <row r="290">
      <c r="C290" s="91"/>
      <c r="D290" s="92"/>
      <c r="E290" s="92"/>
      <c r="F290" s="93"/>
      <c r="G290" s="93"/>
      <c r="H290" s="68"/>
      <c r="M290" s="33"/>
    </row>
    <row r="291">
      <c r="C291" s="91"/>
      <c r="D291" s="92"/>
      <c r="E291" s="92"/>
      <c r="F291" s="93"/>
      <c r="G291" s="93"/>
      <c r="H291" s="68"/>
      <c r="M291" s="33"/>
    </row>
    <row r="292">
      <c r="C292" s="91"/>
      <c r="D292" s="92"/>
      <c r="E292" s="92"/>
      <c r="F292" s="93"/>
      <c r="G292" s="93"/>
      <c r="H292" s="68"/>
      <c r="M292" s="33"/>
    </row>
    <row r="293">
      <c r="C293" s="91"/>
      <c r="D293" s="92"/>
      <c r="E293" s="92"/>
      <c r="F293" s="93"/>
      <c r="G293" s="93"/>
      <c r="H293" s="68"/>
      <c r="M293" s="33"/>
    </row>
    <row r="294">
      <c r="C294" s="91"/>
      <c r="D294" s="92"/>
      <c r="E294" s="92"/>
      <c r="F294" s="93"/>
      <c r="G294" s="93"/>
      <c r="H294" s="68"/>
      <c r="M294" s="33"/>
    </row>
    <row r="295">
      <c r="C295" s="91"/>
      <c r="D295" s="92"/>
      <c r="E295" s="92"/>
      <c r="F295" s="93"/>
      <c r="G295" s="93"/>
      <c r="H295" s="68"/>
      <c r="M295" s="33"/>
    </row>
    <row r="296">
      <c r="C296" s="91"/>
      <c r="D296" s="92"/>
      <c r="E296" s="92"/>
      <c r="F296" s="93"/>
      <c r="G296" s="93"/>
      <c r="H296" s="68"/>
      <c r="M296" s="33"/>
    </row>
    <row r="297">
      <c r="C297" s="91"/>
      <c r="D297" s="92"/>
      <c r="E297" s="92"/>
      <c r="F297" s="93"/>
      <c r="G297" s="93"/>
      <c r="H297" s="68"/>
      <c r="M297" s="33"/>
    </row>
    <row r="298">
      <c r="C298" s="91"/>
      <c r="D298" s="92"/>
      <c r="E298" s="92"/>
      <c r="F298" s="93"/>
      <c r="G298" s="93"/>
      <c r="H298" s="68"/>
      <c r="M298" s="33"/>
    </row>
    <row r="299">
      <c r="C299" s="91"/>
      <c r="D299" s="92"/>
      <c r="E299" s="92"/>
      <c r="F299" s="93"/>
      <c r="G299" s="93"/>
      <c r="H299" s="68"/>
      <c r="M299" s="33"/>
    </row>
    <row r="300">
      <c r="C300" s="91"/>
      <c r="D300" s="92"/>
      <c r="E300" s="92"/>
      <c r="F300" s="93"/>
      <c r="G300" s="93"/>
      <c r="H300" s="68"/>
      <c r="M300" s="33"/>
    </row>
    <row r="301">
      <c r="C301" s="91"/>
      <c r="D301" s="92"/>
      <c r="E301" s="92"/>
      <c r="F301" s="93"/>
      <c r="G301" s="93"/>
      <c r="H301" s="68"/>
      <c r="M301" s="33"/>
    </row>
    <row r="302">
      <c r="C302" s="91"/>
      <c r="D302" s="92"/>
      <c r="E302" s="92"/>
      <c r="F302" s="93"/>
      <c r="G302" s="93"/>
      <c r="H302" s="68"/>
      <c r="M302" s="33"/>
    </row>
    <row r="303">
      <c r="C303" s="91"/>
      <c r="D303" s="92"/>
      <c r="E303" s="92"/>
      <c r="F303" s="93"/>
      <c r="G303" s="93"/>
      <c r="H303" s="68"/>
      <c r="M303" s="33"/>
    </row>
    <row r="304">
      <c r="C304" s="91"/>
      <c r="D304" s="92"/>
      <c r="E304" s="92"/>
      <c r="F304" s="93"/>
      <c r="G304" s="93"/>
      <c r="H304" s="68"/>
      <c r="M304" s="33"/>
    </row>
    <row r="305">
      <c r="C305" s="91"/>
      <c r="D305" s="92"/>
      <c r="E305" s="92"/>
      <c r="F305" s="93"/>
      <c r="G305" s="93"/>
      <c r="H305" s="68"/>
      <c r="M305" s="33"/>
    </row>
    <row r="306">
      <c r="C306" s="91"/>
      <c r="D306" s="92"/>
      <c r="E306" s="92"/>
      <c r="F306" s="93"/>
      <c r="G306" s="93"/>
      <c r="H306" s="68"/>
      <c r="M306" s="33"/>
    </row>
    <row r="307">
      <c r="C307" s="91"/>
      <c r="D307" s="92"/>
      <c r="E307" s="92"/>
      <c r="F307" s="93"/>
      <c r="G307" s="93"/>
      <c r="H307" s="68"/>
      <c r="M307" s="33"/>
    </row>
    <row r="308">
      <c r="C308" s="91"/>
      <c r="D308" s="92"/>
      <c r="E308" s="92"/>
      <c r="F308" s="93"/>
      <c r="G308" s="93"/>
      <c r="H308" s="68"/>
      <c r="M308" s="33"/>
    </row>
    <row r="309">
      <c r="C309" s="91"/>
      <c r="D309" s="92"/>
      <c r="E309" s="92"/>
      <c r="F309" s="93"/>
      <c r="G309" s="93"/>
      <c r="H309" s="68"/>
      <c r="M309" s="33"/>
    </row>
    <row r="310">
      <c r="C310" s="91"/>
      <c r="D310" s="92"/>
      <c r="E310" s="92"/>
      <c r="F310" s="93"/>
      <c r="G310" s="93"/>
      <c r="H310" s="68"/>
      <c r="M310" s="33"/>
    </row>
    <row r="311">
      <c r="C311" s="91"/>
      <c r="D311" s="92"/>
      <c r="E311" s="92"/>
      <c r="F311" s="93"/>
      <c r="G311" s="93"/>
      <c r="H311" s="68"/>
      <c r="M311" s="33"/>
    </row>
    <row r="312">
      <c r="C312" s="91"/>
      <c r="D312" s="92"/>
      <c r="E312" s="92"/>
      <c r="F312" s="93"/>
      <c r="G312" s="93"/>
      <c r="H312" s="68"/>
      <c r="M312" s="33"/>
    </row>
    <row r="313">
      <c r="C313" s="91"/>
      <c r="D313" s="92"/>
      <c r="E313" s="92"/>
      <c r="F313" s="93"/>
      <c r="G313" s="93"/>
      <c r="H313" s="68"/>
      <c r="M313" s="33"/>
    </row>
    <row r="314">
      <c r="C314" s="91"/>
      <c r="D314" s="92"/>
      <c r="E314" s="92"/>
      <c r="F314" s="93"/>
      <c r="G314" s="93"/>
      <c r="H314" s="68"/>
      <c r="M314" s="33"/>
    </row>
    <row r="315">
      <c r="C315" s="91"/>
      <c r="D315" s="92"/>
      <c r="E315" s="92"/>
      <c r="F315" s="93"/>
      <c r="G315" s="93"/>
      <c r="H315" s="68"/>
      <c r="M315" s="33"/>
    </row>
    <row r="316">
      <c r="C316" s="91"/>
      <c r="D316" s="92"/>
      <c r="E316" s="92"/>
      <c r="F316" s="93"/>
      <c r="G316" s="93"/>
      <c r="H316" s="68"/>
      <c r="M316" s="33"/>
    </row>
    <row r="317">
      <c r="C317" s="91"/>
      <c r="D317" s="92"/>
      <c r="E317" s="92"/>
      <c r="F317" s="93"/>
      <c r="G317" s="93"/>
      <c r="H317" s="68"/>
      <c r="M317" s="33"/>
    </row>
    <row r="318">
      <c r="C318" s="91"/>
      <c r="D318" s="92"/>
      <c r="E318" s="92"/>
      <c r="F318" s="93"/>
      <c r="G318" s="93"/>
      <c r="H318" s="68"/>
      <c r="M318" s="33"/>
    </row>
    <row r="319">
      <c r="C319" s="91"/>
      <c r="D319" s="92"/>
      <c r="E319" s="92"/>
      <c r="F319" s="93"/>
      <c r="G319" s="93"/>
      <c r="H319" s="68"/>
      <c r="M319" s="33"/>
    </row>
    <row r="320">
      <c r="C320" s="91"/>
      <c r="D320" s="92"/>
      <c r="E320" s="92"/>
      <c r="F320" s="93"/>
      <c r="G320" s="93"/>
      <c r="H320" s="68"/>
      <c r="M320" s="33"/>
    </row>
    <row r="321">
      <c r="C321" s="91"/>
      <c r="D321" s="92"/>
      <c r="E321" s="92"/>
      <c r="F321" s="93"/>
      <c r="G321" s="93"/>
      <c r="H321" s="68"/>
      <c r="M321" s="33"/>
    </row>
    <row r="322">
      <c r="C322" s="91"/>
      <c r="D322" s="92"/>
      <c r="E322" s="92"/>
      <c r="F322" s="93"/>
      <c r="G322" s="93"/>
      <c r="H322" s="68"/>
      <c r="M322" s="33"/>
    </row>
    <row r="323">
      <c r="C323" s="91"/>
      <c r="D323" s="92"/>
      <c r="E323" s="92"/>
      <c r="F323" s="93"/>
      <c r="G323" s="93"/>
      <c r="H323" s="68"/>
      <c r="M323" s="33"/>
    </row>
    <row r="324">
      <c r="C324" s="91"/>
      <c r="D324" s="92"/>
      <c r="E324" s="92"/>
      <c r="F324" s="93"/>
      <c r="G324" s="93"/>
      <c r="H324" s="68"/>
      <c r="M324" s="33"/>
    </row>
    <row r="325">
      <c r="C325" s="91"/>
      <c r="D325" s="92"/>
      <c r="E325" s="92"/>
      <c r="F325" s="93"/>
      <c r="G325" s="93"/>
      <c r="H325" s="68"/>
      <c r="M325" s="33"/>
    </row>
    <row r="326">
      <c r="C326" s="91"/>
      <c r="D326" s="92"/>
      <c r="E326" s="92"/>
      <c r="F326" s="93"/>
      <c r="G326" s="93"/>
      <c r="H326" s="68"/>
      <c r="M326" s="33"/>
    </row>
    <row r="327">
      <c r="C327" s="91"/>
      <c r="D327" s="92"/>
      <c r="E327" s="92"/>
      <c r="F327" s="93"/>
      <c r="G327" s="93"/>
      <c r="H327" s="68"/>
      <c r="M327" s="33"/>
    </row>
    <row r="328">
      <c r="C328" s="91"/>
      <c r="D328" s="92"/>
      <c r="E328" s="92"/>
      <c r="F328" s="93"/>
      <c r="G328" s="93"/>
      <c r="H328" s="68"/>
      <c r="M328" s="33"/>
    </row>
    <row r="329">
      <c r="C329" s="91"/>
      <c r="D329" s="92"/>
      <c r="E329" s="92"/>
      <c r="F329" s="93"/>
      <c r="G329" s="93"/>
      <c r="H329" s="68"/>
      <c r="M329" s="33"/>
    </row>
    <row r="330">
      <c r="C330" s="91"/>
      <c r="D330" s="92"/>
      <c r="E330" s="92"/>
      <c r="F330" s="93"/>
      <c r="G330" s="93"/>
      <c r="H330" s="68"/>
      <c r="M330" s="33"/>
    </row>
    <row r="331">
      <c r="C331" s="91"/>
      <c r="D331" s="92"/>
      <c r="E331" s="92"/>
      <c r="F331" s="93"/>
      <c r="G331" s="93"/>
      <c r="H331" s="68"/>
      <c r="M331" s="33"/>
    </row>
    <row r="332">
      <c r="C332" s="91"/>
      <c r="D332" s="92"/>
      <c r="E332" s="92"/>
      <c r="F332" s="93"/>
      <c r="G332" s="93"/>
      <c r="H332" s="68"/>
      <c r="M332" s="33"/>
    </row>
    <row r="333">
      <c r="C333" s="91"/>
      <c r="D333" s="92"/>
      <c r="E333" s="92"/>
      <c r="F333" s="93"/>
      <c r="G333" s="93"/>
      <c r="H333" s="68"/>
      <c r="M333" s="33"/>
    </row>
    <row r="334">
      <c r="C334" s="91"/>
      <c r="D334" s="92"/>
      <c r="E334" s="92"/>
      <c r="F334" s="93"/>
      <c r="G334" s="93"/>
      <c r="H334" s="68"/>
      <c r="M334" s="33"/>
    </row>
    <row r="335">
      <c r="C335" s="91"/>
      <c r="D335" s="92"/>
      <c r="E335" s="92"/>
      <c r="F335" s="93"/>
      <c r="G335" s="93"/>
      <c r="H335" s="68"/>
      <c r="M335" s="33"/>
    </row>
    <row r="336">
      <c r="C336" s="91"/>
      <c r="D336" s="92"/>
      <c r="E336" s="92"/>
      <c r="F336" s="93"/>
      <c r="G336" s="93"/>
      <c r="H336" s="68"/>
      <c r="M336" s="33"/>
    </row>
    <row r="337">
      <c r="C337" s="91"/>
      <c r="D337" s="92"/>
      <c r="E337" s="92"/>
      <c r="F337" s="93"/>
      <c r="G337" s="93"/>
      <c r="H337" s="68"/>
      <c r="M337" s="33"/>
    </row>
    <row r="338">
      <c r="C338" s="91"/>
      <c r="D338" s="92"/>
      <c r="E338" s="92"/>
      <c r="F338" s="93"/>
      <c r="G338" s="93"/>
      <c r="H338" s="68"/>
      <c r="M338" s="33"/>
    </row>
    <row r="339">
      <c r="C339" s="91"/>
      <c r="D339" s="92"/>
      <c r="E339" s="92"/>
      <c r="F339" s="93"/>
      <c r="G339" s="93"/>
      <c r="H339" s="68"/>
      <c r="M339" s="33"/>
    </row>
    <row r="340">
      <c r="C340" s="91"/>
      <c r="D340" s="92"/>
      <c r="E340" s="92"/>
      <c r="F340" s="93"/>
      <c r="G340" s="93"/>
      <c r="H340" s="68"/>
      <c r="M340" s="33"/>
    </row>
    <row r="341">
      <c r="C341" s="91"/>
      <c r="D341" s="92"/>
      <c r="E341" s="92"/>
      <c r="F341" s="93"/>
      <c r="G341" s="93"/>
      <c r="H341" s="68"/>
      <c r="M341" s="33"/>
    </row>
    <row r="342">
      <c r="C342" s="91"/>
      <c r="D342" s="92"/>
      <c r="E342" s="92"/>
      <c r="F342" s="93"/>
      <c r="G342" s="93"/>
      <c r="H342" s="68"/>
      <c r="M342" s="33"/>
    </row>
    <row r="343">
      <c r="C343" s="91"/>
      <c r="D343" s="92"/>
      <c r="E343" s="92"/>
      <c r="F343" s="93"/>
      <c r="G343" s="93"/>
      <c r="H343" s="68"/>
      <c r="M343" s="33"/>
    </row>
    <row r="344">
      <c r="C344" s="91"/>
      <c r="D344" s="92"/>
      <c r="E344" s="92"/>
      <c r="F344" s="93"/>
      <c r="G344" s="93"/>
      <c r="H344" s="68"/>
      <c r="M344" s="33"/>
    </row>
    <row r="345">
      <c r="C345" s="91"/>
      <c r="D345" s="92"/>
      <c r="E345" s="92"/>
      <c r="F345" s="93"/>
      <c r="G345" s="93"/>
      <c r="H345" s="68"/>
      <c r="M345" s="33"/>
    </row>
    <row r="346">
      <c r="C346" s="91"/>
      <c r="D346" s="92"/>
      <c r="E346" s="92"/>
      <c r="F346" s="93"/>
      <c r="G346" s="93"/>
      <c r="H346" s="68"/>
      <c r="M346" s="33"/>
    </row>
    <row r="347">
      <c r="C347" s="91"/>
      <c r="D347" s="92"/>
      <c r="E347" s="92"/>
      <c r="F347" s="93"/>
      <c r="G347" s="93"/>
      <c r="H347" s="68"/>
      <c r="M347" s="33"/>
    </row>
    <row r="348">
      <c r="C348" s="91"/>
      <c r="D348" s="92"/>
      <c r="E348" s="92"/>
      <c r="F348" s="93"/>
      <c r="G348" s="93"/>
      <c r="H348" s="68"/>
      <c r="M348" s="33"/>
    </row>
    <row r="349">
      <c r="C349" s="91"/>
      <c r="D349" s="92"/>
      <c r="E349" s="92"/>
      <c r="F349" s="93"/>
      <c r="G349" s="93"/>
      <c r="H349" s="68"/>
      <c r="M349" s="33"/>
    </row>
    <row r="350">
      <c r="C350" s="91"/>
      <c r="D350" s="92"/>
      <c r="E350" s="92"/>
      <c r="F350" s="93"/>
      <c r="G350" s="93"/>
      <c r="H350" s="68"/>
      <c r="M350" s="33"/>
    </row>
    <row r="351">
      <c r="C351" s="91"/>
      <c r="D351" s="92"/>
      <c r="E351" s="92"/>
      <c r="F351" s="93"/>
      <c r="G351" s="93"/>
      <c r="H351" s="68"/>
      <c r="M351" s="33"/>
    </row>
    <row r="352">
      <c r="C352" s="91"/>
      <c r="D352" s="92"/>
      <c r="E352" s="92"/>
      <c r="F352" s="93"/>
      <c r="G352" s="93"/>
      <c r="H352" s="68"/>
      <c r="M352" s="33"/>
    </row>
    <row r="353">
      <c r="C353" s="91"/>
      <c r="D353" s="92"/>
      <c r="E353" s="92"/>
      <c r="F353" s="93"/>
      <c r="G353" s="93"/>
      <c r="H353" s="68"/>
      <c r="M353" s="33"/>
    </row>
    <row r="354">
      <c r="C354" s="91"/>
      <c r="D354" s="92"/>
      <c r="E354" s="92"/>
      <c r="F354" s="93"/>
      <c r="G354" s="93"/>
      <c r="H354" s="68"/>
      <c r="M354" s="33"/>
    </row>
    <row r="355">
      <c r="C355" s="91"/>
      <c r="D355" s="92"/>
      <c r="E355" s="92"/>
      <c r="F355" s="93"/>
      <c r="G355" s="93"/>
      <c r="H355" s="68"/>
      <c r="M355" s="33"/>
    </row>
    <row r="356">
      <c r="C356" s="91"/>
      <c r="D356" s="92"/>
      <c r="E356" s="92"/>
      <c r="F356" s="93"/>
      <c r="G356" s="93"/>
      <c r="H356" s="68"/>
      <c r="M356" s="33"/>
    </row>
    <row r="357">
      <c r="C357" s="91"/>
      <c r="D357" s="92"/>
      <c r="E357" s="92"/>
      <c r="F357" s="93"/>
      <c r="G357" s="93"/>
      <c r="H357" s="68"/>
      <c r="M357" s="33"/>
    </row>
    <row r="358">
      <c r="C358" s="91"/>
      <c r="D358" s="92"/>
      <c r="E358" s="92"/>
      <c r="F358" s="93"/>
      <c r="G358" s="93"/>
      <c r="H358" s="68"/>
      <c r="M358" s="33"/>
    </row>
    <row r="359">
      <c r="C359" s="91"/>
      <c r="D359" s="92"/>
      <c r="E359" s="92"/>
      <c r="F359" s="93"/>
      <c r="G359" s="93"/>
      <c r="H359" s="68"/>
      <c r="M359" s="33"/>
    </row>
    <row r="360">
      <c r="C360" s="91"/>
      <c r="D360" s="92"/>
      <c r="E360" s="92"/>
      <c r="F360" s="93"/>
      <c r="G360" s="93"/>
      <c r="H360" s="68"/>
      <c r="M360" s="33"/>
    </row>
    <row r="361">
      <c r="C361" s="91"/>
      <c r="D361" s="92"/>
      <c r="E361" s="92"/>
      <c r="F361" s="93"/>
      <c r="G361" s="93"/>
      <c r="H361" s="68"/>
      <c r="M361" s="33"/>
    </row>
    <row r="362">
      <c r="C362" s="91"/>
      <c r="D362" s="92"/>
      <c r="E362" s="92"/>
      <c r="F362" s="93"/>
      <c r="G362" s="93"/>
      <c r="H362" s="68"/>
      <c r="M362" s="33"/>
    </row>
    <row r="363">
      <c r="C363" s="91"/>
      <c r="D363" s="92"/>
      <c r="E363" s="92"/>
      <c r="F363" s="93"/>
      <c r="G363" s="93"/>
      <c r="H363" s="68"/>
      <c r="M363" s="33"/>
    </row>
    <row r="364">
      <c r="C364" s="91"/>
      <c r="D364" s="92"/>
      <c r="E364" s="92"/>
      <c r="F364" s="93"/>
      <c r="G364" s="93"/>
      <c r="H364" s="68"/>
      <c r="M364" s="33"/>
    </row>
    <row r="365">
      <c r="C365" s="91"/>
      <c r="D365" s="92"/>
      <c r="E365" s="92"/>
      <c r="F365" s="93"/>
      <c r="G365" s="93"/>
      <c r="H365" s="68"/>
      <c r="M365" s="33"/>
    </row>
    <row r="366">
      <c r="C366" s="91"/>
      <c r="D366" s="92"/>
      <c r="E366" s="92"/>
      <c r="F366" s="93"/>
      <c r="G366" s="93"/>
      <c r="H366" s="68"/>
      <c r="M366" s="33"/>
    </row>
    <row r="367">
      <c r="C367" s="91"/>
      <c r="D367" s="92"/>
      <c r="E367" s="92"/>
      <c r="F367" s="93"/>
      <c r="G367" s="93"/>
      <c r="H367" s="68"/>
      <c r="M367" s="33"/>
    </row>
    <row r="368">
      <c r="C368" s="91"/>
      <c r="D368" s="92"/>
      <c r="E368" s="92"/>
      <c r="F368" s="93"/>
      <c r="G368" s="93"/>
      <c r="H368" s="68"/>
      <c r="M368" s="33"/>
    </row>
    <row r="369">
      <c r="C369" s="91"/>
      <c r="D369" s="92"/>
      <c r="E369" s="92"/>
      <c r="F369" s="93"/>
      <c r="G369" s="93"/>
      <c r="H369" s="68"/>
      <c r="M369" s="33"/>
    </row>
    <row r="370">
      <c r="C370" s="91"/>
      <c r="D370" s="92"/>
      <c r="E370" s="92"/>
      <c r="F370" s="93"/>
      <c r="G370" s="93"/>
      <c r="H370" s="68"/>
      <c r="M370" s="33"/>
    </row>
    <row r="371">
      <c r="C371" s="91"/>
      <c r="D371" s="92"/>
      <c r="E371" s="92"/>
      <c r="F371" s="93"/>
      <c r="G371" s="93"/>
      <c r="H371" s="68"/>
      <c r="M371" s="33"/>
    </row>
    <row r="372">
      <c r="C372" s="91"/>
      <c r="D372" s="92"/>
      <c r="E372" s="92"/>
      <c r="F372" s="93"/>
      <c r="G372" s="93"/>
      <c r="H372" s="68"/>
      <c r="M372" s="33"/>
    </row>
    <row r="373">
      <c r="C373" s="91"/>
      <c r="D373" s="92"/>
      <c r="E373" s="92"/>
      <c r="F373" s="93"/>
      <c r="G373" s="93"/>
      <c r="H373" s="68"/>
      <c r="M373" s="33"/>
    </row>
    <row r="374">
      <c r="C374" s="91"/>
      <c r="D374" s="92"/>
      <c r="E374" s="92"/>
      <c r="F374" s="93"/>
      <c r="G374" s="93"/>
      <c r="H374" s="68"/>
      <c r="M374" s="33"/>
    </row>
    <row r="375">
      <c r="C375" s="91"/>
      <c r="D375" s="92"/>
      <c r="E375" s="92"/>
      <c r="F375" s="93"/>
      <c r="G375" s="93"/>
      <c r="H375" s="68"/>
      <c r="M375" s="33"/>
    </row>
    <row r="376">
      <c r="C376" s="91"/>
      <c r="D376" s="92"/>
      <c r="E376" s="92"/>
      <c r="F376" s="93"/>
      <c r="G376" s="93"/>
      <c r="H376" s="68"/>
      <c r="M376" s="33"/>
    </row>
    <row r="377">
      <c r="C377" s="91"/>
      <c r="D377" s="92"/>
      <c r="E377" s="92"/>
      <c r="F377" s="93"/>
      <c r="G377" s="93"/>
      <c r="H377" s="68"/>
      <c r="M377" s="33"/>
    </row>
    <row r="378">
      <c r="C378" s="91"/>
      <c r="D378" s="92"/>
      <c r="E378" s="92"/>
      <c r="F378" s="93"/>
      <c r="G378" s="93"/>
      <c r="H378" s="68"/>
      <c r="M378" s="33"/>
    </row>
    <row r="379">
      <c r="C379" s="91"/>
      <c r="D379" s="92"/>
      <c r="E379" s="92"/>
      <c r="F379" s="93"/>
      <c r="G379" s="93"/>
      <c r="H379" s="68"/>
      <c r="M379" s="33"/>
    </row>
    <row r="380">
      <c r="C380" s="91"/>
      <c r="D380" s="92"/>
      <c r="E380" s="92"/>
      <c r="F380" s="93"/>
      <c r="G380" s="93"/>
      <c r="H380" s="68"/>
      <c r="M380" s="33"/>
    </row>
    <row r="381">
      <c r="C381" s="91"/>
      <c r="D381" s="92"/>
      <c r="E381" s="92"/>
      <c r="F381" s="93"/>
      <c r="G381" s="93"/>
      <c r="H381" s="68"/>
      <c r="M381" s="33"/>
    </row>
    <row r="382">
      <c r="C382" s="91"/>
      <c r="D382" s="92"/>
      <c r="E382" s="92"/>
      <c r="F382" s="93"/>
      <c r="G382" s="93"/>
      <c r="H382" s="68"/>
      <c r="M382" s="33"/>
    </row>
    <row r="383">
      <c r="C383" s="91"/>
      <c r="D383" s="92"/>
      <c r="E383" s="92"/>
      <c r="F383" s="93"/>
      <c r="G383" s="93"/>
      <c r="H383" s="68"/>
      <c r="M383" s="33"/>
    </row>
    <row r="384">
      <c r="C384" s="91"/>
      <c r="D384" s="92"/>
      <c r="E384" s="92"/>
      <c r="F384" s="93"/>
      <c r="G384" s="93"/>
      <c r="H384" s="68"/>
      <c r="M384" s="33"/>
    </row>
    <row r="385">
      <c r="C385" s="91"/>
      <c r="D385" s="92"/>
      <c r="E385" s="92"/>
      <c r="F385" s="93"/>
      <c r="G385" s="93"/>
      <c r="H385" s="68"/>
      <c r="M385" s="33"/>
    </row>
    <row r="386">
      <c r="C386" s="91"/>
      <c r="D386" s="92"/>
      <c r="E386" s="92"/>
      <c r="F386" s="93"/>
      <c r="G386" s="93"/>
      <c r="H386" s="68"/>
      <c r="M386" s="33"/>
    </row>
    <row r="387">
      <c r="C387" s="91"/>
      <c r="D387" s="92"/>
      <c r="E387" s="92"/>
      <c r="F387" s="93"/>
      <c r="G387" s="93"/>
      <c r="H387" s="68"/>
      <c r="M387" s="33"/>
    </row>
    <row r="388">
      <c r="C388" s="91"/>
      <c r="D388" s="92"/>
      <c r="E388" s="92"/>
      <c r="F388" s="93"/>
      <c r="G388" s="93"/>
      <c r="H388" s="68"/>
      <c r="M388" s="33"/>
    </row>
    <row r="389">
      <c r="C389" s="91"/>
      <c r="D389" s="92"/>
      <c r="E389" s="92"/>
      <c r="F389" s="93"/>
      <c r="G389" s="93"/>
      <c r="H389" s="68"/>
      <c r="M389" s="33"/>
    </row>
    <row r="390">
      <c r="C390" s="91"/>
      <c r="D390" s="92"/>
      <c r="E390" s="92"/>
      <c r="F390" s="93"/>
      <c r="G390" s="93"/>
      <c r="H390" s="68"/>
      <c r="M390" s="33"/>
    </row>
    <row r="391">
      <c r="C391" s="91"/>
      <c r="D391" s="92"/>
      <c r="E391" s="92"/>
      <c r="F391" s="93"/>
      <c r="G391" s="93"/>
      <c r="H391" s="68"/>
      <c r="M391" s="33"/>
    </row>
    <row r="392">
      <c r="C392" s="91"/>
      <c r="D392" s="92"/>
      <c r="E392" s="92"/>
      <c r="F392" s="93"/>
      <c r="G392" s="93"/>
      <c r="H392" s="68"/>
      <c r="M392" s="33"/>
    </row>
    <row r="393">
      <c r="C393" s="91"/>
      <c r="D393" s="92"/>
      <c r="E393" s="92"/>
      <c r="F393" s="93"/>
      <c r="G393" s="93"/>
      <c r="H393" s="68"/>
      <c r="M393" s="33"/>
    </row>
    <row r="394">
      <c r="C394" s="91"/>
      <c r="D394" s="92"/>
      <c r="E394" s="92"/>
      <c r="F394" s="93"/>
      <c r="G394" s="93"/>
      <c r="H394" s="68"/>
      <c r="M394" s="33"/>
    </row>
    <row r="395">
      <c r="C395" s="91"/>
      <c r="D395" s="92"/>
      <c r="E395" s="92"/>
      <c r="F395" s="93"/>
      <c r="G395" s="93"/>
      <c r="H395" s="68"/>
      <c r="M395" s="33"/>
    </row>
    <row r="396">
      <c r="C396" s="91"/>
      <c r="D396" s="92"/>
      <c r="E396" s="92"/>
      <c r="F396" s="93"/>
      <c r="G396" s="93"/>
      <c r="H396" s="68"/>
      <c r="M396" s="33"/>
    </row>
    <row r="397">
      <c r="C397" s="91"/>
      <c r="D397" s="92"/>
      <c r="E397" s="92"/>
      <c r="F397" s="93"/>
      <c r="G397" s="93"/>
      <c r="H397" s="68"/>
      <c r="M397" s="33"/>
    </row>
    <row r="398">
      <c r="C398" s="91"/>
      <c r="D398" s="92"/>
      <c r="E398" s="92"/>
      <c r="F398" s="93"/>
      <c r="G398" s="93"/>
      <c r="H398" s="68"/>
      <c r="M398" s="33"/>
    </row>
    <row r="399">
      <c r="C399" s="91"/>
      <c r="D399" s="92"/>
      <c r="E399" s="92"/>
      <c r="F399" s="93"/>
      <c r="G399" s="93"/>
      <c r="H399" s="68"/>
      <c r="M399" s="33"/>
    </row>
    <row r="400">
      <c r="C400" s="91"/>
      <c r="D400" s="92"/>
      <c r="E400" s="92"/>
      <c r="F400" s="93"/>
      <c r="G400" s="93"/>
      <c r="H400" s="68"/>
      <c r="M400" s="33"/>
    </row>
    <row r="401">
      <c r="C401" s="91"/>
      <c r="D401" s="92"/>
      <c r="E401" s="92"/>
      <c r="F401" s="93"/>
      <c r="G401" s="93"/>
      <c r="H401" s="68"/>
      <c r="M401" s="33"/>
    </row>
    <row r="402">
      <c r="C402" s="91"/>
      <c r="D402" s="92"/>
      <c r="E402" s="92"/>
      <c r="F402" s="93"/>
      <c r="G402" s="93"/>
      <c r="H402" s="68"/>
      <c r="M402" s="33"/>
    </row>
    <row r="403">
      <c r="C403" s="91"/>
      <c r="D403" s="92"/>
      <c r="E403" s="92"/>
      <c r="F403" s="93"/>
      <c r="G403" s="93"/>
      <c r="H403" s="68"/>
      <c r="M403" s="33"/>
    </row>
    <row r="404">
      <c r="C404" s="91"/>
      <c r="D404" s="92"/>
      <c r="E404" s="92"/>
      <c r="F404" s="93"/>
      <c r="G404" s="93"/>
      <c r="H404" s="68"/>
      <c r="M404" s="33"/>
    </row>
    <row r="405">
      <c r="C405" s="91"/>
      <c r="D405" s="92"/>
      <c r="E405" s="92"/>
      <c r="F405" s="93"/>
      <c r="G405" s="93"/>
      <c r="H405" s="68"/>
      <c r="M405" s="33"/>
    </row>
    <row r="406">
      <c r="C406" s="91"/>
      <c r="D406" s="92"/>
      <c r="E406" s="92"/>
      <c r="F406" s="93"/>
      <c r="G406" s="93"/>
      <c r="H406" s="68"/>
      <c r="M406" s="33"/>
    </row>
    <row r="407">
      <c r="C407" s="91"/>
      <c r="D407" s="92"/>
      <c r="E407" s="92"/>
      <c r="F407" s="93"/>
      <c r="G407" s="93"/>
      <c r="H407" s="68"/>
      <c r="M407" s="33"/>
    </row>
    <row r="408">
      <c r="C408" s="91"/>
      <c r="D408" s="92"/>
      <c r="E408" s="92"/>
      <c r="F408" s="93"/>
      <c r="G408" s="93"/>
      <c r="H408" s="68"/>
      <c r="M408" s="33"/>
    </row>
    <row r="409">
      <c r="C409" s="91"/>
      <c r="D409" s="92"/>
      <c r="E409" s="92"/>
      <c r="F409" s="93"/>
      <c r="G409" s="93"/>
      <c r="H409" s="68"/>
      <c r="M409" s="33"/>
    </row>
    <row r="410">
      <c r="C410" s="91"/>
      <c r="D410" s="92"/>
      <c r="E410" s="92"/>
      <c r="F410" s="93"/>
      <c r="G410" s="93"/>
      <c r="H410" s="68"/>
      <c r="M410" s="33"/>
    </row>
    <row r="411">
      <c r="C411" s="91"/>
      <c r="D411" s="92"/>
      <c r="E411" s="92"/>
      <c r="F411" s="93"/>
      <c r="G411" s="93"/>
      <c r="H411" s="68"/>
      <c r="M411" s="33"/>
    </row>
    <row r="412">
      <c r="C412" s="91"/>
      <c r="D412" s="92"/>
      <c r="E412" s="92"/>
      <c r="F412" s="93"/>
      <c r="G412" s="93"/>
      <c r="H412" s="68"/>
      <c r="M412" s="33"/>
    </row>
    <row r="413">
      <c r="C413" s="91"/>
      <c r="D413" s="92"/>
      <c r="E413" s="92"/>
      <c r="F413" s="93"/>
      <c r="G413" s="93"/>
      <c r="H413" s="68"/>
      <c r="M413" s="33"/>
    </row>
    <row r="414">
      <c r="C414" s="91"/>
      <c r="D414" s="92"/>
      <c r="E414" s="92"/>
      <c r="F414" s="93"/>
      <c r="G414" s="93"/>
      <c r="H414" s="68"/>
      <c r="M414" s="33"/>
    </row>
    <row r="415">
      <c r="C415" s="91"/>
      <c r="D415" s="92"/>
      <c r="E415" s="92"/>
      <c r="F415" s="93"/>
      <c r="G415" s="93"/>
      <c r="H415" s="68"/>
      <c r="M415" s="33"/>
    </row>
    <row r="416">
      <c r="C416" s="91"/>
      <c r="D416" s="92"/>
      <c r="E416" s="92"/>
      <c r="F416" s="93"/>
      <c r="G416" s="93"/>
      <c r="H416" s="68"/>
      <c r="M416" s="33"/>
    </row>
    <row r="417">
      <c r="C417" s="91"/>
      <c r="D417" s="92"/>
      <c r="E417" s="92"/>
      <c r="F417" s="93"/>
      <c r="G417" s="93"/>
      <c r="H417" s="68"/>
      <c r="M417" s="33"/>
    </row>
    <row r="418">
      <c r="C418" s="91"/>
      <c r="D418" s="92"/>
      <c r="E418" s="92"/>
      <c r="F418" s="93"/>
      <c r="G418" s="93"/>
      <c r="H418" s="68"/>
      <c r="M418" s="33"/>
    </row>
    <row r="419">
      <c r="C419" s="91"/>
      <c r="D419" s="92"/>
      <c r="E419" s="92"/>
      <c r="F419" s="93"/>
      <c r="G419" s="93"/>
      <c r="H419" s="68"/>
      <c r="M419" s="33"/>
    </row>
    <row r="420">
      <c r="C420" s="91"/>
      <c r="D420" s="92"/>
      <c r="E420" s="92"/>
      <c r="F420" s="93"/>
      <c r="G420" s="93"/>
      <c r="H420" s="68"/>
      <c r="M420" s="33"/>
    </row>
    <row r="421">
      <c r="C421" s="91"/>
      <c r="D421" s="92"/>
      <c r="E421" s="92"/>
      <c r="F421" s="93"/>
      <c r="G421" s="93"/>
      <c r="H421" s="68"/>
      <c r="M421" s="33"/>
    </row>
    <row r="422">
      <c r="C422" s="91"/>
      <c r="D422" s="92"/>
      <c r="E422" s="92"/>
      <c r="F422" s="93"/>
      <c r="G422" s="93"/>
      <c r="H422" s="68"/>
      <c r="M422" s="33"/>
    </row>
    <row r="423">
      <c r="C423" s="91"/>
      <c r="D423" s="92"/>
      <c r="E423" s="92"/>
      <c r="F423" s="93"/>
      <c r="G423" s="93"/>
      <c r="H423" s="68"/>
      <c r="M423" s="33"/>
    </row>
    <row r="424">
      <c r="C424" s="91"/>
      <c r="D424" s="92"/>
      <c r="E424" s="92"/>
      <c r="F424" s="93"/>
      <c r="G424" s="93"/>
      <c r="H424" s="68"/>
      <c r="M424" s="33"/>
    </row>
    <row r="425">
      <c r="C425" s="91"/>
      <c r="D425" s="92"/>
      <c r="E425" s="92"/>
      <c r="F425" s="93"/>
      <c r="G425" s="93"/>
      <c r="H425" s="68"/>
      <c r="M425" s="33"/>
    </row>
    <row r="426">
      <c r="C426" s="91"/>
      <c r="D426" s="92"/>
      <c r="E426" s="92"/>
      <c r="F426" s="93"/>
      <c r="G426" s="93"/>
      <c r="H426" s="68"/>
      <c r="M426" s="33"/>
    </row>
    <row r="427">
      <c r="C427" s="91"/>
      <c r="D427" s="92"/>
      <c r="E427" s="92"/>
      <c r="F427" s="93"/>
      <c r="G427" s="93"/>
      <c r="H427" s="68"/>
      <c r="M427" s="33"/>
    </row>
    <row r="428">
      <c r="C428" s="91"/>
      <c r="D428" s="92"/>
      <c r="E428" s="92"/>
      <c r="F428" s="93"/>
      <c r="G428" s="93"/>
      <c r="H428" s="68"/>
      <c r="M428" s="33"/>
    </row>
    <row r="429">
      <c r="C429" s="91"/>
      <c r="D429" s="92"/>
      <c r="E429" s="92"/>
      <c r="F429" s="93"/>
      <c r="G429" s="93"/>
      <c r="H429" s="68"/>
      <c r="M429" s="33"/>
    </row>
    <row r="430">
      <c r="C430" s="91"/>
      <c r="D430" s="92"/>
      <c r="E430" s="92"/>
      <c r="F430" s="93"/>
      <c r="G430" s="93"/>
      <c r="H430" s="68"/>
      <c r="M430" s="33"/>
    </row>
    <row r="431">
      <c r="C431" s="91"/>
      <c r="D431" s="92"/>
      <c r="E431" s="92"/>
      <c r="F431" s="93"/>
      <c r="G431" s="93"/>
      <c r="H431" s="68"/>
      <c r="M431" s="33"/>
    </row>
    <row r="432">
      <c r="C432" s="91"/>
      <c r="D432" s="92"/>
      <c r="E432" s="92"/>
      <c r="F432" s="93"/>
      <c r="G432" s="93"/>
      <c r="H432" s="68"/>
      <c r="M432" s="33"/>
    </row>
    <row r="433">
      <c r="C433" s="91"/>
      <c r="D433" s="92"/>
      <c r="E433" s="92"/>
      <c r="F433" s="93"/>
      <c r="G433" s="93"/>
      <c r="H433" s="68"/>
      <c r="M433" s="33"/>
    </row>
    <row r="434">
      <c r="C434" s="91"/>
      <c r="D434" s="92"/>
      <c r="E434" s="92"/>
      <c r="F434" s="93"/>
      <c r="G434" s="93"/>
      <c r="H434" s="68"/>
      <c r="M434" s="33"/>
    </row>
    <row r="435">
      <c r="C435" s="91"/>
      <c r="D435" s="92"/>
      <c r="E435" s="92"/>
      <c r="F435" s="93"/>
      <c r="G435" s="93"/>
      <c r="H435" s="68"/>
      <c r="M435" s="33"/>
    </row>
    <row r="436">
      <c r="C436" s="91"/>
      <c r="D436" s="92"/>
      <c r="E436" s="92"/>
      <c r="F436" s="93"/>
      <c r="G436" s="93"/>
      <c r="H436" s="68"/>
      <c r="M436" s="33"/>
    </row>
    <row r="437">
      <c r="C437" s="91"/>
      <c r="D437" s="92"/>
      <c r="E437" s="92"/>
      <c r="F437" s="93"/>
      <c r="G437" s="93"/>
      <c r="H437" s="68"/>
      <c r="M437" s="33"/>
    </row>
    <row r="438">
      <c r="C438" s="91"/>
      <c r="D438" s="92"/>
      <c r="E438" s="92"/>
      <c r="F438" s="93"/>
      <c r="G438" s="93"/>
      <c r="H438" s="68"/>
      <c r="M438" s="33"/>
    </row>
    <row r="439">
      <c r="C439" s="91"/>
      <c r="D439" s="92"/>
      <c r="E439" s="92"/>
      <c r="F439" s="93"/>
      <c r="G439" s="93"/>
      <c r="H439" s="68"/>
      <c r="M439" s="33"/>
    </row>
    <row r="440">
      <c r="C440" s="91"/>
      <c r="D440" s="92"/>
      <c r="E440" s="92"/>
      <c r="F440" s="93"/>
      <c r="G440" s="93"/>
      <c r="H440" s="68"/>
      <c r="M440" s="33"/>
    </row>
    <row r="441">
      <c r="C441" s="91"/>
      <c r="D441" s="92"/>
      <c r="E441" s="92"/>
      <c r="F441" s="93"/>
      <c r="G441" s="93"/>
      <c r="H441" s="68"/>
      <c r="M441" s="33"/>
    </row>
    <row r="442">
      <c r="C442" s="91"/>
      <c r="D442" s="92"/>
      <c r="E442" s="92"/>
      <c r="F442" s="93"/>
      <c r="G442" s="93"/>
      <c r="H442" s="68"/>
      <c r="M442" s="33"/>
    </row>
    <row r="443">
      <c r="C443" s="91"/>
      <c r="D443" s="92"/>
      <c r="E443" s="92"/>
      <c r="F443" s="93"/>
      <c r="G443" s="93"/>
      <c r="H443" s="68"/>
      <c r="M443" s="33"/>
    </row>
    <row r="444">
      <c r="C444" s="91"/>
      <c r="D444" s="92"/>
      <c r="E444" s="92"/>
      <c r="F444" s="93"/>
      <c r="G444" s="93"/>
      <c r="H444" s="68"/>
      <c r="M444" s="33"/>
    </row>
    <row r="445">
      <c r="C445" s="91"/>
      <c r="D445" s="92"/>
      <c r="E445" s="92"/>
      <c r="F445" s="93"/>
      <c r="G445" s="93"/>
      <c r="H445" s="68"/>
      <c r="M445" s="33"/>
    </row>
    <row r="446">
      <c r="C446" s="91"/>
      <c r="D446" s="92"/>
      <c r="E446" s="92"/>
      <c r="F446" s="93"/>
      <c r="G446" s="93"/>
      <c r="H446" s="68"/>
      <c r="M446" s="33"/>
    </row>
    <row r="447">
      <c r="C447" s="91"/>
      <c r="D447" s="92"/>
      <c r="E447" s="92"/>
      <c r="F447" s="93"/>
      <c r="G447" s="93"/>
      <c r="H447" s="68"/>
      <c r="M447" s="33"/>
    </row>
    <row r="448">
      <c r="C448" s="91"/>
      <c r="D448" s="92"/>
      <c r="E448" s="92"/>
      <c r="F448" s="93"/>
      <c r="G448" s="93"/>
      <c r="H448" s="68"/>
      <c r="M448" s="33"/>
    </row>
    <row r="449">
      <c r="C449" s="91"/>
      <c r="D449" s="92"/>
      <c r="E449" s="92"/>
      <c r="F449" s="93"/>
      <c r="G449" s="93"/>
      <c r="H449" s="68"/>
      <c r="M449" s="33"/>
    </row>
    <row r="450">
      <c r="C450" s="91"/>
      <c r="D450" s="92"/>
      <c r="E450" s="92"/>
      <c r="F450" s="93"/>
      <c r="G450" s="93"/>
      <c r="H450" s="68"/>
      <c r="M450" s="33"/>
    </row>
    <row r="451">
      <c r="C451" s="91"/>
      <c r="D451" s="92"/>
      <c r="E451" s="92"/>
      <c r="F451" s="93"/>
      <c r="G451" s="93"/>
      <c r="H451" s="68"/>
      <c r="M451" s="33"/>
    </row>
    <row r="452">
      <c r="C452" s="91"/>
      <c r="D452" s="92"/>
      <c r="E452" s="92"/>
      <c r="F452" s="93"/>
      <c r="G452" s="93"/>
      <c r="H452" s="68"/>
      <c r="M452" s="33"/>
    </row>
    <row r="453">
      <c r="C453" s="91"/>
      <c r="D453" s="92"/>
      <c r="E453" s="92"/>
      <c r="F453" s="93"/>
      <c r="G453" s="93"/>
      <c r="H453" s="68"/>
      <c r="M453" s="33"/>
    </row>
    <row r="454">
      <c r="C454" s="91"/>
      <c r="D454" s="92"/>
      <c r="E454" s="92"/>
      <c r="F454" s="93"/>
      <c r="G454" s="93"/>
      <c r="H454" s="68"/>
      <c r="M454" s="33"/>
    </row>
    <row r="455">
      <c r="C455" s="91"/>
      <c r="D455" s="92"/>
      <c r="E455" s="92"/>
      <c r="F455" s="93"/>
      <c r="G455" s="93"/>
      <c r="H455" s="68"/>
      <c r="M455" s="33"/>
    </row>
    <row r="456">
      <c r="C456" s="91"/>
      <c r="D456" s="92"/>
      <c r="E456" s="92"/>
      <c r="F456" s="93"/>
      <c r="G456" s="93"/>
      <c r="H456" s="68"/>
      <c r="M456" s="33"/>
    </row>
    <row r="457">
      <c r="C457" s="91"/>
      <c r="D457" s="92"/>
      <c r="E457" s="92"/>
      <c r="F457" s="93"/>
      <c r="G457" s="93"/>
      <c r="H457" s="68"/>
      <c r="M457" s="33"/>
    </row>
    <row r="458">
      <c r="C458" s="91"/>
      <c r="D458" s="92"/>
      <c r="E458" s="92"/>
      <c r="F458" s="93"/>
      <c r="G458" s="93"/>
      <c r="H458" s="68"/>
      <c r="M458" s="33"/>
    </row>
    <row r="459">
      <c r="C459" s="91"/>
      <c r="D459" s="92"/>
      <c r="E459" s="92"/>
      <c r="F459" s="93"/>
      <c r="G459" s="93"/>
      <c r="H459" s="68"/>
      <c r="M459" s="33"/>
    </row>
    <row r="460">
      <c r="C460" s="91"/>
      <c r="D460" s="92"/>
      <c r="E460" s="92"/>
      <c r="F460" s="93"/>
      <c r="G460" s="93"/>
      <c r="H460" s="68"/>
      <c r="M460" s="33"/>
    </row>
    <row r="461">
      <c r="C461" s="91"/>
      <c r="D461" s="92"/>
      <c r="E461" s="92"/>
      <c r="F461" s="93"/>
      <c r="G461" s="93"/>
      <c r="H461" s="68"/>
      <c r="M461" s="33"/>
    </row>
    <row r="462">
      <c r="C462" s="91"/>
      <c r="D462" s="92"/>
      <c r="E462" s="92"/>
      <c r="F462" s="93"/>
      <c r="G462" s="93"/>
      <c r="H462" s="68"/>
      <c r="M462" s="33"/>
    </row>
    <row r="463">
      <c r="C463" s="91"/>
      <c r="D463" s="92"/>
      <c r="E463" s="92"/>
      <c r="F463" s="93"/>
      <c r="G463" s="93"/>
      <c r="H463" s="68"/>
      <c r="M463" s="33"/>
    </row>
    <row r="464">
      <c r="C464" s="91"/>
      <c r="D464" s="92"/>
      <c r="E464" s="92"/>
      <c r="F464" s="93"/>
      <c r="G464" s="93"/>
      <c r="H464" s="68"/>
      <c r="M464" s="33"/>
    </row>
    <row r="465">
      <c r="C465" s="91"/>
      <c r="D465" s="92"/>
      <c r="E465" s="92"/>
      <c r="F465" s="93"/>
      <c r="G465" s="93"/>
      <c r="H465" s="68"/>
      <c r="M465" s="33"/>
    </row>
    <row r="466">
      <c r="C466" s="91"/>
      <c r="D466" s="92"/>
      <c r="E466" s="92"/>
      <c r="F466" s="93"/>
      <c r="G466" s="93"/>
      <c r="H466" s="68"/>
      <c r="M466" s="33"/>
    </row>
    <row r="467">
      <c r="C467" s="91"/>
      <c r="D467" s="92"/>
      <c r="E467" s="92"/>
      <c r="F467" s="93"/>
      <c r="G467" s="93"/>
      <c r="H467" s="68"/>
      <c r="M467" s="33"/>
    </row>
    <row r="468">
      <c r="C468" s="91"/>
      <c r="D468" s="92"/>
      <c r="E468" s="92"/>
      <c r="F468" s="93"/>
      <c r="G468" s="93"/>
      <c r="H468" s="68"/>
      <c r="M468" s="33"/>
    </row>
    <row r="469">
      <c r="C469" s="91"/>
      <c r="D469" s="92"/>
      <c r="E469" s="92"/>
      <c r="F469" s="93"/>
      <c r="G469" s="93"/>
      <c r="H469" s="68"/>
      <c r="M469" s="33"/>
    </row>
    <row r="470">
      <c r="C470" s="91"/>
      <c r="D470" s="92"/>
      <c r="E470" s="92"/>
      <c r="F470" s="93"/>
      <c r="G470" s="93"/>
      <c r="H470" s="68"/>
      <c r="M470" s="33"/>
    </row>
    <row r="471">
      <c r="C471" s="91"/>
      <c r="D471" s="92"/>
      <c r="E471" s="92"/>
      <c r="F471" s="93"/>
      <c r="G471" s="93"/>
      <c r="H471" s="68"/>
      <c r="M471" s="33"/>
    </row>
    <row r="472">
      <c r="C472" s="91"/>
      <c r="D472" s="92"/>
      <c r="E472" s="92"/>
      <c r="F472" s="93"/>
      <c r="G472" s="93"/>
      <c r="H472" s="68"/>
      <c r="M472" s="33"/>
    </row>
    <row r="473">
      <c r="C473" s="91"/>
      <c r="D473" s="92"/>
      <c r="E473" s="92"/>
      <c r="F473" s="93"/>
      <c r="G473" s="93"/>
      <c r="H473" s="68"/>
      <c r="M473" s="33"/>
    </row>
    <row r="474">
      <c r="C474" s="91"/>
      <c r="D474" s="92"/>
      <c r="E474" s="92"/>
      <c r="F474" s="93"/>
      <c r="G474" s="93"/>
      <c r="H474" s="68"/>
      <c r="M474" s="33"/>
    </row>
    <row r="475">
      <c r="C475" s="91"/>
      <c r="D475" s="92"/>
      <c r="E475" s="92"/>
      <c r="F475" s="93"/>
      <c r="G475" s="93"/>
      <c r="H475" s="68"/>
      <c r="M475" s="33"/>
    </row>
    <row r="476">
      <c r="C476" s="91"/>
      <c r="D476" s="92"/>
      <c r="E476" s="92"/>
      <c r="F476" s="93"/>
      <c r="G476" s="93"/>
      <c r="H476" s="68"/>
      <c r="M476" s="33"/>
    </row>
    <row r="477">
      <c r="C477" s="91"/>
      <c r="D477" s="92"/>
      <c r="E477" s="92"/>
      <c r="F477" s="93"/>
      <c r="G477" s="93"/>
      <c r="H477" s="68"/>
      <c r="M477" s="33"/>
    </row>
    <row r="478">
      <c r="C478" s="91"/>
      <c r="D478" s="92"/>
      <c r="E478" s="92"/>
      <c r="F478" s="93"/>
      <c r="G478" s="93"/>
      <c r="H478" s="68"/>
      <c r="M478" s="33"/>
    </row>
    <row r="479">
      <c r="C479" s="91"/>
      <c r="D479" s="92"/>
      <c r="E479" s="92"/>
      <c r="F479" s="93"/>
      <c r="G479" s="93"/>
      <c r="H479" s="68"/>
      <c r="M479" s="33"/>
    </row>
    <row r="480">
      <c r="C480" s="91"/>
      <c r="D480" s="92"/>
      <c r="E480" s="92"/>
      <c r="F480" s="93"/>
      <c r="G480" s="93"/>
      <c r="H480" s="68"/>
      <c r="M480" s="33"/>
    </row>
    <row r="481">
      <c r="C481" s="91"/>
      <c r="D481" s="92"/>
      <c r="E481" s="92"/>
      <c r="F481" s="93"/>
      <c r="G481" s="93"/>
      <c r="H481" s="68"/>
      <c r="M481" s="33"/>
    </row>
    <row r="482">
      <c r="C482" s="91"/>
      <c r="D482" s="92"/>
      <c r="E482" s="92"/>
      <c r="F482" s="93"/>
      <c r="G482" s="93"/>
      <c r="H482" s="68"/>
      <c r="M482" s="33"/>
    </row>
    <row r="483">
      <c r="C483" s="91"/>
      <c r="D483" s="92"/>
      <c r="E483" s="92"/>
      <c r="F483" s="93"/>
      <c r="G483" s="93"/>
      <c r="H483" s="68"/>
      <c r="M483" s="33"/>
    </row>
    <row r="484">
      <c r="C484" s="91"/>
      <c r="D484" s="92"/>
      <c r="E484" s="92"/>
      <c r="F484" s="93"/>
      <c r="G484" s="93"/>
      <c r="H484" s="68"/>
      <c r="M484" s="33"/>
    </row>
    <row r="485">
      <c r="C485" s="91"/>
      <c r="D485" s="92"/>
      <c r="E485" s="92"/>
      <c r="F485" s="93"/>
      <c r="G485" s="93"/>
      <c r="H485" s="68"/>
      <c r="M485" s="33"/>
    </row>
    <row r="486">
      <c r="C486" s="91"/>
      <c r="D486" s="92"/>
      <c r="E486" s="92"/>
      <c r="F486" s="93"/>
      <c r="G486" s="93"/>
      <c r="H486" s="68"/>
      <c r="M486" s="33"/>
    </row>
    <row r="487">
      <c r="C487" s="91"/>
      <c r="D487" s="92"/>
      <c r="E487" s="92"/>
      <c r="F487" s="93"/>
      <c r="G487" s="93"/>
      <c r="H487" s="68"/>
      <c r="M487" s="33"/>
    </row>
    <row r="488">
      <c r="C488" s="91"/>
      <c r="D488" s="92"/>
      <c r="E488" s="92"/>
      <c r="F488" s="93"/>
      <c r="G488" s="93"/>
      <c r="H488" s="68"/>
      <c r="M488" s="33"/>
    </row>
    <row r="489">
      <c r="C489" s="91"/>
      <c r="D489" s="92"/>
      <c r="E489" s="92"/>
      <c r="F489" s="93"/>
      <c r="G489" s="93"/>
      <c r="H489" s="68"/>
      <c r="M489" s="33"/>
    </row>
    <row r="490">
      <c r="C490" s="91"/>
      <c r="D490" s="92"/>
      <c r="E490" s="92"/>
      <c r="F490" s="93"/>
      <c r="G490" s="93"/>
      <c r="H490" s="68"/>
      <c r="M490" s="33"/>
    </row>
    <row r="491">
      <c r="C491" s="91"/>
      <c r="D491" s="92"/>
      <c r="E491" s="92"/>
      <c r="F491" s="93"/>
      <c r="G491" s="93"/>
      <c r="H491" s="68"/>
      <c r="M491" s="33"/>
    </row>
    <row r="492">
      <c r="C492" s="91"/>
      <c r="D492" s="92"/>
      <c r="E492" s="92"/>
      <c r="F492" s="93"/>
      <c r="G492" s="93"/>
      <c r="H492" s="68"/>
      <c r="M492" s="33"/>
    </row>
    <row r="493">
      <c r="C493" s="91"/>
      <c r="D493" s="92"/>
      <c r="E493" s="92"/>
      <c r="F493" s="93"/>
      <c r="G493" s="93"/>
      <c r="H493" s="68"/>
      <c r="M493" s="33"/>
    </row>
    <row r="494">
      <c r="C494" s="91"/>
      <c r="D494" s="92"/>
      <c r="E494" s="92"/>
      <c r="F494" s="93"/>
      <c r="G494" s="93"/>
      <c r="H494" s="68"/>
      <c r="M494" s="33"/>
    </row>
    <row r="495">
      <c r="C495" s="91"/>
      <c r="D495" s="92"/>
      <c r="E495" s="92"/>
      <c r="F495" s="93"/>
      <c r="G495" s="93"/>
      <c r="H495" s="68"/>
      <c r="M495" s="33"/>
    </row>
    <row r="496">
      <c r="C496" s="91"/>
      <c r="D496" s="92"/>
      <c r="E496" s="92"/>
      <c r="F496" s="93"/>
      <c r="G496" s="93"/>
      <c r="H496" s="68"/>
      <c r="M496" s="33"/>
    </row>
    <row r="497">
      <c r="C497" s="91"/>
      <c r="D497" s="92"/>
      <c r="E497" s="92"/>
      <c r="F497" s="93"/>
      <c r="G497" s="93"/>
      <c r="H497" s="68"/>
      <c r="M497" s="33"/>
    </row>
    <row r="498">
      <c r="C498" s="91"/>
      <c r="D498" s="92"/>
      <c r="E498" s="92"/>
      <c r="F498" s="93"/>
      <c r="G498" s="93"/>
      <c r="H498" s="68"/>
      <c r="M498" s="33"/>
    </row>
    <row r="499">
      <c r="C499" s="91"/>
      <c r="D499" s="92"/>
      <c r="E499" s="92"/>
      <c r="F499" s="93"/>
      <c r="G499" s="93"/>
      <c r="H499" s="68"/>
      <c r="M499" s="33"/>
    </row>
    <row r="500">
      <c r="C500" s="91"/>
      <c r="D500" s="92"/>
      <c r="E500" s="92"/>
      <c r="F500" s="93"/>
      <c r="G500" s="93"/>
      <c r="H500" s="68"/>
      <c r="M500" s="33"/>
    </row>
    <row r="501">
      <c r="C501" s="91"/>
      <c r="D501" s="92"/>
      <c r="E501" s="92"/>
      <c r="F501" s="93"/>
      <c r="G501" s="93"/>
      <c r="H501" s="68"/>
      <c r="M501" s="33"/>
    </row>
    <row r="502">
      <c r="C502" s="91"/>
      <c r="D502" s="92"/>
      <c r="E502" s="92"/>
      <c r="F502" s="93"/>
      <c r="G502" s="93"/>
      <c r="H502" s="68"/>
      <c r="M502" s="33"/>
    </row>
    <row r="503">
      <c r="C503" s="91"/>
      <c r="D503" s="92"/>
      <c r="E503" s="92"/>
      <c r="F503" s="93"/>
      <c r="G503" s="93"/>
      <c r="H503" s="68"/>
      <c r="M503" s="33"/>
    </row>
    <row r="504">
      <c r="C504" s="91"/>
      <c r="D504" s="92"/>
      <c r="E504" s="92"/>
      <c r="F504" s="93"/>
      <c r="G504" s="93"/>
      <c r="H504" s="68"/>
      <c r="M504" s="33"/>
    </row>
    <row r="505">
      <c r="C505" s="91"/>
      <c r="D505" s="92"/>
      <c r="E505" s="92"/>
      <c r="F505" s="93"/>
      <c r="G505" s="93"/>
      <c r="H505" s="68"/>
      <c r="M505" s="33"/>
    </row>
    <row r="506">
      <c r="C506" s="91"/>
      <c r="D506" s="92"/>
      <c r="E506" s="92"/>
      <c r="F506" s="93"/>
      <c r="G506" s="93"/>
      <c r="H506" s="68"/>
      <c r="M506" s="33"/>
    </row>
    <row r="507">
      <c r="C507" s="91"/>
      <c r="D507" s="92"/>
      <c r="E507" s="92"/>
      <c r="F507" s="93"/>
      <c r="G507" s="93"/>
      <c r="H507" s="68"/>
      <c r="M507" s="33"/>
    </row>
    <row r="508">
      <c r="C508" s="91"/>
      <c r="D508" s="92"/>
      <c r="E508" s="92"/>
      <c r="F508" s="93"/>
      <c r="G508" s="93"/>
      <c r="H508" s="68"/>
      <c r="M508" s="33"/>
    </row>
    <row r="509">
      <c r="C509" s="91"/>
      <c r="D509" s="92"/>
      <c r="E509" s="92"/>
      <c r="F509" s="93"/>
      <c r="G509" s="93"/>
      <c r="H509" s="68"/>
      <c r="M509" s="33"/>
    </row>
    <row r="510">
      <c r="C510" s="91"/>
      <c r="D510" s="92"/>
      <c r="E510" s="92"/>
      <c r="F510" s="93"/>
      <c r="G510" s="93"/>
      <c r="H510" s="68"/>
      <c r="M510" s="33"/>
    </row>
    <row r="511">
      <c r="C511" s="91"/>
      <c r="D511" s="92"/>
      <c r="E511" s="92"/>
      <c r="F511" s="93"/>
      <c r="G511" s="93"/>
      <c r="H511" s="68"/>
      <c r="M511" s="33"/>
    </row>
    <row r="512">
      <c r="C512" s="91"/>
      <c r="D512" s="92"/>
      <c r="E512" s="92"/>
      <c r="F512" s="93"/>
      <c r="G512" s="93"/>
      <c r="H512" s="68"/>
      <c r="M512" s="33"/>
    </row>
    <row r="513">
      <c r="C513" s="91"/>
      <c r="D513" s="92"/>
      <c r="E513" s="92"/>
      <c r="F513" s="93"/>
      <c r="G513" s="93"/>
      <c r="H513" s="68"/>
      <c r="M513" s="33"/>
    </row>
    <row r="514">
      <c r="C514" s="91"/>
      <c r="D514" s="92"/>
      <c r="E514" s="92"/>
      <c r="F514" s="93"/>
      <c r="G514" s="93"/>
      <c r="H514" s="68"/>
      <c r="M514" s="33"/>
    </row>
    <row r="515">
      <c r="C515" s="91"/>
      <c r="D515" s="92"/>
      <c r="E515" s="92"/>
      <c r="F515" s="93"/>
      <c r="G515" s="93"/>
      <c r="H515" s="68"/>
      <c r="M515" s="33"/>
    </row>
    <row r="516">
      <c r="C516" s="91"/>
      <c r="D516" s="92"/>
      <c r="E516" s="92"/>
      <c r="F516" s="93"/>
      <c r="G516" s="93"/>
      <c r="H516" s="68"/>
      <c r="M516" s="33"/>
    </row>
    <row r="517">
      <c r="C517" s="91"/>
      <c r="D517" s="92"/>
      <c r="E517" s="92"/>
      <c r="F517" s="93"/>
      <c r="G517" s="93"/>
      <c r="H517" s="68"/>
      <c r="M517" s="33"/>
    </row>
    <row r="518">
      <c r="C518" s="91"/>
      <c r="D518" s="92"/>
      <c r="E518" s="92"/>
      <c r="F518" s="93"/>
      <c r="G518" s="93"/>
      <c r="H518" s="68"/>
      <c r="M518" s="33"/>
    </row>
    <row r="519">
      <c r="C519" s="91"/>
      <c r="D519" s="92"/>
      <c r="E519" s="92"/>
      <c r="F519" s="93"/>
      <c r="G519" s="93"/>
      <c r="H519" s="68"/>
      <c r="M519" s="33"/>
    </row>
    <row r="520">
      <c r="C520" s="91"/>
      <c r="D520" s="92"/>
      <c r="E520" s="92"/>
      <c r="F520" s="93"/>
      <c r="G520" s="93"/>
      <c r="H520" s="68"/>
      <c r="M520" s="33"/>
    </row>
    <row r="521">
      <c r="C521" s="91"/>
      <c r="D521" s="92"/>
      <c r="E521" s="92"/>
      <c r="F521" s="93"/>
      <c r="G521" s="93"/>
      <c r="H521" s="68"/>
      <c r="M521" s="33"/>
    </row>
    <row r="522">
      <c r="C522" s="91"/>
      <c r="D522" s="92"/>
      <c r="E522" s="92"/>
      <c r="F522" s="93"/>
      <c r="G522" s="93"/>
      <c r="H522" s="68"/>
      <c r="M522" s="33"/>
    </row>
    <row r="523">
      <c r="C523" s="91"/>
      <c r="D523" s="92"/>
      <c r="E523" s="92"/>
      <c r="F523" s="93"/>
      <c r="G523" s="93"/>
      <c r="H523" s="68"/>
      <c r="M523" s="33"/>
    </row>
    <row r="524">
      <c r="C524" s="91"/>
      <c r="D524" s="92"/>
      <c r="E524" s="92"/>
      <c r="F524" s="93"/>
      <c r="G524" s="93"/>
      <c r="H524" s="68"/>
      <c r="M524" s="33"/>
    </row>
    <row r="525">
      <c r="C525" s="91"/>
      <c r="D525" s="92"/>
      <c r="E525" s="92"/>
      <c r="F525" s="93"/>
      <c r="G525" s="93"/>
      <c r="H525" s="68"/>
      <c r="M525" s="33"/>
    </row>
    <row r="526">
      <c r="C526" s="91"/>
      <c r="D526" s="92"/>
      <c r="E526" s="92"/>
      <c r="F526" s="93"/>
      <c r="G526" s="93"/>
      <c r="H526" s="68"/>
      <c r="M526" s="33"/>
    </row>
    <row r="527">
      <c r="C527" s="91"/>
      <c r="D527" s="92"/>
      <c r="E527" s="92"/>
      <c r="F527" s="93"/>
      <c r="G527" s="93"/>
      <c r="H527" s="68"/>
      <c r="M527" s="33"/>
    </row>
    <row r="528">
      <c r="C528" s="91"/>
      <c r="D528" s="92"/>
      <c r="E528" s="92"/>
      <c r="F528" s="93"/>
      <c r="G528" s="93"/>
      <c r="H528" s="68"/>
      <c r="M528" s="33"/>
    </row>
    <row r="529">
      <c r="C529" s="91"/>
      <c r="D529" s="92"/>
      <c r="E529" s="92"/>
      <c r="F529" s="93"/>
      <c r="G529" s="93"/>
      <c r="H529" s="68"/>
      <c r="M529" s="33"/>
    </row>
    <row r="530">
      <c r="C530" s="91"/>
      <c r="D530" s="92"/>
      <c r="E530" s="92"/>
      <c r="F530" s="93"/>
      <c r="G530" s="93"/>
      <c r="H530" s="68"/>
      <c r="M530" s="33"/>
    </row>
    <row r="531">
      <c r="C531" s="91"/>
      <c r="D531" s="92"/>
      <c r="E531" s="92"/>
      <c r="F531" s="93"/>
      <c r="G531" s="93"/>
      <c r="H531" s="68"/>
      <c r="M531" s="33"/>
    </row>
    <row r="532">
      <c r="C532" s="91"/>
      <c r="D532" s="92"/>
      <c r="E532" s="92"/>
      <c r="F532" s="93"/>
      <c r="G532" s="93"/>
      <c r="H532" s="68"/>
      <c r="M532" s="33"/>
    </row>
    <row r="533">
      <c r="C533" s="91"/>
      <c r="D533" s="92"/>
      <c r="E533" s="92"/>
      <c r="F533" s="93"/>
      <c r="G533" s="93"/>
      <c r="H533" s="68"/>
      <c r="M533" s="33"/>
    </row>
    <row r="534">
      <c r="C534" s="91"/>
      <c r="D534" s="92"/>
      <c r="E534" s="92"/>
      <c r="F534" s="93"/>
      <c r="G534" s="93"/>
      <c r="H534" s="68"/>
      <c r="M534" s="33"/>
    </row>
    <row r="535">
      <c r="C535" s="91"/>
      <c r="D535" s="92"/>
      <c r="E535" s="92"/>
      <c r="F535" s="93"/>
      <c r="G535" s="93"/>
      <c r="H535" s="68"/>
      <c r="M535" s="33"/>
    </row>
    <row r="536">
      <c r="C536" s="91"/>
      <c r="D536" s="92"/>
      <c r="E536" s="92"/>
      <c r="F536" s="93"/>
      <c r="G536" s="93"/>
      <c r="H536" s="68"/>
      <c r="M536" s="33"/>
    </row>
    <row r="537">
      <c r="C537" s="91"/>
      <c r="D537" s="92"/>
      <c r="E537" s="92"/>
      <c r="F537" s="93"/>
      <c r="G537" s="93"/>
      <c r="H537" s="68"/>
      <c r="M537" s="33"/>
    </row>
    <row r="538">
      <c r="C538" s="91"/>
      <c r="D538" s="92"/>
      <c r="E538" s="92"/>
      <c r="F538" s="93"/>
      <c r="G538" s="93"/>
      <c r="H538" s="68"/>
      <c r="M538" s="33"/>
    </row>
    <row r="539">
      <c r="C539" s="91"/>
      <c r="D539" s="92"/>
      <c r="E539" s="92"/>
      <c r="F539" s="93"/>
      <c r="G539" s="93"/>
      <c r="H539" s="68"/>
      <c r="M539" s="33"/>
    </row>
    <row r="540">
      <c r="C540" s="91"/>
      <c r="D540" s="92"/>
      <c r="E540" s="92"/>
      <c r="F540" s="93"/>
      <c r="G540" s="93"/>
      <c r="H540" s="68"/>
      <c r="M540" s="33"/>
    </row>
    <row r="541">
      <c r="C541" s="91"/>
      <c r="D541" s="92"/>
      <c r="E541" s="92"/>
      <c r="F541" s="93"/>
      <c r="G541" s="93"/>
      <c r="H541" s="68"/>
      <c r="M541" s="33"/>
    </row>
    <row r="542">
      <c r="C542" s="91"/>
      <c r="D542" s="92"/>
      <c r="E542" s="92"/>
      <c r="F542" s="93"/>
      <c r="G542" s="93"/>
      <c r="H542" s="68"/>
      <c r="M542" s="33"/>
    </row>
    <row r="543">
      <c r="C543" s="91"/>
      <c r="D543" s="92"/>
      <c r="E543" s="92"/>
      <c r="F543" s="93"/>
      <c r="G543" s="93"/>
      <c r="H543" s="68"/>
      <c r="M543" s="33"/>
    </row>
    <row r="544">
      <c r="C544" s="91"/>
      <c r="D544" s="92"/>
      <c r="E544" s="92"/>
      <c r="F544" s="93"/>
      <c r="G544" s="93"/>
      <c r="H544" s="68"/>
      <c r="M544" s="33"/>
    </row>
    <row r="545">
      <c r="C545" s="91"/>
      <c r="D545" s="92"/>
      <c r="E545" s="92"/>
      <c r="F545" s="93"/>
      <c r="G545" s="93"/>
      <c r="H545" s="68"/>
      <c r="M545" s="33"/>
    </row>
    <row r="546">
      <c r="C546" s="91"/>
      <c r="D546" s="92"/>
      <c r="E546" s="92"/>
      <c r="F546" s="93"/>
      <c r="G546" s="93"/>
      <c r="H546" s="68"/>
      <c r="M546" s="33"/>
    </row>
    <row r="547">
      <c r="C547" s="91"/>
      <c r="D547" s="92"/>
      <c r="E547" s="92"/>
      <c r="F547" s="93"/>
      <c r="G547" s="93"/>
      <c r="H547" s="68"/>
      <c r="M547" s="33"/>
    </row>
    <row r="548">
      <c r="C548" s="91"/>
      <c r="D548" s="92"/>
      <c r="E548" s="92"/>
      <c r="F548" s="93"/>
      <c r="G548" s="93"/>
      <c r="H548" s="68"/>
      <c r="M548" s="33"/>
    </row>
    <row r="549">
      <c r="C549" s="91"/>
      <c r="D549" s="92"/>
      <c r="E549" s="92"/>
      <c r="F549" s="93"/>
      <c r="G549" s="93"/>
      <c r="H549" s="68"/>
      <c r="M549" s="33"/>
    </row>
    <row r="550">
      <c r="C550" s="91"/>
      <c r="D550" s="92"/>
      <c r="E550" s="92"/>
      <c r="F550" s="93"/>
      <c r="G550" s="93"/>
      <c r="H550" s="68"/>
      <c r="M550" s="33"/>
    </row>
    <row r="551">
      <c r="C551" s="91"/>
      <c r="D551" s="92"/>
      <c r="E551" s="92"/>
      <c r="F551" s="93"/>
      <c r="G551" s="93"/>
      <c r="H551" s="68"/>
      <c r="M551" s="33"/>
    </row>
    <row r="552">
      <c r="C552" s="91"/>
      <c r="D552" s="92"/>
      <c r="E552" s="92"/>
      <c r="F552" s="93"/>
      <c r="G552" s="93"/>
      <c r="H552" s="68"/>
      <c r="M552" s="33"/>
    </row>
    <row r="553">
      <c r="C553" s="91"/>
      <c r="D553" s="92"/>
      <c r="E553" s="92"/>
      <c r="F553" s="93"/>
      <c r="G553" s="93"/>
      <c r="H553" s="68"/>
      <c r="M553" s="33"/>
    </row>
    <row r="554">
      <c r="C554" s="91"/>
      <c r="D554" s="92"/>
      <c r="E554" s="92"/>
      <c r="F554" s="93"/>
      <c r="G554" s="93"/>
      <c r="H554" s="68"/>
      <c r="M554" s="33"/>
    </row>
    <row r="555">
      <c r="C555" s="91"/>
      <c r="D555" s="92"/>
      <c r="E555" s="92"/>
      <c r="F555" s="93"/>
      <c r="G555" s="93"/>
      <c r="H555" s="68"/>
      <c r="M555" s="33"/>
    </row>
    <row r="556">
      <c r="C556" s="91"/>
      <c r="D556" s="92"/>
      <c r="E556" s="92"/>
      <c r="F556" s="93"/>
      <c r="G556" s="93"/>
      <c r="H556" s="68"/>
      <c r="M556" s="33"/>
    </row>
    <row r="557">
      <c r="C557" s="91"/>
      <c r="D557" s="92"/>
      <c r="E557" s="92"/>
      <c r="F557" s="93"/>
      <c r="G557" s="93"/>
      <c r="H557" s="68"/>
      <c r="M557" s="33"/>
    </row>
    <row r="558">
      <c r="C558" s="91"/>
      <c r="D558" s="92"/>
      <c r="E558" s="92"/>
      <c r="F558" s="93"/>
      <c r="G558" s="93"/>
      <c r="H558" s="68"/>
      <c r="M558" s="33"/>
    </row>
    <row r="559">
      <c r="C559" s="91"/>
      <c r="D559" s="92"/>
      <c r="E559" s="92"/>
      <c r="F559" s="93"/>
      <c r="G559" s="93"/>
      <c r="H559" s="68"/>
      <c r="M559" s="33"/>
    </row>
    <row r="560">
      <c r="C560" s="91"/>
      <c r="D560" s="92"/>
      <c r="E560" s="92"/>
      <c r="F560" s="93"/>
      <c r="G560" s="93"/>
      <c r="H560" s="68"/>
      <c r="M560" s="33"/>
    </row>
    <row r="561">
      <c r="C561" s="91"/>
      <c r="D561" s="92"/>
      <c r="E561" s="92"/>
      <c r="F561" s="93"/>
      <c r="G561" s="93"/>
      <c r="H561" s="68"/>
      <c r="M561" s="33"/>
    </row>
    <row r="562">
      <c r="C562" s="91"/>
      <c r="D562" s="92"/>
      <c r="E562" s="92"/>
      <c r="F562" s="93"/>
      <c r="G562" s="93"/>
      <c r="H562" s="68"/>
      <c r="M562" s="33"/>
    </row>
    <row r="563">
      <c r="C563" s="91"/>
      <c r="D563" s="92"/>
      <c r="E563" s="92"/>
      <c r="F563" s="93"/>
      <c r="G563" s="93"/>
      <c r="H563" s="68"/>
      <c r="M563" s="33"/>
    </row>
    <row r="564">
      <c r="C564" s="91"/>
      <c r="D564" s="92"/>
      <c r="E564" s="92"/>
      <c r="F564" s="93"/>
      <c r="G564" s="93"/>
      <c r="H564" s="68"/>
      <c r="M564" s="33"/>
    </row>
    <row r="565">
      <c r="C565" s="91"/>
      <c r="D565" s="92"/>
      <c r="E565" s="92"/>
      <c r="F565" s="93"/>
      <c r="G565" s="93"/>
      <c r="H565" s="68"/>
      <c r="M565" s="33"/>
    </row>
    <row r="566">
      <c r="C566" s="91"/>
      <c r="D566" s="92"/>
      <c r="E566" s="92"/>
      <c r="F566" s="93"/>
      <c r="G566" s="93"/>
      <c r="H566" s="68"/>
      <c r="M566" s="33"/>
    </row>
    <row r="567">
      <c r="C567" s="91"/>
      <c r="D567" s="92"/>
      <c r="E567" s="92"/>
      <c r="F567" s="93"/>
      <c r="G567" s="93"/>
      <c r="H567" s="68"/>
      <c r="M567" s="33"/>
    </row>
    <row r="568">
      <c r="C568" s="91"/>
      <c r="D568" s="92"/>
      <c r="E568" s="92"/>
      <c r="F568" s="93"/>
      <c r="G568" s="93"/>
      <c r="H568" s="68"/>
      <c r="M568" s="33"/>
    </row>
    <row r="569">
      <c r="C569" s="91"/>
      <c r="D569" s="92"/>
      <c r="E569" s="92"/>
      <c r="F569" s="93"/>
      <c r="G569" s="93"/>
      <c r="H569" s="68"/>
      <c r="M569" s="33"/>
    </row>
    <row r="570">
      <c r="C570" s="91"/>
      <c r="D570" s="92"/>
      <c r="E570" s="92"/>
      <c r="F570" s="93"/>
      <c r="G570" s="93"/>
      <c r="H570" s="68"/>
      <c r="M570" s="33"/>
    </row>
    <row r="571">
      <c r="C571" s="91"/>
      <c r="D571" s="92"/>
      <c r="E571" s="92"/>
      <c r="F571" s="93"/>
      <c r="G571" s="93"/>
      <c r="H571" s="68"/>
      <c r="M571" s="33"/>
    </row>
    <row r="572">
      <c r="C572" s="91"/>
      <c r="D572" s="92"/>
      <c r="E572" s="92"/>
      <c r="F572" s="93"/>
      <c r="G572" s="93"/>
      <c r="H572" s="68"/>
      <c r="M572" s="33"/>
    </row>
    <row r="573">
      <c r="C573" s="91"/>
      <c r="D573" s="92"/>
      <c r="E573" s="92"/>
      <c r="F573" s="93"/>
      <c r="G573" s="93"/>
      <c r="H573" s="68"/>
      <c r="M573" s="33"/>
    </row>
    <row r="574">
      <c r="C574" s="91"/>
      <c r="D574" s="92"/>
      <c r="E574" s="92"/>
      <c r="F574" s="93"/>
      <c r="G574" s="93"/>
      <c r="H574" s="68"/>
      <c r="M574" s="33"/>
    </row>
    <row r="575">
      <c r="C575" s="91"/>
      <c r="D575" s="92"/>
      <c r="E575" s="92"/>
      <c r="F575" s="93"/>
      <c r="G575" s="93"/>
      <c r="H575" s="68"/>
      <c r="M575" s="33"/>
    </row>
    <row r="576">
      <c r="C576" s="91"/>
      <c r="D576" s="92"/>
      <c r="E576" s="92"/>
      <c r="F576" s="93"/>
      <c r="G576" s="93"/>
      <c r="H576" s="68"/>
      <c r="M576" s="33"/>
    </row>
    <row r="577">
      <c r="C577" s="91"/>
      <c r="D577" s="92"/>
      <c r="E577" s="92"/>
      <c r="F577" s="93"/>
      <c r="G577" s="93"/>
      <c r="H577" s="68"/>
      <c r="M577" s="33"/>
    </row>
    <row r="578">
      <c r="C578" s="91"/>
      <c r="D578" s="92"/>
      <c r="E578" s="92"/>
      <c r="F578" s="93"/>
      <c r="G578" s="93"/>
      <c r="H578" s="68"/>
      <c r="M578" s="33"/>
    </row>
    <row r="579">
      <c r="C579" s="91"/>
      <c r="D579" s="92"/>
      <c r="E579" s="92"/>
      <c r="F579" s="93"/>
      <c r="G579" s="93"/>
      <c r="H579" s="68"/>
      <c r="M579" s="33"/>
    </row>
    <row r="580">
      <c r="C580" s="91"/>
      <c r="D580" s="92"/>
      <c r="E580" s="92"/>
      <c r="F580" s="93"/>
      <c r="G580" s="93"/>
      <c r="H580" s="68"/>
      <c r="M580" s="33"/>
    </row>
    <row r="581">
      <c r="C581" s="91"/>
      <c r="D581" s="92"/>
      <c r="E581" s="92"/>
      <c r="F581" s="93"/>
      <c r="G581" s="93"/>
      <c r="H581" s="68"/>
      <c r="M581" s="33"/>
    </row>
    <row r="582">
      <c r="C582" s="91"/>
      <c r="D582" s="92"/>
      <c r="E582" s="92"/>
      <c r="F582" s="93"/>
      <c r="G582" s="93"/>
      <c r="H582" s="68"/>
      <c r="M582" s="33"/>
    </row>
    <row r="583">
      <c r="C583" s="91"/>
      <c r="D583" s="92"/>
      <c r="E583" s="92"/>
      <c r="F583" s="93"/>
      <c r="G583" s="93"/>
      <c r="H583" s="68"/>
      <c r="M583" s="33"/>
    </row>
    <row r="584">
      <c r="C584" s="91"/>
      <c r="D584" s="92"/>
      <c r="E584" s="92"/>
      <c r="F584" s="93"/>
      <c r="G584" s="93"/>
      <c r="H584" s="68"/>
      <c r="M584" s="33"/>
    </row>
    <row r="585">
      <c r="C585" s="91"/>
      <c r="D585" s="92"/>
      <c r="E585" s="92"/>
      <c r="F585" s="93"/>
      <c r="G585" s="93"/>
      <c r="H585" s="68"/>
      <c r="M585" s="33"/>
    </row>
    <row r="586">
      <c r="C586" s="91"/>
      <c r="D586" s="92"/>
      <c r="E586" s="92"/>
      <c r="F586" s="93"/>
      <c r="G586" s="93"/>
      <c r="H586" s="68"/>
      <c r="M586" s="33"/>
    </row>
    <row r="587">
      <c r="C587" s="91"/>
      <c r="D587" s="92"/>
      <c r="E587" s="92"/>
      <c r="F587" s="93"/>
      <c r="G587" s="93"/>
      <c r="H587" s="68"/>
      <c r="M587" s="33"/>
    </row>
    <row r="588">
      <c r="C588" s="91"/>
      <c r="D588" s="92"/>
      <c r="E588" s="92"/>
      <c r="F588" s="93"/>
      <c r="G588" s="93"/>
      <c r="H588" s="68"/>
      <c r="M588" s="33"/>
    </row>
    <row r="589">
      <c r="C589" s="91"/>
      <c r="D589" s="92"/>
      <c r="E589" s="92"/>
      <c r="F589" s="93"/>
      <c r="G589" s="93"/>
      <c r="H589" s="68"/>
      <c r="M589" s="33"/>
    </row>
    <row r="590">
      <c r="C590" s="91"/>
      <c r="D590" s="92"/>
      <c r="E590" s="92"/>
      <c r="F590" s="93"/>
      <c r="G590" s="93"/>
      <c r="H590" s="68"/>
      <c r="M590" s="33"/>
    </row>
    <row r="591">
      <c r="C591" s="91"/>
      <c r="D591" s="92"/>
      <c r="E591" s="92"/>
      <c r="F591" s="93"/>
      <c r="G591" s="93"/>
      <c r="H591" s="68"/>
      <c r="M591" s="33"/>
    </row>
    <row r="592">
      <c r="C592" s="91"/>
      <c r="D592" s="92"/>
      <c r="E592" s="92"/>
      <c r="F592" s="93"/>
      <c r="G592" s="93"/>
      <c r="H592" s="68"/>
      <c r="M592" s="33"/>
    </row>
    <row r="593">
      <c r="C593" s="91"/>
      <c r="D593" s="92"/>
      <c r="E593" s="92"/>
      <c r="F593" s="93"/>
      <c r="G593" s="93"/>
      <c r="H593" s="68"/>
      <c r="M593" s="33"/>
    </row>
    <row r="594">
      <c r="C594" s="91"/>
      <c r="D594" s="92"/>
      <c r="E594" s="92"/>
      <c r="F594" s="93"/>
      <c r="G594" s="93"/>
      <c r="H594" s="68"/>
      <c r="M594" s="33"/>
    </row>
    <row r="595">
      <c r="C595" s="91"/>
      <c r="D595" s="92"/>
      <c r="E595" s="92"/>
      <c r="F595" s="93"/>
      <c r="G595" s="93"/>
      <c r="H595" s="68"/>
      <c r="M595" s="33"/>
    </row>
    <row r="596">
      <c r="C596" s="91"/>
      <c r="D596" s="92"/>
      <c r="E596" s="92"/>
      <c r="F596" s="93"/>
      <c r="G596" s="93"/>
      <c r="H596" s="68"/>
      <c r="M596" s="33"/>
    </row>
    <row r="597">
      <c r="C597" s="91"/>
      <c r="D597" s="92"/>
      <c r="E597" s="92"/>
      <c r="F597" s="93"/>
      <c r="G597" s="93"/>
      <c r="H597" s="68"/>
      <c r="M597" s="33"/>
    </row>
    <row r="598">
      <c r="C598" s="91"/>
      <c r="D598" s="92"/>
      <c r="E598" s="92"/>
      <c r="F598" s="93"/>
      <c r="G598" s="93"/>
      <c r="H598" s="68"/>
      <c r="M598" s="33"/>
    </row>
    <row r="599">
      <c r="C599" s="91"/>
      <c r="D599" s="92"/>
      <c r="E599" s="92"/>
      <c r="F599" s="93"/>
      <c r="G599" s="93"/>
      <c r="H599" s="68"/>
      <c r="M599" s="33"/>
    </row>
    <row r="600">
      <c r="C600" s="91"/>
      <c r="D600" s="92"/>
      <c r="E600" s="92"/>
      <c r="F600" s="93"/>
      <c r="G600" s="93"/>
      <c r="H600" s="68"/>
      <c r="M600" s="33"/>
    </row>
    <row r="601">
      <c r="C601" s="91"/>
      <c r="D601" s="92"/>
      <c r="E601" s="92"/>
      <c r="F601" s="93"/>
      <c r="G601" s="93"/>
      <c r="H601" s="68"/>
      <c r="M601" s="33"/>
    </row>
    <row r="602">
      <c r="C602" s="91"/>
      <c r="D602" s="92"/>
      <c r="E602" s="92"/>
      <c r="F602" s="93"/>
      <c r="G602" s="93"/>
      <c r="H602" s="68"/>
      <c r="M602" s="33"/>
    </row>
    <row r="603">
      <c r="C603" s="91"/>
      <c r="D603" s="92"/>
      <c r="E603" s="92"/>
      <c r="F603" s="93"/>
      <c r="G603" s="93"/>
      <c r="H603" s="68"/>
      <c r="M603" s="33"/>
    </row>
    <row r="604">
      <c r="C604" s="91"/>
      <c r="D604" s="92"/>
      <c r="E604" s="92"/>
      <c r="F604" s="93"/>
      <c r="G604" s="93"/>
      <c r="H604" s="68"/>
      <c r="M604" s="33"/>
    </row>
    <row r="605">
      <c r="C605" s="91"/>
      <c r="D605" s="92"/>
      <c r="E605" s="92"/>
      <c r="F605" s="93"/>
      <c r="G605" s="93"/>
      <c r="H605" s="68"/>
      <c r="M605" s="33"/>
    </row>
    <row r="606">
      <c r="C606" s="91"/>
      <c r="D606" s="92"/>
      <c r="E606" s="92"/>
      <c r="F606" s="93"/>
      <c r="G606" s="93"/>
      <c r="H606" s="68"/>
      <c r="M606" s="33"/>
    </row>
    <row r="607">
      <c r="C607" s="91"/>
      <c r="D607" s="92"/>
      <c r="E607" s="92"/>
      <c r="F607" s="93"/>
      <c r="G607" s="93"/>
      <c r="H607" s="68"/>
      <c r="M607" s="33"/>
    </row>
    <row r="608">
      <c r="C608" s="91"/>
      <c r="D608" s="92"/>
      <c r="E608" s="92"/>
      <c r="F608" s="93"/>
      <c r="G608" s="93"/>
      <c r="H608" s="68"/>
      <c r="M608" s="33"/>
    </row>
    <row r="609">
      <c r="C609" s="91"/>
      <c r="D609" s="92"/>
      <c r="E609" s="92"/>
      <c r="F609" s="93"/>
      <c r="G609" s="93"/>
      <c r="H609" s="68"/>
      <c r="M609" s="33"/>
    </row>
    <row r="610">
      <c r="C610" s="91"/>
      <c r="D610" s="92"/>
      <c r="E610" s="92"/>
      <c r="F610" s="93"/>
      <c r="G610" s="93"/>
      <c r="H610" s="68"/>
      <c r="M610" s="33"/>
    </row>
    <row r="611">
      <c r="C611" s="91"/>
      <c r="D611" s="92"/>
      <c r="E611" s="92"/>
      <c r="F611" s="93"/>
      <c r="G611" s="93"/>
      <c r="H611" s="68"/>
      <c r="M611" s="33"/>
    </row>
    <row r="612">
      <c r="C612" s="91"/>
      <c r="D612" s="92"/>
      <c r="E612" s="92"/>
      <c r="F612" s="93"/>
      <c r="G612" s="93"/>
      <c r="H612" s="68"/>
      <c r="M612" s="33"/>
    </row>
    <row r="613">
      <c r="C613" s="91"/>
      <c r="D613" s="92"/>
      <c r="E613" s="92"/>
      <c r="F613" s="93"/>
      <c r="G613" s="93"/>
      <c r="H613" s="68"/>
      <c r="M613" s="33"/>
    </row>
    <row r="614">
      <c r="C614" s="91"/>
      <c r="D614" s="92"/>
      <c r="E614" s="92"/>
      <c r="F614" s="93"/>
      <c r="G614" s="93"/>
      <c r="H614" s="68"/>
      <c r="M614" s="33"/>
    </row>
    <row r="615">
      <c r="C615" s="91"/>
      <c r="D615" s="92"/>
      <c r="E615" s="92"/>
      <c r="F615" s="93"/>
      <c r="G615" s="93"/>
      <c r="H615" s="68"/>
      <c r="M615" s="33"/>
    </row>
    <row r="616">
      <c r="C616" s="91"/>
      <c r="D616" s="92"/>
      <c r="E616" s="92"/>
      <c r="F616" s="93"/>
      <c r="G616" s="93"/>
      <c r="H616" s="68"/>
      <c r="M616" s="33"/>
    </row>
    <row r="617">
      <c r="C617" s="91"/>
      <c r="D617" s="92"/>
      <c r="E617" s="92"/>
      <c r="F617" s="93"/>
      <c r="G617" s="93"/>
      <c r="H617" s="68"/>
      <c r="M617" s="33"/>
    </row>
    <row r="618">
      <c r="C618" s="91"/>
      <c r="D618" s="92"/>
      <c r="E618" s="92"/>
      <c r="F618" s="93"/>
      <c r="G618" s="93"/>
      <c r="H618" s="68"/>
      <c r="M618" s="33"/>
    </row>
    <row r="619">
      <c r="C619" s="91"/>
      <c r="D619" s="92"/>
      <c r="E619" s="92"/>
      <c r="F619" s="93"/>
      <c r="G619" s="93"/>
      <c r="H619" s="68"/>
      <c r="M619" s="33"/>
    </row>
    <row r="620">
      <c r="C620" s="91"/>
      <c r="D620" s="92"/>
      <c r="E620" s="92"/>
      <c r="F620" s="93"/>
      <c r="G620" s="93"/>
      <c r="H620" s="68"/>
      <c r="M620" s="33"/>
    </row>
    <row r="621">
      <c r="C621" s="91"/>
      <c r="D621" s="92"/>
      <c r="E621" s="92"/>
      <c r="F621" s="93"/>
      <c r="G621" s="93"/>
      <c r="H621" s="68"/>
      <c r="M621" s="33"/>
    </row>
    <row r="622">
      <c r="C622" s="91"/>
      <c r="D622" s="92"/>
      <c r="E622" s="92"/>
      <c r="F622" s="93"/>
      <c r="G622" s="93"/>
      <c r="H622" s="68"/>
      <c r="M622" s="33"/>
    </row>
    <row r="623">
      <c r="C623" s="91"/>
      <c r="D623" s="92"/>
      <c r="E623" s="92"/>
      <c r="F623" s="93"/>
      <c r="G623" s="93"/>
      <c r="H623" s="68"/>
      <c r="M623" s="33"/>
    </row>
    <row r="624">
      <c r="C624" s="91"/>
      <c r="D624" s="92"/>
      <c r="E624" s="92"/>
      <c r="F624" s="93"/>
      <c r="G624" s="93"/>
      <c r="H624" s="68"/>
      <c r="M624" s="33"/>
    </row>
    <row r="625">
      <c r="C625" s="91"/>
      <c r="D625" s="92"/>
      <c r="E625" s="92"/>
      <c r="F625" s="93"/>
      <c r="G625" s="93"/>
      <c r="H625" s="68"/>
      <c r="M625" s="33"/>
    </row>
    <row r="626">
      <c r="C626" s="91"/>
      <c r="D626" s="92"/>
      <c r="E626" s="92"/>
      <c r="F626" s="93"/>
      <c r="G626" s="93"/>
      <c r="H626" s="68"/>
      <c r="M626" s="33"/>
    </row>
    <row r="627">
      <c r="C627" s="91"/>
      <c r="D627" s="92"/>
      <c r="E627" s="92"/>
      <c r="F627" s="93"/>
      <c r="G627" s="93"/>
      <c r="H627" s="68"/>
      <c r="M627" s="33"/>
    </row>
    <row r="628">
      <c r="C628" s="91"/>
      <c r="D628" s="92"/>
      <c r="E628" s="92"/>
      <c r="F628" s="93"/>
      <c r="G628" s="93"/>
      <c r="H628" s="68"/>
      <c r="M628" s="33"/>
    </row>
    <row r="629">
      <c r="C629" s="91"/>
      <c r="D629" s="92"/>
      <c r="E629" s="92"/>
      <c r="F629" s="93"/>
      <c r="G629" s="93"/>
      <c r="H629" s="68"/>
      <c r="M629" s="33"/>
    </row>
    <row r="630">
      <c r="C630" s="91"/>
      <c r="D630" s="92"/>
      <c r="E630" s="92"/>
      <c r="F630" s="93"/>
      <c r="G630" s="93"/>
      <c r="H630" s="68"/>
      <c r="M630" s="33"/>
    </row>
    <row r="631">
      <c r="C631" s="91"/>
      <c r="D631" s="92"/>
      <c r="E631" s="92"/>
      <c r="F631" s="93"/>
      <c r="G631" s="93"/>
      <c r="H631" s="68"/>
      <c r="M631" s="33"/>
    </row>
    <row r="632">
      <c r="C632" s="91"/>
      <c r="D632" s="92"/>
      <c r="E632" s="92"/>
      <c r="F632" s="93"/>
      <c r="G632" s="93"/>
      <c r="H632" s="68"/>
      <c r="M632" s="33"/>
    </row>
    <row r="633">
      <c r="C633" s="91"/>
      <c r="D633" s="92"/>
      <c r="E633" s="92"/>
      <c r="F633" s="93"/>
      <c r="G633" s="93"/>
      <c r="H633" s="68"/>
      <c r="M633" s="33"/>
    </row>
    <row r="634">
      <c r="C634" s="91"/>
      <c r="D634" s="92"/>
      <c r="E634" s="92"/>
      <c r="F634" s="93"/>
      <c r="G634" s="93"/>
      <c r="H634" s="68"/>
      <c r="M634" s="33"/>
    </row>
    <row r="635">
      <c r="C635" s="91"/>
      <c r="D635" s="92"/>
      <c r="E635" s="92"/>
      <c r="F635" s="93"/>
      <c r="G635" s="93"/>
      <c r="H635" s="68"/>
      <c r="M635" s="33"/>
    </row>
    <row r="636">
      <c r="C636" s="91"/>
      <c r="D636" s="92"/>
      <c r="E636" s="92"/>
      <c r="F636" s="93"/>
      <c r="G636" s="93"/>
      <c r="H636" s="68"/>
      <c r="M636" s="33"/>
    </row>
    <row r="637">
      <c r="C637" s="91"/>
      <c r="D637" s="92"/>
      <c r="E637" s="92"/>
      <c r="F637" s="93"/>
      <c r="G637" s="93"/>
      <c r="H637" s="68"/>
      <c r="M637" s="33"/>
    </row>
    <row r="638">
      <c r="C638" s="91"/>
      <c r="D638" s="92"/>
      <c r="E638" s="92"/>
      <c r="F638" s="93"/>
      <c r="G638" s="93"/>
      <c r="H638" s="68"/>
      <c r="M638" s="33"/>
    </row>
    <row r="639">
      <c r="C639" s="91"/>
      <c r="D639" s="92"/>
      <c r="E639" s="92"/>
      <c r="F639" s="93"/>
      <c r="G639" s="93"/>
      <c r="H639" s="68"/>
      <c r="M639" s="33"/>
    </row>
    <row r="640">
      <c r="C640" s="91"/>
      <c r="D640" s="92"/>
      <c r="E640" s="92"/>
      <c r="F640" s="93"/>
      <c r="G640" s="93"/>
      <c r="H640" s="68"/>
      <c r="M640" s="33"/>
    </row>
    <row r="641">
      <c r="C641" s="91"/>
      <c r="D641" s="92"/>
      <c r="E641" s="92"/>
      <c r="F641" s="93"/>
      <c r="G641" s="93"/>
      <c r="H641" s="68"/>
      <c r="M641" s="33"/>
    </row>
    <row r="642">
      <c r="C642" s="91"/>
      <c r="D642" s="92"/>
      <c r="E642" s="92"/>
      <c r="F642" s="93"/>
      <c r="G642" s="93"/>
      <c r="H642" s="68"/>
      <c r="M642" s="33"/>
    </row>
    <row r="643">
      <c r="C643" s="91"/>
      <c r="D643" s="92"/>
      <c r="E643" s="92"/>
      <c r="F643" s="93"/>
      <c r="G643" s="93"/>
      <c r="H643" s="68"/>
      <c r="M643" s="33"/>
    </row>
    <row r="644">
      <c r="C644" s="91"/>
      <c r="D644" s="92"/>
      <c r="E644" s="92"/>
      <c r="F644" s="93"/>
      <c r="G644" s="93"/>
      <c r="H644" s="68"/>
      <c r="M644" s="33"/>
    </row>
    <row r="645">
      <c r="C645" s="91"/>
      <c r="D645" s="92"/>
      <c r="E645" s="92"/>
      <c r="F645" s="93"/>
      <c r="G645" s="93"/>
      <c r="H645" s="68"/>
      <c r="M645" s="33"/>
    </row>
    <row r="646">
      <c r="C646" s="91"/>
      <c r="D646" s="92"/>
      <c r="E646" s="92"/>
      <c r="F646" s="93"/>
      <c r="G646" s="93"/>
      <c r="H646" s="68"/>
      <c r="M646" s="33"/>
    </row>
    <row r="647">
      <c r="C647" s="91"/>
      <c r="D647" s="92"/>
      <c r="E647" s="92"/>
      <c r="F647" s="93"/>
      <c r="G647" s="93"/>
      <c r="H647" s="68"/>
      <c r="M647" s="33"/>
    </row>
    <row r="648">
      <c r="C648" s="91"/>
      <c r="D648" s="92"/>
      <c r="E648" s="92"/>
      <c r="F648" s="93"/>
      <c r="G648" s="93"/>
      <c r="H648" s="68"/>
      <c r="M648" s="33"/>
    </row>
    <row r="649">
      <c r="C649" s="91"/>
      <c r="D649" s="92"/>
      <c r="E649" s="92"/>
      <c r="F649" s="93"/>
      <c r="G649" s="93"/>
      <c r="H649" s="68"/>
      <c r="M649" s="33"/>
    </row>
    <row r="650">
      <c r="C650" s="91"/>
      <c r="D650" s="92"/>
      <c r="E650" s="92"/>
      <c r="F650" s="93"/>
      <c r="G650" s="93"/>
      <c r="H650" s="68"/>
      <c r="M650" s="33"/>
    </row>
    <row r="651">
      <c r="C651" s="91"/>
      <c r="D651" s="92"/>
      <c r="E651" s="92"/>
      <c r="F651" s="93"/>
      <c r="G651" s="93"/>
      <c r="H651" s="68"/>
      <c r="M651" s="33"/>
    </row>
    <row r="652">
      <c r="C652" s="91"/>
      <c r="D652" s="92"/>
      <c r="E652" s="92"/>
      <c r="F652" s="93"/>
      <c r="G652" s="93"/>
      <c r="H652" s="68"/>
      <c r="M652" s="33"/>
    </row>
    <row r="653">
      <c r="C653" s="91"/>
      <c r="D653" s="92"/>
      <c r="E653" s="92"/>
      <c r="F653" s="93"/>
      <c r="G653" s="93"/>
      <c r="H653" s="68"/>
      <c r="M653" s="33"/>
    </row>
    <row r="654">
      <c r="C654" s="91"/>
      <c r="D654" s="92"/>
      <c r="E654" s="92"/>
      <c r="F654" s="93"/>
      <c r="G654" s="93"/>
      <c r="H654" s="68"/>
      <c r="M654" s="33"/>
    </row>
    <row r="655">
      <c r="C655" s="91"/>
      <c r="D655" s="92"/>
      <c r="E655" s="92"/>
      <c r="F655" s="93"/>
      <c r="G655" s="93"/>
      <c r="H655" s="68"/>
      <c r="M655" s="33"/>
    </row>
    <row r="656">
      <c r="C656" s="91"/>
      <c r="D656" s="92"/>
      <c r="E656" s="92"/>
      <c r="F656" s="93"/>
      <c r="G656" s="93"/>
      <c r="H656" s="68"/>
      <c r="M656" s="33"/>
    </row>
    <row r="657">
      <c r="C657" s="91"/>
      <c r="D657" s="92"/>
      <c r="E657" s="92"/>
      <c r="F657" s="93"/>
      <c r="G657" s="93"/>
      <c r="H657" s="68"/>
      <c r="M657" s="33"/>
    </row>
    <row r="658">
      <c r="C658" s="91"/>
      <c r="D658" s="92"/>
      <c r="E658" s="92"/>
      <c r="F658" s="93"/>
      <c r="G658" s="93"/>
      <c r="H658" s="68"/>
      <c r="M658" s="33"/>
    </row>
    <row r="659">
      <c r="C659" s="91"/>
      <c r="D659" s="92"/>
      <c r="E659" s="92"/>
      <c r="F659" s="93"/>
      <c r="G659" s="93"/>
      <c r="H659" s="68"/>
      <c r="M659" s="33"/>
    </row>
    <row r="660">
      <c r="C660" s="91"/>
      <c r="D660" s="92"/>
      <c r="E660" s="92"/>
      <c r="F660" s="93"/>
      <c r="G660" s="93"/>
      <c r="H660" s="68"/>
      <c r="M660" s="33"/>
    </row>
    <row r="661">
      <c r="C661" s="91"/>
      <c r="D661" s="92"/>
      <c r="E661" s="92"/>
      <c r="F661" s="93"/>
      <c r="G661" s="93"/>
      <c r="H661" s="68"/>
      <c r="M661" s="33"/>
    </row>
    <row r="662">
      <c r="C662" s="91"/>
      <c r="D662" s="92"/>
      <c r="E662" s="92"/>
      <c r="F662" s="93"/>
      <c r="G662" s="93"/>
      <c r="H662" s="68"/>
      <c r="M662" s="33"/>
    </row>
    <row r="663">
      <c r="C663" s="91"/>
      <c r="D663" s="92"/>
      <c r="E663" s="92"/>
      <c r="F663" s="93"/>
      <c r="G663" s="93"/>
      <c r="H663" s="68"/>
      <c r="M663" s="33"/>
    </row>
    <row r="664">
      <c r="C664" s="91"/>
      <c r="D664" s="92"/>
      <c r="E664" s="92"/>
      <c r="F664" s="93"/>
      <c r="G664" s="93"/>
      <c r="H664" s="68"/>
      <c r="M664" s="33"/>
    </row>
    <row r="665">
      <c r="C665" s="91"/>
      <c r="D665" s="92"/>
      <c r="E665" s="92"/>
      <c r="F665" s="93"/>
      <c r="G665" s="93"/>
      <c r="H665" s="68"/>
      <c r="M665" s="33"/>
    </row>
    <row r="666">
      <c r="C666" s="91"/>
      <c r="D666" s="92"/>
      <c r="E666" s="92"/>
      <c r="F666" s="93"/>
      <c r="G666" s="93"/>
      <c r="H666" s="68"/>
      <c r="M666" s="33"/>
    </row>
    <row r="667">
      <c r="C667" s="91"/>
      <c r="D667" s="92"/>
      <c r="E667" s="92"/>
      <c r="F667" s="93"/>
      <c r="G667" s="93"/>
      <c r="H667" s="68"/>
      <c r="M667" s="33"/>
    </row>
    <row r="668">
      <c r="C668" s="91"/>
      <c r="D668" s="92"/>
      <c r="E668" s="92"/>
      <c r="F668" s="93"/>
      <c r="G668" s="93"/>
      <c r="H668" s="68"/>
      <c r="M668" s="33"/>
    </row>
    <row r="669">
      <c r="C669" s="91"/>
      <c r="D669" s="92"/>
      <c r="E669" s="92"/>
      <c r="F669" s="93"/>
      <c r="G669" s="93"/>
      <c r="H669" s="68"/>
      <c r="M669" s="33"/>
    </row>
    <row r="670">
      <c r="C670" s="91"/>
      <c r="D670" s="92"/>
      <c r="E670" s="92"/>
      <c r="F670" s="93"/>
      <c r="G670" s="93"/>
      <c r="H670" s="68"/>
      <c r="M670" s="33"/>
    </row>
    <row r="671">
      <c r="C671" s="91"/>
      <c r="D671" s="92"/>
      <c r="E671" s="92"/>
      <c r="F671" s="93"/>
      <c r="G671" s="93"/>
      <c r="H671" s="68"/>
      <c r="M671" s="33"/>
    </row>
    <row r="672">
      <c r="C672" s="91"/>
      <c r="D672" s="92"/>
      <c r="E672" s="92"/>
      <c r="F672" s="93"/>
      <c r="G672" s="93"/>
      <c r="H672" s="68"/>
      <c r="M672" s="33"/>
    </row>
    <row r="673">
      <c r="C673" s="91"/>
      <c r="D673" s="92"/>
      <c r="E673" s="92"/>
      <c r="F673" s="93"/>
      <c r="G673" s="93"/>
      <c r="H673" s="68"/>
      <c r="M673" s="33"/>
    </row>
    <row r="674">
      <c r="C674" s="91"/>
      <c r="D674" s="92"/>
      <c r="E674" s="92"/>
      <c r="F674" s="93"/>
      <c r="G674" s="93"/>
      <c r="H674" s="68"/>
      <c r="M674" s="33"/>
    </row>
    <row r="675">
      <c r="C675" s="91"/>
      <c r="D675" s="92"/>
      <c r="E675" s="92"/>
      <c r="F675" s="93"/>
      <c r="G675" s="93"/>
      <c r="H675" s="68"/>
      <c r="M675" s="33"/>
    </row>
    <row r="676">
      <c r="C676" s="91"/>
      <c r="D676" s="92"/>
      <c r="E676" s="92"/>
      <c r="F676" s="93"/>
      <c r="G676" s="93"/>
      <c r="H676" s="68"/>
      <c r="M676" s="33"/>
    </row>
    <row r="677">
      <c r="C677" s="91"/>
      <c r="D677" s="92"/>
      <c r="E677" s="92"/>
      <c r="F677" s="93"/>
      <c r="G677" s="93"/>
      <c r="H677" s="68"/>
      <c r="M677" s="33"/>
    </row>
    <row r="678">
      <c r="C678" s="91"/>
      <c r="D678" s="92"/>
      <c r="E678" s="92"/>
      <c r="F678" s="93"/>
      <c r="G678" s="93"/>
      <c r="H678" s="68"/>
      <c r="M678" s="33"/>
    </row>
    <row r="679">
      <c r="C679" s="91"/>
      <c r="D679" s="92"/>
      <c r="E679" s="92"/>
      <c r="F679" s="93"/>
      <c r="G679" s="93"/>
      <c r="H679" s="68"/>
      <c r="M679" s="33"/>
    </row>
    <row r="680">
      <c r="C680" s="91"/>
      <c r="D680" s="92"/>
      <c r="E680" s="92"/>
      <c r="F680" s="93"/>
      <c r="G680" s="93"/>
      <c r="H680" s="68"/>
      <c r="M680" s="33"/>
    </row>
    <row r="681">
      <c r="C681" s="91"/>
      <c r="D681" s="92"/>
      <c r="E681" s="92"/>
      <c r="F681" s="93"/>
      <c r="G681" s="93"/>
      <c r="H681" s="68"/>
      <c r="M681" s="33"/>
    </row>
    <row r="682">
      <c r="C682" s="91"/>
      <c r="D682" s="92"/>
      <c r="E682" s="92"/>
      <c r="F682" s="93"/>
      <c r="G682" s="93"/>
      <c r="H682" s="68"/>
      <c r="M682" s="33"/>
    </row>
    <row r="683">
      <c r="C683" s="91"/>
      <c r="D683" s="92"/>
      <c r="E683" s="92"/>
      <c r="F683" s="93"/>
      <c r="G683" s="93"/>
      <c r="H683" s="68"/>
      <c r="M683" s="33"/>
    </row>
    <row r="684">
      <c r="C684" s="91"/>
      <c r="D684" s="92"/>
      <c r="E684" s="92"/>
      <c r="F684" s="93"/>
      <c r="G684" s="93"/>
      <c r="H684" s="68"/>
      <c r="M684" s="33"/>
    </row>
    <row r="685">
      <c r="C685" s="91"/>
      <c r="D685" s="92"/>
      <c r="E685" s="92"/>
      <c r="F685" s="93"/>
      <c r="G685" s="93"/>
      <c r="H685" s="68"/>
      <c r="M685" s="33"/>
    </row>
    <row r="686">
      <c r="C686" s="91"/>
      <c r="D686" s="92"/>
      <c r="E686" s="92"/>
      <c r="F686" s="93"/>
      <c r="G686" s="93"/>
      <c r="H686" s="68"/>
      <c r="M686" s="33"/>
    </row>
    <row r="687">
      <c r="C687" s="91"/>
      <c r="D687" s="92"/>
      <c r="E687" s="92"/>
      <c r="F687" s="93"/>
      <c r="G687" s="93"/>
      <c r="H687" s="68"/>
      <c r="M687" s="33"/>
    </row>
    <row r="688">
      <c r="C688" s="91"/>
      <c r="D688" s="92"/>
      <c r="E688" s="92"/>
      <c r="F688" s="93"/>
      <c r="G688" s="93"/>
      <c r="H688" s="68"/>
      <c r="M688" s="33"/>
    </row>
    <row r="689">
      <c r="C689" s="91"/>
      <c r="D689" s="92"/>
      <c r="E689" s="92"/>
      <c r="F689" s="93"/>
      <c r="G689" s="93"/>
      <c r="H689" s="68"/>
      <c r="M689" s="33"/>
    </row>
    <row r="690">
      <c r="C690" s="91"/>
      <c r="D690" s="92"/>
      <c r="E690" s="92"/>
      <c r="F690" s="93"/>
      <c r="G690" s="93"/>
      <c r="H690" s="68"/>
      <c r="M690" s="33"/>
    </row>
    <row r="691">
      <c r="C691" s="91"/>
      <c r="D691" s="92"/>
      <c r="E691" s="92"/>
      <c r="F691" s="93"/>
      <c r="G691" s="93"/>
      <c r="H691" s="68"/>
      <c r="M691" s="33"/>
    </row>
    <row r="692">
      <c r="C692" s="91"/>
      <c r="D692" s="92"/>
      <c r="E692" s="92"/>
      <c r="F692" s="93"/>
      <c r="G692" s="93"/>
      <c r="H692" s="68"/>
      <c r="M692" s="33"/>
    </row>
    <row r="693">
      <c r="C693" s="91"/>
      <c r="D693" s="92"/>
      <c r="E693" s="92"/>
      <c r="F693" s="93"/>
      <c r="G693" s="93"/>
      <c r="H693" s="68"/>
      <c r="M693" s="33"/>
    </row>
    <row r="694">
      <c r="C694" s="91"/>
      <c r="D694" s="92"/>
      <c r="E694" s="92"/>
      <c r="F694" s="93"/>
      <c r="G694" s="93"/>
      <c r="H694" s="68"/>
      <c r="M694" s="33"/>
    </row>
    <row r="695">
      <c r="C695" s="91"/>
      <c r="D695" s="92"/>
      <c r="E695" s="92"/>
      <c r="F695" s="93"/>
      <c r="G695" s="93"/>
      <c r="H695" s="68"/>
      <c r="M695" s="33"/>
    </row>
    <row r="696">
      <c r="C696" s="91"/>
      <c r="D696" s="92"/>
      <c r="E696" s="92"/>
      <c r="F696" s="93"/>
      <c r="G696" s="93"/>
      <c r="H696" s="68"/>
      <c r="M696" s="33"/>
    </row>
    <row r="697">
      <c r="C697" s="91"/>
      <c r="D697" s="92"/>
      <c r="E697" s="92"/>
      <c r="F697" s="93"/>
      <c r="G697" s="93"/>
      <c r="H697" s="68"/>
      <c r="M697" s="33"/>
    </row>
    <row r="698">
      <c r="C698" s="91"/>
      <c r="D698" s="92"/>
      <c r="E698" s="92"/>
      <c r="F698" s="93"/>
      <c r="G698" s="93"/>
      <c r="H698" s="68"/>
      <c r="M698" s="33"/>
    </row>
    <row r="699">
      <c r="C699" s="91"/>
      <c r="D699" s="92"/>
      <c r="E699" s="92"/>
      <c r="F699" s="93"/>
      <c r="G699" s="93"/>
      <c r="H699" s="68"/>
      <c r="M699" s="33"/>
    </row>
    <row r="700">
      <c r="C700" s="91"/>
      <c r="D700" s="92"/>
      <c r="E700" s="92"/>
      <c r="F700" s="93"/>
      <c r="G700" s="93"/>
      <c r="H700" s="68"/>
      <c r="M700" s="33"/>
    </row>
    <row r="701">
      <c r="C701" s="91"/>
      <c r="D701" s="92"/>
      <c r="E701" s="92"/>
      <c r="F701" s="93"/>
      <c r="G701" s="93"/>
      <c r="H701" s="68"/>
      <c r="M701" s="33"/>
    </row>
    <row r="702">
      <c r="C702" s="91"/>
      <c r="D702" s="92"/>
      <c r="E702" s="92"/>
      <c r="F702" s="93"/>
      <c r="G702" s="93"/>
      <c r="H702" s="68"/>
      <c r="M702" s="33"/>
    </row>
    <row r="703">
      <c r="C703" s="91"/>
      <c r="D703" s="92"/>
      <c r="E703" s="92"/>
      <c r="F703" s="93"/>
      <c r="G703" s="93"/>
      <c r="H703" s="68"/>
      <c r="M703" s="33"/>
    </row>
    <row r="704">
      <c r="C704" s="91"/>
      <c r="D704" s="92"/>
      <c r="E704" s="92"/>
      <c r="F704" s="93"/>
      <c r="G704" s="93"/>
      <c r="H704" s="68"/>
      <c r="M704" s="33"/>
    </row>
    <row r="705">
      <c r="C705" s="91"/>
      <c r="D705" s="92"/>
      <c r="E705" s="92"/>
      <c r="F705" s="93"/>
      <c r="G705" s="93"/>
      <c r="H705" s="68"/>
      <c r="M705" s="33"/>
    </row>
    <row r="706">
      <c r="C706" s="91"/>
      <c r="D706" s="92"/>
      <c r="E706" s="92"/>
      <c r="F706" s="93"/>
      <c r="G706" s="93"/>
      <c r="H706" s="68"/>
      <c r="M706" s="33"/>
    </row>
    <row r="707">
      <c r="C707" s="91"/>
      <c r="D707" s="92"/>
      <c r="E707" s="92"/>
      <c r="F707" s="93"/>
      <c r="G707" s="93"/>
      <c r="H707" s="68"/>
      <c r="M707" s="33"/>
    </row>
    <row r="708">
      <c r="C708" s="91"/>
      <c r="D708" s="92"/>
      <c r="E708" s="92"/>
      <c r="F708" s="93"/>
      <c r="G708" s="93"/>
      <c r="H708" s="68"/>
      <c r="M708" s="33"/>
    </row>
    <row r="709">
      <c r="C709" s="91"/>
      <c r="D709" s="92"/>
      <c r="E709" s="92"/>
      <c r="F709" s="93"/>
      <c r="G709" s="93"/>
      <c r="H709" s="68"/>
      <c r="M709" s="33"/>
    </row>
    <row r="710">
      <c r="C710" s="91"/>
      <c r="D710" s="92"/>
      <c r="E710" s="92"/>
      <c r="F710" s="93"/>
      <c r="G710" s="93"/>
      <c r="H710" s="68"/>
      <c r="M710" s="33"/>
    </row>
    <row r="711">
      <c r="C711" s="91"/>
      <c r="D711" s="92"/>
      <c r="E711" s="92"/>
      <c r="F711" s="93"/>
      <c r="G711" s="93"/>
      <c r="H711" s="68"/>
      <c r="M711" s="33"/>
    </row>
    <row r="712">
      <c r="C712" s="91"/>
      <c r="D712" s="92"/>
      <c r="E712" s="92"/>
      <c r="F712" s="93"/>
      <c r="G712" s="93"/>
      <c r="H712" s="68"/>
      <c r="M712" s="33"/>
    </row>
    <row r="713">
      <c r="C713" s="91"/>
      <c r="D713" s="92"/>
      <c r="E713" s="92"/>
      <c r="F713" s="93"/>
      <c r="G713" s="93"/>
      <c r="H713" s="68"/>
      <c r="M713" s="33"/>
    </row>
    <row r="714">
      <c r="C714" s="91"/>
      <c r="D714" s="92"/>
      <c r="E714" s="92"/>
      <c r="F714" s="93"/>
      <c r="G714" s="93"/>
      <c r="H714" s="68"/>
      <c r="M714" s="33"/>
    </row>
    <row r="715">
      <c r="C715" s="91"/>
      <c r="D715" s="92"/>
      <c r="E715" s="92"/>
      <c r="F715" s="93"/>
      <c r="G715" s="93"/>
      <c r="H715" s="68"/>
      <c r="M715" s="33"/>
    </row>
    <row r="716">
      <c r="C716" s="91"/>
      <c r="D716" s="92"/>
      <c r="E716" s="92"/>
      <c r="F716" s="93"/>
      <c r="G716" s="93"/>
      <c r="H716" s="68"/>
      <c r="M716" s="33"/>
    </row>
    <row r="717">
      <c r="C717" s="91"/>
      <c r="D717" s="92"/>
      <c r="E717" s="92"/>
      <c r="F717" s="93"/>
      <c r="G717" s="93"/>
      <c r="H717" s="68"/>
      <c r="M717" s="33"/>
    </row>
    <row r="718">
      <c r="C718" s="91"/>
      <c r="D718" s="92"/>
      <c r="E718" s="92"/>
      <c r="F718" s="93"/>
      <c r="G718" s="93"/>
      <c r="H718" s="68"/>
      <c r="M718" s="33"/>
    </row>
    <row r="719">
      <c r="C719" s="91"/>
      <c r="D719" s="92"/>
      <c r="E719" s="92"/>
      <c r="F719" s="93"/>
      <c r="G719" s="93"/>
      <c r="H719" s="68"/>
      <c r="M719" s="33"/>
    </row>
    <row r="720">
      <c r="C720" s="91"/>
      <c r="D720" s="92"/>
      <c r="E720" s="92"/>
      <c r="F720" s="93"/>
      <c r="G720" s="93"/>
      <c r="H720" s="68"/>
      <c r="M720" s="33"/>
    </row>
    <row r="721">
      <c r="C721" s="91"/>
      <c r="D721" s="92"/>
      <c r="E721" s="92"/>
      <c r="F721" s="93"/>
      <c r="G721" s="93"/>
      <c r="H721" s="68"/>
      <c r="M721" s="33"/>
    </row>
    <row r="722">
      <c r="C722" s="91"/>
      <c r="D722" s="92"/>
      <c r="E722" s="92"/>
      <c r="F722" s="93"/>
      <c r="G722" s="93"/>
      <c r="H722" s="68"/>
      <c r="M722" s="33"/>
    </row>
    <row r="723">
      <c r="C723" s="91"/>
      <c r="D723" s="92"/>
      <c r="E723" s="92"/>
      <c r="F723" s="93"/>
      <c r="G723" s="93"/>
      <c r="H723" s="68"/>
      <c r="M723" s="33"/>
    </row>
    <row r="724">
      <c r="C724" s="91"/>
      <c r="D724" s="92"/>
      <c r="E724" s="92"/>
      <c r="F724" s="93"/>
      <c r="G724" s="93"/>
      <c r="H724" s="68"/>
      <c r="M724" s="33"/>
    </row>
    <row r="725">
      <c r="C725" s="91"/>
      <c r="D725" s="92"/>
      <c r="E725" s="92"/>
      <c r="F725" s="93"/>
      <c r="G725" s="93"/>
      <c r="H725" s="68"/>
      <c r="M725" s="33"/>
    </row>
    <row r="726">
      <c r="C726" s="91"/>
      <c r="D726" s="92"/>
      <c r="E726" s="92"/>
      <c r="F726" s="93"/>
      <c r="G726" s="93"/>
      <c r="H726" s="68"/>
      <c r="M726" s="33"/>
    </row>
    <row r="727">
      <c r="C727" s="91"/>
      <c r="D727" s="92"/>
      <c r="E727" s="92"/>
      <c r="F727" s="93"/>
      <c r="G727" s="93"/>
      <c r="H727" s="68"/>
      <c r="M727" s="33"/>
    </row>
    <row r="728">
      <c r="C728" s="91"/>
      <c r="D728" s="92"/>
      <c r="E728" s="92"/>
      <c r="F728" s="93"/>
      <c r="G728" s="93"/>
      <c r="H728" s="68"/>
      <c r="M728" s="33"/>
    </row>
    <row r="729">
      <c r="C729" s="91"/>
      <c r="D729" s="92"/>
      <c r="E729" s="92"/>
      <c r="F729" s="93"/>
      <c r="G729" s="93"/>
      <c r="H729" s="68"/>
      <c r="M729" s="33"/>
    </row>
    <row r="730">
      <c r="C730" s="91"/>
      <c r="D730" s="92"/>
      <c r="E730" s="92"/>
      <c r="F730" s="93"/>
      <c r="G730" s="93"/>
      <c r="H730" s="68"/>
      <c r="M730" s="33"/>
    </row>
    <row r="731">
      <c r="C731" s="91"/>
      <c r="D731" s="92"/>
      <c r="E731" s="92"/>
      <c r="F731" s="93"/>
      <c r="G731" s="93"/>
      <c r="H731" s="68"/>
      <c r="M731" s="33"/>
    </row>
    <row r="732">
      <c r="C732" s="91"/>
      <c r="D732" s="92"/>
      <c r="E732" s="92"/>
      <c r="F732" s="93"/>
      <c r="G732" s="93"/>
      <c r="H732" s="68"/>
      <c r="M732" s="33"/>
    </row>
    <row r="733">
      <c r="C733" s="91"/>
      <c r="D733" s="92"/>
      <c r="E733" s="92"/>
      <c r="F733" s="93"/>
      <c r="G733" s="93"/>
      <c r="H733" s="68"/>
      <c r="M733" s="33"/>
    </row>
    <row r="734">
      <c r="C734" s="91"/>
      <c r="D734" s="92"/>
      <c r="E734" s="92"/>
      <c r="F734" s="93"/>
      <c r="G734" s="93"/>
      <c r="H734" s="68"/>
      <c r="M734" s="33"/>
    </row>
    <row r="735">
      <c r="C735" s="91"/>
      <c r="D735" s="92"/>
      <c r="E735" s="92"/>
      <c r="F735" s="93"/>
      <c r="G735" s="93"/>
      <c r="H735" s="68"/>
      <c r="M735" s="33"/>
    </row>
    <row r="736">
      <c r="C736" s="91"/>
      <c r="D736" s="92"/>
      <c r="E736" s="92"/>
      <c r="F736" s="93"/>
      <c r="G736" s="93"/>
      <c r="H736" s="68"/>
      <c r="M736" s="33"/>
    </row>
    <row r="737">
      <c r="C737" s="91"/>
      <c r="D737" s="92"/>
      <c r="E737" s="92"/>
      <c r="F737" s="93"/>
      <c r="G737" s="93"/>
      <c r="H737" s="68"/>
      <c r="M737" s="33"/>
    </row>
    <row r="738">
      <c r="C738" s="91"/>
      <c r="D738" s="92"/>
      <c r="E738" s="92"/>
      <c r="F738" s="93"/>
      <c r="G738" s="93"/>
      <c r="H738" s="68"/>
      <c r="M738" s="33"/>
    </row>
    <row r="739">
      <c r="C739" s="91"/>
      <c r="D739" s="92"/>
      <c r="E739" s="92"/>
      <c r="F739" s="93"/>
      <c r="G739" s="93"/>
      <c r="H739" s="68"/>
      <c r="M739" s="33"/>
    </row>
    <row r="740">
      <c r="C740" s="91"/>
      <c r="D740" s="92"/>
      <c r="E740" s="92"/>
      <c r="F740" s="93"/>
      <c r="G740" s="93"/>
      <c r="H740" s="68"/>
      <c r="M740" s="33"/>
    </row>
    <row r="741">
      <c r="C741" s="91"/>
      <c r="D741" s="92"/>
      <c r="E741" s="92"/>
      <c r="F741" s="93"/>
      <c r="G741" s="93"/>
      <c r="H741" s="68"/>
      <c r="M741" s="33"/>
    </row>
    <row r="742">
      <c r="C742" s="91"/>
      <c r="D742" s="92"/>
      <c r="E742" s="92"/>
      <c r="F742" s="93"/>
      <c r="G742" s="93"/>
      <c r="H742" s="68"/>
      <c r="M742" s="33"/>
    </row>
    <row r="743">
      <c r="C743" s="91"/>
      <c r="D743" s="92"/>
      <c r="E743" s="92"/>
      <c r="F743" s="93"/>
      <c r="G743" s="93"/>
      <c r="H743" s="68"/>
      <c r="M743" s="33"/>
    </row>
    <row r="744">
      <c r="C744" s="91"/>
      <c r="D744" s="92"/>
      <c r="E744" s="92"/>
      <c r="F744" s="93"/>
      <c r="G744" s="93"/>
      <c r="H744" s="68"/>
      <c r="M744" s="33"/>
    </row>
    <row r="745">
      <c r="C745" s="91"/>
      <c r="D745" s="92"/>
      <c r="E745" s="92"/>
      <c r="F745" s="93"/>
      <c r="G745" s="93"/>
      <c r="H745" s="68"/>
      <c r="M745" s="33"/>
    </row>
    <row r="746">
      <c r="C746" s="91"/>
      <c r="D746" s="92"/>
      <c r="E746" s="92"/>
      <c r="F746" s="93"/>
      <c r="G746" s="93"/>
      <c r="H746" s="68"/>
      <c r="M746" s="33"/>
    </row>
    <row r="747">
      <c r="C747" s="91"/>
      <c r="D747" s="92"/>
      <c r="E747" s="92"/>
      <c r="F747" s="93"/>
      <c r="G747" s="93"/>
      <c r="H747" s="68"/>
      <c r="M747" s="33"/>
    </row>
    <row r="748">
      <c r="C748" s="91"/>
      <c r="D748" s="92"/>
      <c r="E748" s="92"/>
      <c r="F748" s="93"/>
      <c r="G748" s="93"/>
      <c r="H748" s="68"/>
      <c r="M748" s="33"/>
    </row>
    <row r="749">
      <c r="C749" s="91"/>
      <c r="D749" s="92"/>
      <c r="E749" s="92"/>
      <c r="F749" s="93"/>
      <c r="G749" s="93"/>
      <c r="H749" s="68"/>
      <c r="M749" s="33"/>
    </row>
    <row r="750">
      <c r="C750" s="91"/>
      <c r="D750" s="92"/>
      <c r="E750" s="92"/>
      <c r="F750" s="93"/>
      <c r="G750" s="93"/>
      <c r="H750" s="68"/>
      <c r="M750" s="33"/>
    </row>
    <row r="751">
      <c r="C751" s="91"/>
      <c r="D751" s="92"/>
      <c r="E751" s="92"/>
      <c r="F751" s="93"/>
      <c r="G751" s="93"/>
      <c r="H751" s="68"/>
      <c r="M751" s="33"/>
    </row>
    <row r="752">
      <c r="C752" s="91"/>
      <c r="D752" s="92"/>
      <c r="E752" s="92"/>
      <c r="F752" s="93"/>
      <c r="G752" s="93"/>
      <c r="H752" s="68"/>
      <c r="M752" s="33"/>
    </row>
    <row r="753">
      <c r="C753" s="91"/>
      <c r="D753" s="92"/>
      <c r="E753" s="92"/>
      <c r="F753" s="93"/>
      <c r="G753" s="93"/>
      <c r="H753" s="68"/>
      <c r="M753" s="33"/>
    </row>
    <row r="754">
      <c r="C754" s="91"/>
      <c r="D754" s="92"/>
      <c r="E754" s="92"/>
      <c r="F754" s="93"/>
      <c r="G754" s="93"/>
      <c r="H754" s="68"/>
      <c r="M754" s="33"/>
    </row>
    <row r="755">
      <c r="C755" s="91"/>
      <c r="D755" s="92"/>
      <c r="E755" s="92"/>
      <c r="F755" s="93"/>
      <c r="G755" s="93"/>
      <c r="H755" s="68"/>
      <c r="M755" s="33"/>
    </row>
    <row r="756">
      <c r="C756" s="91"/>
      <c r="D756" s="92"/>
      <c r="E756" s="92"/>
      <c r="F756" s="93"/>
      <c r="G756" s="93"/>
      <c r="H756" s="68"/>
      <c r="M756" s="33"/>
    </row>
    <row r="757">
      <c r="C757" s="91"/>
      <c r="D757" s="92"/>
      <c r="E757" s="92"/>
      <c r="F757" s="93"/>
      <c r="G757" s="93"/>
      <c r="H757" s="68"/>
      <c r="M757" s="33"/>
    </row>
    <row r="758">
      <c r="C758" s="91"/>
      <c r="D758" s="92"/>
      <c r="E758" s="92"/>
      <c r="F758" s="93"/>
      <c r="G758" s="93"/>
      <c r="H758" s="68"/>
      <c r="M758" s="33"/>
    </row>
    <row r="759">
      <c r="C759" s="91"/>
      <c r="D759" s="92"/>
      <c r="E759" s="92"/>
      <c r="F759" s="93"/>
      <c r="G759" s="93"/>
      <c r="H759" s="68"/>
      <c r="M759" s="33"/>
    </row>
    <row r="760">
      <c r="C760" s="91"/>
      <c r="D760" s="92"/>
      <c r="E760" s="92"/>
      <c r="F760" s="93"/>
      <c r="G760" s="93"/>
      <c r="H760" s="68"/>
      <c r="M760" s="33"/>
    </row>
    <row r="761">
      <c r="C761" s="91"/>
      <c r="D761" s="92"/>
      <c r="E761" s="92"/>
      <c r="F761" s="93"/>
      <c r="G761" s="93"/>
      <c r="H761" s="68"/>
      <c r="M761" s="33"/>
    </row>
    <row r="762">
      <c r="C762" s="91"/>
      <c r="D762" s="92"/>
      <c r="E762" s="92"/>
      <c r="F762" s="93"/>
      <c r="G762" s="93"/>
      <c r="H762" s="68"/>
      <c r="M762" s="33"/>
    </row>
    <row r="763">
      <c r="C763" s="91"/>
      <c r="D763" s="92"/>
      <c r="E763" s="92"/>
      <c r="F763" s="93"/>
      <c r="G763" s="93"/>
      <c r="H763" s="68"/>
      <c r="M763" s="33"/>
    </row>
    <row r="764">
      <c r="C764" s="91"/>
      <c r="D764" s="92"/>
      <c r="E764" s="92"/>
      <c r="F764" s="93"/>
      <c r="G764" s="93"/>
      <c r="H764" s="68"/>
      <c r="M764" s="33"/>
    </row>
    <row r="765">
      <c r="C765" s="91"/>
      <c r="D765" s="92"/>
      <c r="E765" s="92"/>
      <c r="F765" s="93"/>
      <c r="G765" s="93"/>
      <c r="H765" s="68"/>
      <c r="M765" s="33"/>
    </row>
    <row r="766">
      <c r="C766" s="91"/>
      <c r="D766" s="92"/>
      <c r="E766" s="92"/>
      <c r="F766" s="93"/>
      <c r="G766" s="93"/>
      <c r="H766" s="68"/>
      <c r="M766" s="33"/>
    </row>
    <row r="767">
      <c r="C767" s="91"/>
      <c r="D767" s="92"/>
      <c r="E767" s="92"/>
      <c r="F767" s="93"/>
      <c r="G767" s="93"/>
      <c r="H767" s="68"/>
      <c r="M767" s="33"/>
    </row>
    <row r="768">
      <c r="C768" s="91"/>
      <c r="D768" s="92"/>
      <c r="E768" s="92"/>
      <c r="F768" s="93"/>
      <c r="G768" s="93"/>
      <c r="H768" s="68"/>
      <c r="M768" s="33"/>
    </row>
    <row r="769">
      <c r="C769" s="91"/>
      <c r="D769" s="92"/>
      <c r="E769" s="92"/>
      <c r="F769" s="93"/>
      <c r="G769" s="93"/>
      <c r="H769" s="68"/>
      <c r="M769" s="33"/>
    </row>
    <row r="770">
      <c r="C770" s="91"/>
      <c r="D770" s="92"/>
      <c r="E770" s="92"/>
      <c r="F770" s="93"/>
      <c r="G770" s="93"/>
      <c r="H770" s="68"/>
      <c r="M770" s="33"/>
    </row>
    <row r="771">
      <c r="C771" s="91"/>
      <c r="D771" s="92"/>
      <c r="E771" s="92"/>
      <c r="F771" s="93"/>
      <c r="G771" s="93"/>
      <c r="H771" s="68"/>
      <c r="M771" s="33"/>
    </row>
    <row r="772">
      <c r="C772" s="91"/>
      <c r="D772" s="92"/>
      <c r="E772" s="92"/>
      <c r="F772" s="93"/>
      <c r="G772" s="93"/>
      <c r="H772" s="68"/>
      <c r="M772" s="33"/>
    </row>
    <row r="773">
      <c r="C773" s="91"/>
      <c r="D773" s="92"/>
      <c r="E773" s="92"/>
      <c r="F773" s="93"/>
      <c r="G773" s="93"/>
      <c r="H773" s="68"/>
      <c r="M773" s="33"/>
    </row>
    <row r="774">
      <c r="C774" s="91"/>
      <c r="D774" s="92"/>
      <c r="E774" s="92"/>
      <c r="F774" s="93"/>
      <c r="G774" s="93"/>
      <c r="H774" s="68"/>
      <c r="M774" s="33"/>
    </row>
    <row r="775">
      <c r="C775" s="91"/>
      <c r="D775" s="92"/>
      <c r="E775" s="92"/>
      <c r="F775" s="93"/>
      <c r="G775" s="93"/>
      <c r="H775" s="68"/>
      <c r="M775" s="33"/>
    </row>
    <row r="776">
      <c r="C776" s="91"/>
      <c r="D776" s="92"/>
      <c r="E776" s="92"/>
      <c r="F776" s="93"/>
      <c r="G776" s="93"/>
      <c r="H776" s="68"/>
      <c r="M776" s="33"/>
    </row>
    <row r="777">
      <c r="C777" s="91"/>
      <c r="D777" s="92"/>
      <c r="E777" s="92"/>
      <c r="F777" s="93"/>
      <c r="G777" s="93"/>
      <c r="H777" s="68"/>
      <c r="M777" s="33"/>
    </row>
    <row r="778">
      <c r="C778" s="91"/>
      <c r="D778" s="92"/>
      <c r="E778" s="92"/>
      <c r="F778" s="93"/>
      <c r="G778" s="93"/>
      <c r="H778" s="68"/>
      <c r="M778" s="33"/>
    </row>
    <row r="779">
      <c r="C779" s="91"/>
      <c r="D779" s="92"/>
      <c r="E779" s="92"/>
      <c r="F779" s="93"/>
      <c r="G779" s="93"/>
      <c r="H779" s="68"/>
      <c r="M779" s="33"/>
    </row>
    <row r="780">
      <c r="C780" s="91"/>
      <c r="D780" s="92"/>
      <c r="E780" s="92"/>
      <c r="F780" s="93"/>
      <c r="G780" s="93"/>
      <c r="H780" s="68"/>
      <c r="M780" s="33"/>
    </row>
    <row r="781">
      <c r="C781" s="91"/>
      <c r="D781" s="92"/>
      <c r="E781" s="92"/>
      <c r="F781" s="93"/>
      <c r="G781" s="93"/>
      <c r="H781" s="68"/>
      <c r="M781" s="33"/>
    </row>
    <row r="782">
      <c r="C782" s="91"/>
      <c r="D782" s="92"/>
      <c r="E782" s="92"/>
      <c r="F782" s="93"/>
      <c r="G782" s="93"/>
      <c r="H782" s="68"/>
      <c r="M782" s="33"/>
    </row>
    <row r="783">
      <c r="C783" s="91"/>
      <c r="D783" s="92"/>
      <c r="E783" s="92"/>
      <c r="F783" s="93"/>
      <c r="G783" s="93"/>
      <c r="H783" s="68"/>
      <c r="M783" s="33"/>
    </row>
    <row r="784">
      <c r="C784" s="91"/>
      <c r="D784" s="92"/>
      <c r="E784" s="92"/>
      <c r="F784" s="93"/>
      <c r="G784" s="93"/>
      <c r="H784" s="68"/>
      <c r="M784" s="33"/>
    </row>
    <row r="785">
      <c r="C785" s="91"/>
      <c r="D785" s="92"/>
      <c r="E785" s="92"/>
      <c r="F785" s="93"/>
      <c r="G785" s="93"/>
      <c r="H785" s="68"/>
      <c r="M785" s="33"/>
    </row>
    <row r="786">
      <c r="C786" s="91"/>
      <c r="D786" s="92"/>
      <c r="E786" s="92"/>
      <c r="F786" s="93"/>
      <c r="G786" s="93"/>
      <c r="H786" s="68"/>
      <c r="M786" s="33"/>
    </row>
    <row r="787">
      <c r="C787" s="91"/>
      <c r="D787" s="92"/>
      <c r="E787" s="92"/>
      <c r="F787" s="93"/>
      <c r="G787" s="93"/>
      <c r="H787" s="68"/>
      <c r="M787" s="33"/>
    </row>
    <row r="788">
      <c r="C788" s="91"/>
      <c r="D788" s="92"/>
      <c r="E788" s="92"/>
      <c r="F788" s="93"/>
      <c r="G788" s="93"/>
      <c r="H788" s="68"/>
      <c r="M788" s="33"/>
    </row>
    <row r="789">
      <c r="C789" s="91"/>
      <c r="D789" s="92"/>
      <c r="E789" s="92"/>
      <c r="F789" s="93"/>
      <c r="G789" s="93"/>
      <c r="H789" s="68"/>
      <c r="M789" s="33"/>
    </row>
    <row r="790">
      <c r="C790" s="91"/>
      <c r="D790" s="92"/>
      <c r="E790" s="92"/>
      <c r="F790" s="93"/>
      <c r="G790" s="93"/>
      <c r="H790" s="68"/>
      <c r="M790" s="33"/>
    </row>
    <row r="791">
      <c r="C791" s="91"/>
      <c r="D791" s="92"/>
      <c r="E791" s="92"/>
      <c r="F791" s="93"/>
      <c r="G791" s="93"/>
      <c r="H791" s="68"/>
      <c r="M791" s="33"/>
    </row>
    <row r="792">
      <c r="C792" s="91"/>
      <c r="D792" s="92"/>
      <c r="E792" s="92"/>
      <c r="F792" s="93"/>
      <c r="G792" s="93"/>
      <c r="H792" s="68"/>
      <c r="M792" s="33"/>
    </row>
    <row r="793">
      <c r="C793" s="91"/>
      <c r="D793" s="92"/>
      <c r="E793" s="92"/>
      <c r="F793" s="93"/>
      <c r="G793" s="93"/>
      <c r="H793" s="68"/>
      <c r="M793" s="33"/>
    </row>
    <row r="794">
      <c r="C794" s="91"/>
      <c r="D794" s="92"/>
      <c r="E794" s="92"/>
      <c r="F794" s="93"/>
      <c r="G794" s="93"/>
      <c r="H794" s="68"/>
      <c r="M794" s="33"/>
    </row>
    <row r="795">
      <c r="C795" s="91"/>
      <c r="D795" s="92"/>
      <c r="E795" s="92"/>
      <c r="F795" s="93"/>
      <c r="G795" s="93"/>
      <c r="H795" s="68"/>
      <c r="M795" s="33"/>
    </row>
    <row r="796">
      <c r="C796" s="91"/>
      <c r="D796" s="92"/>
      <c r="E796" s="92"/>
      <c r="F796" s="93"/>
      <c r="G796" s="93"/>
      <c r="H796" s="68"/>
      <c r="M796" s="33"/>
    </row>
    <row r="797">
      <c r="C797" s="91"/>
      <c r="D797" s="92"/>
      <c r="E797" s="92"/>
      <c r="F797" s="93"/>
      <c r="G797" s="93"/>
      <c r="H797" s="68"/>
      <c r="M797" s="33"/>
    </row>
    <row r="798">
      <c r="C798" s="91"/>
      <c r="D798" s="92"/>
      <c r="E798" s="92"/>
      <c r="F798" s="93"/>
      <c r="G798" s="93"/>
      <c r="H798" s="68"/>
      <c r="M798" s="33"/>
    </row>
    <row r="799">
      <c r="C799" s="91"/>
      <c r="D799" s="92"/>
      <c r="E799" s="92"/>
      <c r="F799" s="93"/>
      <c r="G799" s="93"/>
      <c r="H799" s="68"/>
      <c r="M799" s="33"/>
    </row>
    <row r="800">
      <c r="C800" s="91"/>
      <c r="D800" s="92"/>
      <c r="E800" s="92"/>
      <c r="F800" s="93"/>
      <c r="G800" s="93"/>
      <c r="H800" s="68"/>
      <c r="M800" s="33"/>
    </row>
    <row r="801">
      <c r="C801" s="91"/>
      <c r="D801" s="92"/>
      <c r="E801" s="92"/>
      <c r="F801" s="93"/>
      <c r="G801" s="93"/>
      <c r="H801" s="68"/>
      <c r="M801" s="33"/>
    </row>
    <row r="802">
      <c r="C802" s="91"/>
      <c r="D802" s="92"/>
      <c r="E802" s="92"/>
      <c r="F802" s="93"/>
      <c r="G802" s="93"/>
      <c r="H802" s="68"/>
      <c r="M802" s="33"/>
    </row>
    <row r="803">
      <c r="C803" s="91"/>
      <c r="D803" s="92"/>
      <c r="E803" s="92"/>
      <c r="F803" s="93"/>
      <c r="G803" s="93"/>
      <c r="H803" s="68"/>
      <c r="M803" s="33"/>
    </row>
    <row r="804">
      <c r="C804" s="91"/>
      <c r="D804" s="92"/>
      <c r="E804" s="92"/>
      <c r="F804" s="93"/>
      <c r="G804" s="93"/>
      <c r="H804" s="68"/>
      <c r="M804" s="33"/>
    </row>
    <row r="805">
      <c r="C805" s="91"/>
      <c r="D805" s="92"/>
      <c r="E805" s="92"/>
      <c r="F805" s="93"/>
      <c r="G805" s="93"/>
      <c r="H805" s="68"/>
      <c r="M805" s="33"/>
    </row>
    <row r="806">
      <c r="C806" s="91"/>
      <c r="D806" s="92"/>
      <c r="E806" s="92"/>
      <c r="F806" s="93"/>
      <c r="G806" s="93"/>
      <c r="H806" s="68"/>
      <c r="M806" s="33"/>
    </row>
    <row r="807">
      <c r="C807" s="91"/>
      <c r="D807" s="92"/>
      <c r="E807" s="92"/>
      <c r="F807" s="93"/>
      <c r="G807" s="93"/>
      <c r="H807" s="68"/>
      <c r="M807" s="33"/>
    </row>
    <row r="808">
      <c r="C808" s="91"/>
      <c r="D808" s="92"/>
      <c r="E808" s="92"/>
      <c r="F808" s="93"/>
      <c r="G808" s="93"/>
      <c r="H808" s="68"/>
      <c r="M808" s="33"/>
    </row>
    <row r="809">
      <c r="C809" s="91"/>
      <c r="D809" s="92"/>
      <c r="E809" s="92"/>
      <c r="F809" s="93"/>
      <c r="G809" s="93"/>
      <c r="H809" s="68"/>
      <c r="M809" s="33"/>
    </row>
    <row r="810">
      <c r="C810" s="91"/>
      <c r="D810" s="92"/>
      <c r="E810" s="92"/>
      <c r="F810" s="93"/>
      <c r="G810" s="93"/>
      <c r="H810" s="68"/>
      <c r="M810" s="33"/>
    </row>
    <row r="811">
      <c r="C811" s="91"/>
      <c r="D811" s="92"/>
      <c r="E811" s="92"/>
      <c r="F811" s="93"/>
      <c r="G811" s="93"/>
      <c r="H811" s="68"/>
      <c r="M811" s="33"/>
    </row>
    <row r="812">
      <c r="C812" s="91"/>
      <c r="D812" s="92"/>
      <c r="E812" s="92"/>
      <c r="F812" s="93"/>
      <c r="G812" s="93"/>
      <c r="H812" s="68"/>
      <c r="M812" s="33"/>
    </row>
    <row r="813">
      <c r="C813" s="91"/>
      <c r="D813" s="92"/>
      <c r="E813" s="92"/>
      <c r="F813" s="93"/>
      <c r="G813" s="93"/>
      <c r="H813" s="68"/>
      <c r="M813" s="33"/>
    </row>
    <row r="814">
      <c r="C814" s="91"/>
      <c r="D814" s="92"/>
      <c r="E814" s="92"/>
      <c r="F814" s="93"/>
      <c r="G814" s="93"/>
      <c r="H814" s="68"/>
      <c r="M814" s="33"/>
    </row>
    <row r="815">
      <c r="C815" s="91"/>
      <c r="D815" s="92"/>
      <c r="E815" s="92"/>
      <c r="F815" s="93"/>
      <c r="G815" s="93"/>
      <c r="H815" s="68"/>
      <c r="M815" s="33"/>
    </row>
    <row r="816">
      <c r="C816" s="91"/>
      <c r="D816" s="92"/>
      <c r="E816" s="92"/>
      <c r="F816" s="93"/>
      <c r="G816" s="93"/>
      <c r="H816" s="68"/>
      <c r="M816" s="33"/>
    </row>
    <row r="817">
      <c r="C817" s="91"/>
      <c r="D817" s="92"/>
      <c r="E817" s="92"/>
      <c r="F817" s="93"/>
      <c r="G817" s="93"/>
      <c r="H817" s="68"/>
      <c r="M817" s="33"/>
    </row>
    <row r="818">
      <c r="C818" s="91"/>
      <c r="D818" s="92"/>
      <c r="E818" s="92"/>
      <c r="F818" s="93"/>
      <c r="G818" s="93"/>
      <c r="H818" s="68"/>
      <c r="M818" s="33"/>
    </row>
    <row r="819">
      <c r="C819" s="91"/>
      <c r="D819" s="92"/>
      <c r="E819" s="92"/>
      <c r="F819" s="93"/>
      <c r="G819" s="93"/>
      <c r="H819" s="68"/>
      <c r="M819" s="33"/>
    </row>
    <row r="820">
      <c r="C820" s="91"/>
      <c r="D820" s="92"/>
      <c r="E820" s="92"/>
      <c r="F820" s="93"/>
      <c r="G820" s="93"/>
      <c r="H820" s="68"/>
      <c r="M820" s="33"/>
    </row>
    <row r="821">
      <c r="C821" s="91"/>
      <c r="D821" s="92"/>
      <c r="E821" s="92"/>
      <c r="F821" s="93"/>
      <c r="G821" s="93"/>
      <c r="H821" s="68"/>
      <c r="M821" s="33"/>
    </row>
    <row r="822">
      <c r="C822" s="91"/>
      <c r="D822" s="92"/>
      <c r="E822" s="92"/>
      <c r="F822" s="93"/>
      <c r="G822" s="93"/>
      <c r="H822" s="68"/>
      <c r="M822" s="33"/>
    </row>
    <row r="823">
      <c r="C823" s="91"/>
      <c r="D823" s="92"/>
      <c r="E823" s="92"/>
      <c r="F823" s="93"/>
      <c r="G823" s="93"/>
      <c r="H823" s="68"/>
      <c r="M823" s="33"/>
    </row>
    <row r="824">
      <c r="C824" s="91"/>
      <c r="D824" s="92"/>
      <c r="E824" s="92"/>
      <c r="F824" s="93"/>
      <c r="G824" s="93"/>
      <c r="H824" s="68"/>
      <c r="M824" s="33"/>
    </row>
    <row r="825">
      <c r="C825" s="91"/>
      <c r="D825" s="92"/>
      <c r="E825" s="92"/>
      <c r="F825" s="93"/>
      <c r="G825" s="93"/>
      <c r="H825" s="68"/>
      <c r="M825" s="33"/>
    </row>
    <row r="826">
      <c r="C826" s="91"/>
      <c r="D826" s="92"/>
      <c r="E826" s="92"/>
      <c r="F826" s="93"/>
      <c r="G826" s="93"/>
      <c r="H826" s="68"/>
      <c r="M826" s="33"/>
    </row>
    <row r="827">
      <c r="C827" s="91"/>
      <c r="D827" s="92"/>
      <c r="E827" s="92"/>
      <c r="F827" s="93"/>
      <c r="G827" s="93"/>
      <c r="H827" s="68"/>
      <c r="M827" s="33"/>
    </row>
    <row r="828">
      <c r="C828" s="91"/>
      <c r="D828" s="92"/>
      <c r="E828" s="92"/>
      <c r="F828" s="93"/>
      <c r="G828" s="93"/>
      <c r="H828" s="68"/>
      <c r="M828" s="33"/>
    </row>
    <row r="829">
      <c r="C829" s="91"/>
      <c r="D829" s="92"/>
      <c r="E829" s="92"/>
      <c r="F829" s="93"/>
      <c r="G829" s="93"/>
      <c r="H829" s="68"/>
      <c r="M829" s="33"/>
    </row>
    <row r="830">
      <c r="C830" s="91"/>
      <c r="D830" s="92"/>
      <c r="E830" s="92"/>
      <c r="F830" s="93"/>
      <c r="G830" s="93"/>
      <c r="H830" s="68"/>
      <c r="M830" s="33"/>
    </row>
    <row r="831">
      <c r="C831" s="91"/>
      <c r="D831" s="92"/>
      <c r="E831" s="92"/>
      <c r="F831" s="93"/>
      <c r="G831" s="93"/>
      <c r="H831" s="68"/>
      <c r="M831" s="33"/>
    </row>
    <row r="832">
      <c r="C832" s="91"/>
      <c r="D832" s="92"/>
      <c r="E832" s="92"/>
      <c r="F832" s="93"/>
      <c r="G832" s="93"/>
      <c r="H832" s="68"/>
      <c r="M832" s="33"/>
    </row>
    <row r="833">
      <c r="C833" s="91"/>
      <c r="D833" s="92"/>
      <c r="E833" s="92"/>
      <c r="F833" s="93"/>
      <c r="G833" s="93"/>
      <c r="H833" s="68"/>
      <c r="M833" s="33"/>
    </row>
    <row r="834">
      <c r="C834" s="91"/>
      <c r="D834" s="92"/>
      <c r="E834" s="92"/>
      <c r="F834" s="93"/>
      <c r="G834" s="93"/>
      <c r="H834" s="68"/>
      <c r="M834" s="33"/>
    </row>
    <row r="835">
      <c r="C835" s="91"/>
      <c r="D835" s="92"/>
      <c r="E835" s="92"/>
      <c r="F835" s="93"/>
      <c r="G835" s="93"/>
      <c r="H835" s="68"/>
      <c r="M835" s="33"/>
    </row>
    <row r="836">
      <c r="C836" s="91"/>
      <c r="D836" s="92"/>
      <c r="E836" s="92"/>
      <c r="F836" s="93"/>
      <c r="G836" s="93"/>
      <c r="H836" s="68"/>
      <c r="M836" s="33"/>
    </row>
    <row r="837">
      <c r="C837" s="91"/>
      <c r="D837" s="92"/>
      <c r="E837" s="92"/>
      <c r="F837" s="93"/>
      <c r="G837" s="93"/>
      <c r="H837" s="68"/>
      <c r="M837" s="33"/>
    </row>
    <row r="838">
      <c r="C838" s="91"/>
      <c r="D838" s="92"/>
      <c r="E838" s="92"/>
      <c r="F838" s="93"/>
      <c r="G838" s="93"/>
      <c r="H838" s="68"/>
      <c r="M838" s="33"/>
    </row>
    <row r="839">
      <c r="C839" s="91"/>
      <c r="D839" s="92"/>
      <c r="E839" s="92"/>
      <c r="F839" s="93"/>
      <c r="G839" s="93"/>
      <c r="H839" s="68"/>
      <c r="M839" s="33"/>
    </row>
    <row r="840">
      <c r="C840" s="91"/>
      <c r="D840" s="92"/>
      <c r="E840" s="92"/>
      <c r="F840" s="93"/>
      <c r="G840" s="93"/>
      <c r="H840" s="68"/>
      <c r="M840" s="33"/>
    </row>
    <row r="841">
      <c r="C841" s="91"/>
      <c r="D841" s="92"/>
      <c r="E841" s="92"/>
      <c r="F841" s="93"/>
      <c r="G841" s="93"/>
      <c r="H841" s="68"/>
      <c r="M841" s="33"/>
    </row>
    <row r="842">
      <c r="C842" s="91"/>
      <c r="D842" s="92"/>
      <c r="E842" s="92"/>
      <c r="F842" s="93"/>
      <c r="G842" s="93"/>
      <c r="H842" s="68"/>
      <c r="M842" s="33"/>
    </row>
    <row r="843">
      <c r="C843" s="91"/>
      <c r="D843" s="92"/>
      <c r="E843" s="92"/>
      <c r="F843" s="93"/>
      <c r="G843" s="93"/>
      <c r="H843" s="68"/>
      <c r="M843" s="33"/>
    </row>
    <row r="844">
      <c r="C844" s="91"/>
      <c r="D844" s="92"/>
      <c r="E844" s="92"/>
      <c r="F844" s="93"/>
      <c r="G844" s="93"/>
      <c r="H844" s="68"/>
      <c r="M844" s="33"/>
    </row>
    <row r="845">
      <c r="C845" s="91"/>
      <c r="D845" s="92"/>
      <c r="E845" s="92"/>
      <c r="F845" s="93"/>
      <c r="G845" s="93"/>
      <c r="H845" s="68"/>
      <c r="M845" s="33"/>
    </row>
    <row r="846">
      <c r="C846" s="91"/>
      <c r="D846" s="92"/>
      <c r="E846" s="92"/>
      <c r="F846" s="93"/>
      <c r="G846" s="93"/>
      <c r="H846" s="68"/>
      <c r="M846" s="33"/>
    </row>
    <row r="847">
      <c r="C847" s="91"/>
      <c r="D847" s="92"/>
      <c r="E847" s="92"/>
      <c r="F847" s="93"/>
      <c r="G847" s="93"/>
      <c r="H847" s="68"/>
      <c r="M847" s="33"/>
    </row>
    <row r="848">
      <c r="C848" s="91"/>
      <c r="D848" s="92"/>
      <c r="E848" s="92"/>
      <c r="F848" s="93"/>
      <c r="G848" s="93"/>
      <c r="H848" s="68"/>
      <c r="M848" s="33"/>
    </row>
    <row r="849">
      <c r="C849" s="91"/>
      <c r="D849" s="92"/>
      <c r="E849" s="92"/>
      <c r="F849" s="93"/>
      <c r="G849" s="93"/>
      <c r="H849" s="68"/>
      <c r="M849" s="33"/>
    </row>
    <row r="850">
      <c r="C850" s="91"/>
      <c r="D850" s="92"/>
      <c r="E850" s="92"/>
      <c r="F850" s="93"/>
      <c r="G850" s="93"/>
      <c r="H850" s="68"/>
      <c r="M850" s="33"/>
    </row>
    <row r="851">
      <c r="C851" s="91"/>
      <c r="D851" s="92"/>
      <c r="E851" s="92"/>
      <c r="F851" s="93"/>
      <c r="G851" s="93"/>
      <c r="H851" s="68"/>
      <c r="M851" s="33"/>
    </row>
    <row r="852">
      <c r="C852" s="91"/>
      <c r="D852" s="92"/>
      <c r="E852" s="92"/>
      <c r="F852" s="93"/>
      <c r="G852" s="93"/>
      <c r="H852" s="68"/>
      <c r="M852" s="33"/>
    </row>
    <row r="853">
      <c r="C853" s="91"/>
      <c r="D853" s="92"/>
      <c r="E853" s="92"/>
      <c r="F853" s="93"/>
      <c r="G853" s="93"/>
      <c r="H853" s="68"/>
      <c r="M853" s="33"/>
    </row>
    <row r="854">
      <c r="C854" s="91"/>
      <c r="D854" s="92"/>
      <c r="E854" s="92"/>
      <c r="F854" s="93"/>
      <c r="G854" s="93"/>
      <c r="H854" s="68"/>
      <c r="M854" s="33"/>
    </row>
    <row r="855">
      <c r="C855" s="91"/>
      <c r="D855" s="92"/>
      <c r="E855" s="92"/>
      <c r="F855" s="93"/>
      <c r="G855" s="93"/>
      <c r="H855" s="68"/>
      <c r="M855" s="33"/>
    </row>
    <row r="856">
      <c r="C856" s="91"/>
      <c r="D856" s="92"/>
      <c r="E856" s="92"/>
      <c r="F856" s="93"/>
      <c r="G856" s="93"/>
      <c r="H856" s="68"/>
      <c r="M856" s="33"/>
    </row>
    <row r="857">
      <c r="C857" s="91"/>
      <c r="D857" s="92"/>
      <c r="E857" s="92"/>
      <c r="F857" s="93"/>
      <c r="G857" s="93"/>
      <c r="H857" s="68"/>
      <c r="M857" s="33"/>
    </row>
    <row r="858">
      <c r="C858" s="91"/>
      <c r="D858" s="92"/>
      <c r="E858" s="92"/>
      <c r="F858" s="93"/>
      <c r="G858" s="93"/>
      <c r="H858" s="68"/>
      <c r="M858" s="33"/>
    </row>
    <row r="859">
      <c r="C859" s="91"/>
      <c r="D859" s="92"/>
      <c r="E859" s="92"/>
      <c r="F859" s="93"/>
      <c r="G859" s="93"/>
      <c r="H859" s="68"/>
      <c r="M859" s="33"/>
    </row>
    <row r="860">
      <c r="C860" s="91"/>
      <c r="D860" s="92"/>
      <c r="E860" s="92"/>
      <c r="F860" s="93"/>
      <c r="G860" s="93"/>
      <c r="H860" s="68"/>
      <c r="M860" s="33"/>
    </row>
    <row r="861">
      <c r="C861" s="91"/>
      <c r="D861" s="92"/>
      <c r="E861" s="92"/>
      <c r="F861" s="93"/>
      <c r="G861" s="93"/>
      <c r="H861" s="68"/>
      <c r="M861" s="33"/>
    </row>
    <row r="862">
      <c r="C862" s="91"/>
      <c r="D862" s="92"/>
      <c r="E862" s="92"/>
      <c r="F862" s="93"/>
      <c r="G862" s="93"/>
      <c r="H862" s="68"/>
      <c r="M862" s="33"/>
    </row>
    <row r="863">
      <c r="C863" s="91"/>
      <c r="D863" s="92"/>
      <c r="E863" s="92"/>
      <c r="F863" s="93"/>
      <c r="G863" s="93"/>
      <c r="H863" s="68"/>
      <c r="M863" s="33"/>
    </row>
    <row r="864">
      <c r="C864" s="91"/>
      <c r="D864" s="92"/>
      <c r="E864" s="92"/>
      <c r="F864" s="93"/>
      <c r="G864" s="93"/>
      <c r="H864" s="68"/>
      <c r="M864" s="33"/>
    </row>
    <row r="865">
      <c r="C865" s="91"/>
      <c r="D865" s="92"/>
      <c r="E865" s="92"/>
      <c r="F865" s="93"/>
      <c r="G865" s="93"/>
      <c r="H865" s="68"/>
      <c r="M865" s="33"/>
    </row>
    <row r="866">
      <c r="C866" s="91"/>
      <c r="D866" s="92"/>
      <c r="E866" s="92"/>
      <c r="F866" s="93"/>
      <c r="G866" s="93"/>
      <c r="H866" s="68"/>
      <c r="M866" s="33"/>
    </row>
    <row r="867">
      <c r="C867" s="91"/>
      <c r="D867" s="92"/>
      <c r="E867" s="92"/>
      <c r="F867" s="93"/>
      <c r="G867" s="93"/>
      <c r="H867" s="68"/>
      <c r="M867" s="33"/>
    </row>
    <row r="868">
      <c r="C868" s="91"/>
      <c r="D868" s="92"/>
      <c r="E868" s="92"/>
      <c r="F868" s="93"/>
      <c r="G868" s="93"/>
      <c r="H868" s="68"/>
      <c r="M868" s="33"/>
    </row>
    <row r="869">
      <c r="C869" s="91"/>
      <c r="D869" s="92"/>
      <c r="E869" s="92"/>
      <c r="F869" s="93"/>
      <c r="G869" s="93"/>
      <c r="H869" s="68"/>
      <c r="M869" s="33"/>
    </row>
    <row r="870">
      <c r="C870" s="91"/>
      <c r="D870" s="92"/>
      <c r="E870" s="92"/>
      <c r="F870" s="93"/>
      <c r="G870" s="93"/>
      <c r="H870" s="68"/>
      <c r="M870" s="33"/>
    </row>
    <row r="871">
      <c r="C871" s="91"/>
      <c r="D871" s="92"/>
      <c r="E871" s="92"/>
      <c r="F871" s="93"/>
      <c r="G871" s="93"/>
      <c r="H871" s="68"/>
      <c r="M871" s="33"/>
    </row>
    <row r="872">
      <c r="C872" s="91"/>
      <c r="D872" s="92"/>
      <c r="E872" s="92"/>
      <c r="F872" s="93"/>
      <c r="G872" s="93"/>
      <c r="H872" s="68"/>
      <c r="M872" s="33"/>
    </row>
    <row r="873">
      <c r="C873" s="91"/>
      <c r="D873" s="92"/>
      <c r="E873" s="92"/>
      <c r="F873" s="93"/>
      <c r="G873" s="93"/>
      <c r="H873" s="68"/>
      <c r="M873" s="33"/>
    </row>
    <row r="874">
      <c r="C874" s="91"/>
      <c r="D874" s="92"/>
      <c r="E874" s="92"/>
      <c r="F874" s="93"/>
      <c r="G874" s="93"/>
      <c r="H874" s="68"/>
      <c r="M874" s="33"/>
    </row>
    <row r="875">
      <c r="C875" s="91"/>
      <c r="D875" s="92"/>
      <c r="E875" s="92"/>
      <c r="F875" s="93"/>
      <c r="G875" s="93"/>
      <c r="H875" s="68"/>
      <c r="M875" s="33"/>
    </row>
    <row r="876">
      <c r="C876" s="91"/>
      <c r="D876" s="92"/>
      <c r="E876" s="92"/>
      <c r="F876" s="93"/>
      <c r="G876" s="93"/>
      <c r="H876" s="68"/>
      <c r="M876" s="33"/>
    </row>
    <row r="877">
      <c r="C877" s="91"/>
      <c r="D877" s="92"/>
      <c r="E877" s="92"/>
      <c r="F877" s="93"/>
      <c r="G877" s="93"/>
      <c r="H877" s="68"/>
      <c r="M877" s="33"/>
    </row>
    <row r="878">
      <c r="C878" s="91"/>
      <c r="D878" s="92"/>
      <c r="E878" s="92"/>
      <c r="F878" s="93"/>
      <c r="G878" s="93"/>
      <c r="H878" s="68"/>
      <c r="M878" s="33"/>
    </row>
    <row r="879">
      <c r="C879" s="91"/>
      <c r="D879" s="92"/>
      <c r="E879" s="92"/>
      <c r="F879" s="93"/>
      <c r="G879" s="93"/>
      <c r="H879" s="68"/>
      <c r="M879" s="33"/>
    </row>
    <row r="880">
      <c r="C880" s="91"/>
      <c r="D880" s="92"/>
      <c r="E880" s="92"/>
      <c r="F880" s="93"/>
      <c r="G880" s="93"/>
      <c r="H880" s="68"/>
      <c r="M880" s="33"/>
    </row>
    <row r="881">
      <c r="C881" s="91"/>
      <c r="D881" s="92"/>
      <c r="E881" s="92"/>
      <c r="F881" s="93"/>
      <c r="G881" s="93"/>
      <c r="H881" s="68"/>
      <c r="M881" s="33"/>
    </row>
    <row r="882">
      <c r="C882" s="91"/>
      <c r="D882" s="92"/>
      <c r="E882" s="92"/>
      <c r="F882" s="93"/>
      <c r="G882" s="93"/>
      <c r="H882" s="68"/>
      <c r="M882" s="33"/>
    </row>
    <row r="883">
      <c r="C883" s="91"/>
      <c r="D883" s="92"/>
      <c r="E883" s="92"/>
      <c r="F883" s="93"/>
      <c r="G883" s="93"/>
      <c r="H883" s="68"/>
      <c r="M883" s="33"/>
    </row>
    <row r="884">
      <c r="C884" s="91"/>
      <c r="D884" s="92"/>
      <c r="E884" s="92"/>
      <c r="F884" s="93"/>
      <c r="G884" s="93"/>
      <c r="H884" s="68"/>
      <c r="M884" s="33"/>
    </row>
    <row r="885">
      <c r="C885" s="91"/>
      <c r="D885" s="92"/>
      <c r="E885" s="92"/>
      <c r="F885" s="93"/>
      <c r="G885" s="93"/>
      <c r="H885" s="68"/>
      <c r="M885" s="33"/>
    </row>
    <row r="886">
      <c r="C886" s="91"/>
      <c r="D886" s="92"/>
      <c r="E886" s="92"/>
      <c r="F886" s="93"/>
      <c r="G886" s="93"/>
      <c r="H886" s="68"/>
      <c r="M886" s="33"/>
    </row>
    <row r="887">
      <c r="C887" s="91"/>
      <c r="D887" s="92"/>
      <c r="E887" s="92"/>
      <c r="F887" s="93"/>
      <c r="G887" s="93"/>
      <c r="H887" s="68"/>
      <c r="M887" s="33"/>
    </row>
    <row r="888">
      <c r="C888" s="91"/>
      <c r="D888" s="92"/>
      <c r="E888" s="92"/>
      <c r="F888" s="93"/>
      <c r="G888" s="93"/>
      <c r="H888" s="68"/>
      <c r="M888" s="33"/>
    </row>
    <row r="889">
      <c r="C889" s="91"/>
      <c r="D889" s="92"/>
      <c r="E889" s="92"/>
      <c r="F889" s="93"/>
      <c r="G889" s="93"/>
      <c r="H889" s="68"/>
      <c r="M889" s="33"/>
    </row>
    <row r="890">
      <c r="C890" s="91"/>
      <c r="D890" s="92"/>
      <c r="E890" s="92"/>
      <c r="F890" s="93"/>
      <c r="G890" s="93"/>
      <c r="H890" s="68"/>
      <c r="M890" s="33"/>
    </row>
    <row r="891">
      <c r="C891" s="91"/>
      <c r="D891" s="92"/>
      <c r="E891" s="92"/>
      <c r="F891" s="93"/>
      <c r="G891" s="93"/>
      <c r="H891" s="68"/>
      <c r="M891" s="33"/>
    </row>
    <row r="892">
      <c r="C892" s="91"/>
      <c r="D892" s="92"/>
      <c r="E892" s="92"/>
      <c r="F892" s="93"/>
      <c r="G892" s="93"/>
      <c r="H892" s="68"/>
      <c r="M892" s="33"/>
    </row>
    <row r="893">
      <c r="C893" s="91"/>
      <c r="D893" s="92"/>
      <c r="E893" s="92"/>
      <c r="F893" s="93"/>
      <c r="G893" s="93"/>
      <c r="H893" s="68"/>
      <c r="M893" s="33"/>
    </row>
    <row r="894">
      <c r="C894" s="91"/>
      <c r="D894" s="92"/>
      <c r="E894" s="92"/>
      <c r="F894" s="93"/>
      <c r="G894" s="93"/>
      <c r="H894" s="68"/>
      <c r="M894" s="33"/>
    </row>
    <row r="895">
      <c r="C895" s="91"/>
      <c r="D895" s="92"/>
      <c r="E895" s="92"/>
      <c r="F895" s="93"/>
      <c r="G895" s="93"/>
      <c r="H895" s="68"/>
      <c r="M895" s="33"/>
    </row>
    <row r="896">
      <c r="C896" s="91"/>
      <c r="D896" s="92"/>
      <c r="E896" s="92"/>
      <c r="F896" s="93"/>
      <c r="G896" s="93"/>
      <c r="H896" s="68"/>
      <c r="M896" s="33"/>
    </row>
    <row r="897">
      <c r="C897" s="91"/>
      <c r="D897" s="92"/>
      <c r="E897" s="92"/>
      <c r="F897" s="93"/>
      <c r="G897" s="93"/>
      <c r="H897" s="68"/>
      <c r="M897" s="33"/>
    </row>
    <row r="898">
      <c r="C898" s="91"/>
      <c r="D898" s="92"/>
      <c r="E898" s="92"/>
      <c r="F898" s="93"/>
      <c r="G898" s="93"/>
      <c r="H898" s="68"/>
      <c r="M898" s="33"/>
    </row>
    <row r="899">
      <c r="C899" s="91"/>
      <c r="D899" s="92"/>
      <c r="E899" s="92"/>
      <c r="F899" s="93"/>
      <c r="G899" s="93"/>
      <c r="H899" s="68"/>
      <c r="M899" s="33"/>
    </row>
    <row r="900">
      <c r="C900" s="91"/>
      <c r="D900" s="92"/>
      <c r="E900" s="92"/>
      <c r="F900" s="93"/>
      <c r="G900" s="93"/>
      <c r="H900" s="68"/>
      <c r="M900" s="33"/>
    </row>
    <row r="901">
      <c r="C901" s="91"/>
      <c r="D901" s="92"/>
      <c r="E901" s="92"/>
      <c r="F901" s="93"/>
      <c r="G901" s="93"/>
      <c r="H901" s="68"/>
      <c r="M901" s="33"/>
    </row>
    <row r="902">
      <c r="C902" s="91"/>
      <c r="D902" s="92"/>
      <c r="E902" s="92"/>
      <c r="F902" s="93"/>
      <c r="G902" s="93"/>
      <c r="H902" s="68"/>
      <c r="M902" s="33"/>
    </row>
    <row r="903">
      <c r="C903" s="91"/>
      <c r="D903" s="92"/>
      <c r="E903" s="92"/>
      <c r="F903" s="93"/>
      <c r="G903" s="93"/>
      <c r="H903" s="68"/>
      <c r="M903" s="33"/>
    </row>
    <row r="904">
      <c r="C904" s="91"/>
      <c r="D904" s="92"/>
      <c r="E904" s="92"/>
      <c r="F904" s="93"/>
      <c r="G904" s="93"/>
      <c r="H904" s="68"/>
      <c r="M904" s="33"/>
    </row>
    <row r="905">
      <c r="C905" s="91"/>
      <c r="D905" s="92"/>
      <c r="E905" s="92"/>
      <c r="F905" s="93"/>
      <c r="G905" s="93"/>
      <c r="H905" s="68"/>
      <c r="M905" s="33"/>
    </row>
    <row r="906">
      <c r="C906" s="91"/>
      <c r="D906" s="92"/>
      <c r="E906" s="92"/>
      <c r="F906" s="93"/>
      <c r="G906" s="93"/>
      <c r="H906" s="68"/>
      <c r="M906" s="33"/>
    </row>
    <row r="907">
      <c r="C907" s="91"/>
      <c r="D907" s="92"/>
      <c r="E907" s="92"/>
      <c r="F907" s="93"/>
      <c r="G907" s="93"/>
      <c r="H907" s="68"/>
      <c r="M907" s="33"/>
    </row>
    <row r="908">
      <c r="C908" s="91"/>
      <c r="D908" s="92"/>
      <c r="E908" s="92"/>
      <c r="F908" s="93"/>
      <c r="G908" s="93"/>
      <c r="H908" s="68"/>
      <c r="M908" s="33"/>
    </row>
    <row r="909">
      <c r="C909" s="91"/>
      <c r="D909" s="92"/>
      <c r="E909" s="92"/>
      <c r="F909" s="93"/>
      <c r="G909" s="93"/>
      <c r="H909" s="68"/>
      <c r="M909" s="33"/>
    </row>
    <row r="910">
      <c r="C910" s="91"/>
      <c r="D910" s="92"/>
      <c r="E910" s="92"/>
      <c r="F910" s="93"/>
      <c r="G910" s="93"/>
      <c r="H910" s="68"/>
      <c r="M910" s="33"/>
    </row>
    <row r="911">
      <c r="C911" s="91"/>
      <c r="D911" s="92"/>
      <c r="E911" s="92"/>
      <c r="F911" s="93"/>
      <c r="G911" s="93"/>
      <c r="H911" s="68"/>
      <c r="M911" s="33"/>
    </row>
    <row r="912">
      <c r="C912" s="91"/>
      <c r="D912" s="92"/>
      <c r="E912" s="92"/>
      <c r="F912" s="93"/>
      <c r="G912" s="93"/>
      <c r="H912" s="68"/>
      <c r="M912" s="33"/>
    </row>
    <row r="913">
      <c r="C913" s="91"/>
      <c r="D913" s="92"/>
      <c r="E913" s="92"/>
      <c r="F913" s="93"/>
      <c r="G913" s="93"/>
      <c r="H913" s="68"/>
      <c r="M913" s="33"/>
    </row>
    <row r="914">
      <c r="C914" s="91"/>
      <c r="D914" s="92"/>
      <c r="E914" s="92"/>
      <c r="F914" s="93"/>
      <c r="G914" s="93"/>
      <c r="H914" s="68"/>
      <c r="M914" s="33"/>
    </row>
    <row r="915">
      <c r="C915" s="91"/>
      <c r="D915" s="92"/>
      <c r="E915" s="92"/>
      <c r="F915" s="93"/>
      <c r="G915" s="93"/>
      <c r="H915" s="68"/>
      <c r="M915" s="33"/>
    </row>
    <row r="916">
      <c r="C916" s="91"/>
      <c r="D916" s="92"/>
      <c r="E916" s="92"/>
      <c r="F916" s="93"/>
      <c r="G916" s="93"/>
      <c r="H916" s="68"/>
      <c r="M916" s="33"/>
    </row>
    <row r="917">
      <c r="C917" s="91"/>
      <c r="D917" s="92"/>
      <c r="E917" s="92"/>
      <c r="F917" s="93"/>
      <c r="G917" s="93"/>
      <c r="H917" s="68"/>
      <c r="M917" s="33"/>
    </row>
    <row r="918">
      <c r="C918" s="91"/>
      <c r="D918" s="92"/>
      <c r="E918" s="92"/>
      <c r="F918" s="93"/>
      <c r="G918" s="93"/>
      <c r="H918" s="68"/>
      <c r="M918" s="33"/>
    </row>
    <row r="919">
      <c r="C919" s="91"/>
      <c r="D919" s="92"/>
      <c r="E919" s="92"/>
      <c r="F919" s="93"/>
      <c r="G919" s="93"/>
      <c r="H919" s="68"/>
      <c r="M919" s="33"/>
    </row>
    <row r="920">
      <c r="C920" s="91"/>
      <c r="D920" s="92"/>
      <c r="E920" s="92"/>
      <c r="F920" s="93"/>
      <c r="G920" s="93"/>
      <c r="H920" s="68"/>
      <c r="M920" s="33"/>
    </row>
    <row r="921">
      <c r="C921" s="91"/>
      <c r="D921" s="92"/>
      <c r="E921" s="92"/>
      <c r="F921" s="93"/>
      <c r="G921" s="93"/>
      <c r="H921" s="68"/>
      <c r="M921" s="33"/>
    </row>
    <row r="922">
      <c r="C922" s="91"/>
      <c r="D922" s="92"/>
      <c r="E922" s="92"/>
      <c r="F922" s="93"/>
      <c r="G922" s="93"/>
      <c r="H922" s="68"/>
      <c r="M922" s="33"/>
    </row>
    <row r="923">
      <c r="C923" s="91"/>
      <c r="D923" s="92"/>
      <c r="E923" s="92"/>
      <c r="F923" s="93"/>
      <c r="G923" s="93"/>
      <c r="H923" s="68"/>
      <c r="M923" s="33"/>
    </row>
    <row r="924">
      <c r="C924" s="91"/>
      <c r="D924" s="92"/>
      <c r="E924" s="92"/>
      <c r="F924" s="93"/>
      <c r="G924" s="93"/>
      <c r="H924" s="68"/>
      <c r="M924" s="33"/>
    </row>
    <row r="925">
      <c r="C925" s="91"/>
      <c r="D925" s="92"/>
      <c r="E925" s="92"/>
      <c r="F925" s="93"/>
      <c r="G925" s="93"/>
      <c r="H925" s="68"/>
      <c r="M925" s="33"/>
    </row>
    <row r="926">
      <c r="C926" s="91"/>
      <c r="D926" s="92"/>
      <c r="E926" s="92"/>
      <c r="F926" s="93"/>
      <c r="G926" s="93"/>
      <c r="H926" s="68"/>
      <c r="M926" s="33"/>
    </row>
    <row r="927">
      <c r="C927" s="91"/>
      <c r="D927" s="92"/>
      <c r="E927" s="92"/>
      <c r="F927" s="93"/>
      <c r="G927" s="93"/>
      <c r="H927" s="68"/>
      <c r="M927" s="33"/>
    </row>
    <row r="928">
      <c r="C928" s="91"/>
      <c r="D928" s="92"/>
      <c r="E928" s="92"/>
      <c r="F928" s="93"/>
      <c r="G928" s="93"/>
      <c r="H928" s="68"/>
      <c r="M928" s="33"/>
    </row>
    <row r="929">
      <c r="C929" s="91"/>
      <c r="D929" s="92"/>
      <c r="E929" s="92"/>
      <c r="F929" s="93"/>
      <c r="G929" s="93"/>
      <c r="H929" s="68"/>
      <c r="M929" s="33"/>
    </row>
    <row r="930">
      <c r="C930" s="91"/>
      <c r="D930" s="92"/>
      <c r="E930" s="92"/>
      <c r="F930" s="93"/>
      <c r="G930" s="93"/>
      <c r="H930" s="68"/>
      <c r="M930" s="33"/>
    </row>
    <row r="931">
      <c r="C931" s="91"/>
      <c r="D931" s="92"/>
      <c r="E931" s="92"/>
      <c r="F931" s="93"/>
      <c r="G931" s="93"/>
      <c r="H931" s="68"/>
      <c r="M931" s="33"/>
    </row>
    <row r="932">
      <c r="C932" s="91"/>
      <c r="D932" s="92"/>
      <c r="E932" s="92"/>
      <c r="F932" s="93"/>
      <c r="G932" s="93"/>
      <c r="H932" s="68"/>
      <c r="M932" s="33"/>
    </row>
    <row r="933">
      <c r="C933" s="91"/>
      <c r="D933" s="92"/>
      <c r="E933" s="92"/>
      <c r="F933" s="93"/>
      <c r="G933" s="93"/>
      <c r="H933" s="68"/>
      <c r="M933" s="33"/>
    </row>
    <row r="934">
      <c r="C934" s="91"/>
      <c r="D934" s="92"/>
      <c r="E934" s="92"/>
      <c r="F934" s="93"/>
      <c r="G934" s="93"/>
      <c r="H934" s="68"/>
      <c r="M934" s="33"/>
    </row>
    <row r="935">
      <c r="C935" s="91"/>
      <c r="D935" s="92"/>
      <c r="E935" s="92"/>
      <c r="F935" s="93"/>
      <c r="G935" s="93"/>
      <c r="H935" s="68"/>
      <c r="M935" s="33"/>
    </row>
    <row r="936">
      <c r="C936" s="91"/>
      <c r="D936" s="92"/>
      <c r="E936" s="92"/>
      <c r="F936" s="93"/>
      <c r="G936" s="93"/>
      <c r="H936" s="68"/>
      <c r="M936" s="33"/>
    </row>
    <row r="937">
      <c r="C937" s="91"/>
      <c r="D937" s="92"/>
      <c r="E937" s="92"/>
      <c r="F937" s="93"/>
      <c r="G937" s="93"/>
      <c r="H937" s="68"/>
      <c r="M937" s="33"/>
    </row>
    <row r="938">
      <c r="C938" s="91"/>
      <c r="D938" s="92"/>
      <c r="E938" s="92"/>
      <c r="F938" s="93"/>
      <c r="G938" s="93"/>
      <c r="H938" s="68"/>
      <c r="M938" s="33"/>
    </row>
    <row r="939">
      <c r="C939" s="91"/>
      <c r="D939" s="92"/>
      <c r="E939" s="92"/>
      <c r="F939" s="93"/>
      <c r="G939" s="93"/>
      <c r="H939" s="68"/>
      <c r="M939" s="33"/>
    </row>
    <row r="940">
      <c r="C940" s="91"/>
      <c r="D940" s="92"/>
      <c r="E940" s="92"/>
      <c r="F940" s="93"/>
      <c r="G940" s="93"/>
      <c r="H940" s="68"/>
      <c r="M940" s="33"/>
    </row>
    <row r="941">
      <c r="C941" s="91"/>
      <c r="D941" s="92"/>
      <c r="E941" s="92"/>
      <c r="F941" s="93"/>
      <c r="G941" s="93"/>
      <c r="H941" s="68"/>
      <c r="M941" s="33"/>
    </row>
    <row r="942">
      <c r="C942" s="91"/>
      <c r="D942" s="92"/>
      <c r="E942" s="92"/>
      <c r="F942" s="93"/>
      <c r="G942" s="93"/>
      <c r="H942" s="68"/>
      <c r="M942" s="33"/>
    </row>
    <row r="943">
      <c r="C943" s="91"/>
      <c r="D943" s="92"/>
      <c r="E943" s="92"/>
      <c r="F943" s="93"/>
      <c r="G943" s="93"/>
      <c r="H943" s="68"/>
      <c r="M943" s="33"/>
    </row>
    <row r="944">
      <c r="C944" s="91"/>
      <c r="D944" s="92"/>
      <c r="E944" s="92"/>
      <c r="F944" s="93"/>
      <c r="G944" s="93"/>
      <c r="H944" s="68"/>
      <c r="M944" s="33"/>
    </row>
    <row r="945">
      <c r="C945" s="91"/>
      <c r="D945" s="92"/>
      <c r="E945" s="92"/>
      <c r="F945" s="93"/>
      <c r="G945" s="93"/>
      <c r="H945" s="68"/>
      <c r="M945" s="33"/>
    </row>
    <row r="946">
      <c r="C946" s="91"/>
      <c r="D946" s="92"/>
      <c r="E946" s="92"/>
      <c r="F946" s="93"/>
      <c r="G946" s="93"/>
      <c r="H946" s="68"/>
      <c r="M946" s="33"/>
    </row>
    <row r="947">
      <c r="C947" s="91"/>
      <c r="D947" s="92"/>
      <c r="E947" s="92"/>
      <c r="F947" s="93"/>
      <c r="G947" s="93"/>
      <c r="H947" s="68"/>
      <c r="M947" s="33"/>
    </row>
    <row r="948">
      <c r="C948" s="91"/>
      <c r="D948" s="92"/>
      <c r="E948" s="92"/>
      <c r="F948" s="93"/>
      <c r="G948" s="93"/>
      <c r="H948" s="68"/>
      <c r="M948" s="33"/>
    </row>
    <row r="949">
      <c r="C949" s="91"/>
      <c r="D949" s="92"/>
      <c r="E949" s="92"/>
      <c r="F949" s="93"/>
      <c r="G949" s="93"/>
      <c r="H949" s="68"/>
      <c r="M949" s="33"/>
    </row>
    <row r="950">
      <c r="C950" s="91"/>
      <c r="D950" s="92"/>
      <c r="E950" s="92"/>
      <c r="F950" s="93"/>
      <c r="G950" s="93"/>
      <c r="H950" s="68"/>
      <c r="M950" s="33"/>
    </row>
    <row r="951">
      <c r="C951" s="91"/>
      <c r="D951" s="92"/>
      <c r="E951" s="92"/>
      <c r="F951" s="93"/>
      <c r="G951" s="93"/>
      <c r="H951" s="68"/>
      <c r="M951" s="33"/>
    </row>
    <row r="952">
      <c r="C952" s="91"/>
      <c r="D952" s="92"/>
      <c r="E952" s="92"/>
      <c r="F952" s="93"/>
      <c r="G952" s="93"/>
      <c r="H952" s="68"/>
      <c r="M952" s="33"/>
    </row>
    <row r="953">
      <c r="C953" s="91"/>
      <c r="D953" s="92"/>
      <c r="E953" s="92"/>
      <c r="F953" s="93"/>
      <c r="G953" s="93"/>
      <c r="H953" s="68"/>
      <c r="M953" s="33"/>
    </row>
    <row r="954">
      <c r="C954" s="91"/>
      <c r="D954" s="92"/>
      <c r="E954" s="92"/>
      <c r="F954" s="93"/>
      <c r="G954" s="93"/>
      <c r="H954" s="68"/>
      <c r="M954" s="33"/>
    </row>
    <row r="955">
      <c r="C955" s="91"/>
      <c r="D955" s="92"/>
      <c r="E955" s="92"/>
      <c r="F955" s="93"/>
      <c r="G955" s="93"/>
      <c r="H955" s="68"/>
      <c r="M955" s="33"/>
    </row>
    <row r="956">
      <c r="C956" s="91"/>
      <c r="D956" s="92"/>
      <c r="E956" s="92"/>
      <c r="F956" s="93"/>
      <c r="G956" s="93"/>
      <c r="H956" s="68"/>
      <c r="M956" s="33"/>
    </row>
    <row r="957">
      <c r="C957" s="91"/>
      <c r="D957" s="92"/>
      <c r="E957" s="92"/>
      <c r="F957" s="93"/>
      <c r="G957" s="93"/>
      <c r="H957" s="68"/>
      <c r="M957" s="33"/>
    </row>
    <row r="958">
      <c r="C958" s="91"/>
      <c r="D958" s="92"/>
      <c r="E958" s="92"/>
      <c r="F958" s="93"/>
      <c r="G958" s="93"/>
      <c r="H958" s="68"/>
      <c r="M958" s="33"/>
    </row>
    <row r="959">
      <c r="C959" s="91"/>
      <c r="D959" s="92"/>
      <c r="E959" s="92"/>
      <c r="F959" s="93"/>
      <c r="G959" s="93"/>
      <c r="H959" s="68"/>
      <c r="M959" s="33"/>
    </row>
    <row r="960">
      <c r="C960" s="91"/>
      <c r="D960" s="92"/>
      <c r="E960" s="92"/>
      <c r="F960" s="93"/>
      <c r="G960" s="93"/>
      <c r="H960" s="68"/>
      <c r="M960" s="33"/>
    </row>
    <row r="961">
      <c r="C961" s="91"/>
      <c r="D961" s="92"/>
      <c r="E961" s="92"/>
      <c r="F961" s="93"/>
      <c r="G961" s="93"/>
      <c r="H961" s="68"/>
      <c r="M961" s="33"/>
    </row>
    <row r="962">
      <c r="C962" s="91"/>
      <c r="D962" s="92"/>
      <c r="E962" s="92"/>
      <c r="F962" s="93"/>
      <c r="G962" s="93"/>
      <c r="H962" s="68"/>
      <c r="M962" s="33"/>
    </row>
    <row r="963">
      <c r="C963" s="91"/>
      <c r="D963" s="92"/>
      <c r="E963" s="92"/>
      <c r="F963" s="93"/>
      <c r="G963" s="93"/>
      <c r="H963" s="68"/>
      <c r="M963" s="33"/>
    </row>
    <row r="964">
      <c r="C964" s="91"/>
      <c r="D964" s="92"/>
      <c r="E964" s="92"/>
      <c r="F964" s="93"/>
      <c r="G964" s="93"/>
      <c r="H964" s="68"/>
      <c r="M964" s="33"/>
    </row>
    <row r="965">
      <c r="C965" s="91"/>
      <c r="D965" s="92"/>
      <c r="E965" s="92"/>
      <c r="F965" s="93"/>
      <c r="G965" s="93"/>
      <c r="H965" s="68"/>
      <c r="M965" s="33"/>
    </row>
    <row r="966">
      <c r="C966" s="91"/>
      <c r="D966" s="92"/>
      <c r="E966" s="92"/>
      <c r="F966" s="93"/>
      <c r="G966" s="93"/>
      <c r="H966" s="68"/>
      <c r="M966" s="33"/>
    </row>
    <row r="967">
      <c r="C967" s="91"/>
      <c r="D967" s="92"/>
      <c r="E967" s="92"/>
      <c r="F967" s="93"/>
      <c r="G967" s="93"/>
      <c r="H967" s="68"/>
      <c r="M967" s="33"/>
    </row>
    <row r="968">
      <c r="C968" s="91"/>
      <c r="D968" s="92"/>
      <c r="E968" s="92"/>
      <c r="F968" s="93"/>
      <c r="G968" s="93"/>
      <c r="H968" s="68"/>
      <c r="M968" s="33"/>
    </row>
    <row r="969">
      <c r="C969" s="91"/>
      <c r="D969" s="92"/>
      <c r="E969" s="92"/>
      <c r="F969" s="93"/>
      <c r="G969" s="93"/>
      <c r="H969" s="68"/>
      <c r="M969" s="33"/>
    </row>
    <row r="970">
      <c r="C970" s="91"/>
      <c r="D970" s="92"/>
      <c r="E970" s="92"/>
      <c r="F970" s="93"/>
      <c r="G970" s="93"/>
      <c r="H970" s="68"/>
      <c r="M970" s="33"/>
    </row>
    <row r="971">
      <c r="C971" s="91"/>
      <c r="D971" s="92"/>
      <c r="E971" s="92"/>
      <c r="F971" s="93"/>
      <c r="G971" s="93"/>
      <c r="H971" s="68"/>
      <c r="M971" s="33"/>
    </row>
    <row r="972">
      <c r="C972" s="91"/>
      <c r="D972" s="92"/>
      <c r="E972" s="92"/>
      <c r="F972" s="93"/>
      <c r="G972" s="93"/>
      <c r="H972" s="68"/>
      <c r="M972" s="33"/>
    </row>
    <row r="973">
      <c r="C973" s="91"/>
      <c r="D973" s="92"/>
      <c r="E973" s="92"/>
      <c r="F973" s="93"/>
      <c r="G973" s="93"/>
      <c r="H973" s="68"/>
      <c r="M973" s="33"/>
    </row>
    <row r="974">
      <c r="C974" s="91"/>
      <c r="D974" s="92"/>
      <c r="E974" s="92"/>
      <c r="F974" s="93"/>
      <c r="G974" s="93"/>
      <c r="H974" s="68"/>
      <c r="M974" s="33"/>
    </row>
    <row r="975">
      <c r="C975" s="91"/>
      <c r="D975" s="92"/>
      <c r="E975" s="92"/>
      <c r="F975" s="93"/>
      <c r="G975" s="93"/>
      <c r="H975" s="68"/>
      <c r="M975" s="33"/>
    </row>
    <row r="976">
      <c r="C976" s="91"/>
      <c r="D976" s="92"/>
      <c r="E976" s="92"/>
      <c r="F976" s="93"/>
      <c r="G976" s="93"/>
      <c r="H976" s="68"/>
      <c r="M976" s="33"/>
    </row>
    <row r="977">
      <c r="C977" s="91"/>
      <c r="D977" s="92"/>
      <c r="E977" s="92"/>
      <c r="F977" s="93"/>
      <c r="G977" s="93"/>
      <c r="H977" s="68"/>
      <c r="M977" s="33"/>
    </row>
    <row r="978">
      <c r="C978" s="91"/>
      <c r="D978" s="92"/>
      <c r="E978" s="92"/>
      <c r="F978" s="93"/>
      <c r="G978" s="93"/>
      <c r="H978" s="68"/>
      <c r="M978" s="33"/>
    </row>
    <row r="979">
      <c r="C979" s="91"/>
      <c r="D979" s="92"/>
      <c r="E979" s="92"/>
      <c r="F979" s="93"/>
      <c r="G979" s="93"/>
      <c r="H979" s="68"/>
      <c r="M979" s="33"/>
    </row>
    <row r="980">
      <c r="C980" s="91"/>
      <c r="D980" s="92"/>
      <c r="E980" s="92"/>
      <c r="F980" s="93"/>
      <c r="G980" s="93"/>
      <c r="H980" s="68"/>
      <c r="M980" s="33"/>
    </row>
    <row r="981">
      <c r="C981" s="91"/>
      <c r="D981" s="92"/>
      <c r="E981" s="92"/>
      <c r="F981" s="93"/>
      <c r="G981" s="93"/>
      <c r="H981" s="68"/>
      <c r="M981" s="33"/>
    </row>
    <row r="982">
      <c r="C982" s="91"/>
      <c r="D982" s="92"/>
      <c r="E982" s="92"/>
      <c r="F982" s="93"/>
      <c r="G982" s="93"/>
      <c r="H982" s="68"/>
      <c r="M982" s="33"/>
    </row>
    <row r="983">
      <c r="C983" s="91"/>
      <c r="D983" s="92"/>
      <c r="E983" s="92"/>
      <c r="F983" s="93"/>
      <c r="G983" s="93"/>
      <c r="H983" s="68"/>
      <c r="M983" s="33"/>
    </row>
    <row r="984">
      <c r="C984" s="91"/>
      <c r="D984" s="92"/>
      <c r="E984" s="92"/>
      <c r="F984" s="93"/>
      <c r="G984" s="93"/>
      <c r="H984" s="68"/>
      <c r="M984" s="33"/>
    </row>
    <row r="985">
      <c r="C985" s="91"/>
      <c r="D985" s="92"/>
      <c r="E985" s="92"/>
      <c r="F985" s="93"/>
      <c r="G985" s="93"/>
      <c r="H985" s="68"/>
      <c r="M985" s="33"/>
    </row>
    <row r="986">
      <c r="C986" s="91"/>
      <c r="D986" s="92"/>
      <c r="E986" s="92"/>
      <c r="F986" s="93"/>
      <c r="G986" s="93"/>
      <c r="H986" s="68"/>
      <c r="M986" s="33"/>
    </row>
    <row r="987">
      <c r="C987" s="91"/>
      <c r="D987" s="92"/>
      <c r="E987" s="92"/>
      <c r="F987" s="93"/>
      <c r="G987" s="93"/>
      <c r="H987" s="68"/>
      <c r="M987" s="33"/>
    </row>
    <row r="988">
      <c r="C988" s="91"/>
      <c r="D988" s="92"/>
      <c r="E988" s="92"/>
      <c r="F988" s="93"/>
      <c r="G988" s="93"/>
      <c r="H988" s="68"/>
      <c r="M988" s="33"/>
    </row>
    <row r="989">
      <c r="C989" s="91"/>
      <c r="D989" s="92"/>
      <c r="E989" s="92"/>
      <c r="F989" s="93"/>
      <c r="G989" s="93"/>
      <c r="H989" s="68"/>
      <c r="M989" s="33"/>
    </row>
    <row r="990">
      <c r="C990" s="91"/>
      <c r="D990" s="92"/>
      <c r="E990" s="92"/>
      <c r="F990" s="93"/>
      <c r="G990" s="93"/>
      <c r="H990" s="68"/>
      <c r="M990" s="33"/>
    </row>
    <row r="991">
      <c r="C991" s="91"/>
      <c r="D991" s="92"/>
      <c r="E991" s="92"/>
      <c r="F991" s="93"/>
      <c r="G991" s="93"/>
      <c r="H991" s="68"/>
      <c r="M991" s="33"/>
    </row>
    <row r="992">
      <c r="C992" s="91"/>
      <c r="D992" s="92"/>
      <c r="E992" s="92"/>
      <c r="F992" s="93"/>
      <c r="G992" s="93"/>
      <c r="H992" s="68"/>
      <c r="M992" s="33"/>
    </row>
    <row r="993">
      <c r="C993" s="91"/>
      <c r="D993" s="92"/>
      <c r="E993" s="92"/>
      <c r="F993" s="93"/>
      <c r="G993" s="93"/>
      <c r="H993" s="68"/>
      <c r="M993" s="33"/>
    </row>
    <row r="994">
      <c r="C994" s="91"/>
      <c r="D994" s="92"/>
      <c r="E994" s="92"/>
      <c r="F994" s="93"/>
      <c r="G994" s="93"/>
      <c r="H994" s="68"/>
      <c r="M994" s="33"/>
    </row>
    <row r="995">
      <c r="C995" s="91"/>
      <c r="D995" s="92"/>
      <c r="E995" s="92"/>
      <c r="F995" s="93"/>
      <c r="G995" s="93"/>
      <c r="H995" s="68"/>
      <c r="M995" s="33"/>
    </row>
    <row r="996">
      <c r="C996" s="91"/>
      <c r="D996" s="92"/>
      <c r="E996" s="92"/>
      <c r="F996" s="93"/>
      <c r="G996" s="93"/>
      <c r="H996" s="68"/>
      <c r="M996" s="33"/>
    </row>
    <row r="997">
      <c r="C997" s="91"/>
      <c r="D997" s="92"/>
      <c r="E997" s="92"/>
      <c r="F997" s="93"/>
      <c r="G997" s="93"/>
      <c r="H997" s="68"/>
      <c r="M997" s="33"/>
    </row>
    <row r="998">
      <c r="C998" s="91"/>
      <c r="D998" s="92"/>
      <c r="E998" s="92"/>
      <c r="F998" s="93"/>
      <c r="G998" s="93"/>
      <c r="H998" s="68"/>
      <c r="M998" s="33"/>
    </row>
    <row r="999">
      <c r="C999" s="91"/>
      <c r="D999" s="92"/>
      <c r="E999" s="92"/>
      <c r="F999" s="93"/>
      <c r="G999" s="93"/>
      <c r="H999" s="68"/>
      <c r="M999" s="33"/>
    </row>
    <row r="1000">
      <c r="C1000" s="91"/>
      <c r="D1000" s="92"/>
      <c r="E1000" s="92"/>
      <c r="F1000" s="93"/>
      <c r="G1000" s="93"/>
      <c r="H1000" s="68"/>
      <c r="M1000" s="33"/>
    </row>
    <row r="1001">
      <c r="C1001" s="91"/>
      <c r="D1001" s="92"/>
      <c r="E1001" s="92"/>
      <c r="F1001" s="93"/>
      <c r="G1001" s="93"/>
      <c r="H1001" s="68"/>
      <c r="M1001" s="33"/>
    </row>
    <row r="1002">
      <c r="C1002" s="91"/>
      <c r="D1002" s="92"/>
      <c r="E1002" s="92"/>
      <c r="F1002" s="93"/>
      <c r="G1002" s="93"/>
      <c r="H1002" s="68"/>
      <c r="M1002" s="33"/>
    </row>
  </sheetData>
  <mergeCells count="1">
    <mergeCell ref="O1:S1"/>
  </mergeCells>
  <conditionalFormatting sqref="I2 I10:I37 I46:I57 I59:I87">
    <cfRule type="cellIs" dxfId="0" priority="1" operator="greaterThan">
      <formula>125</formula>
    </cfRule>
  </conditionalFormatting>
  <conditionalFormatting sqref="I2:I7 I59">
    <cfRule type="cellIs" dxfId="0" priority="2" operator="greaterThan">
      <formula>125</formula>
    </cfRule>
  </conditionalFormatting>
  <conditionalFormatting sqref="I8:I9">
    <cfRule type="cellIs" dxfId="0" priority="3" operator="greaterThan">
      <formula>125</formula>
    </cfRule>
  </conditionalFormatting>
  <conditionalFormatting sqref="I38:I45">
    <cfRule type="cellIs" dxfId="0" priority="4" operator="greaterThan">
      <formula>125</formula>
    </cfRule>
  </conditionalFormatting>
  <conditionalFormatting sqref="I58">
    <cfRule type="cellIs" dxfId="0" priority="5" operator="greaterThan">
      <formula>125</formula>
    </cfRule>
  </conditionalFormatting>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2018-05-21T14:27:24Z</dcterms:created>
  <dc:creator>Precious Garrett</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3" name="SV_QUERY_LIST_4F35BF76-6C0D-4D9B-82B2-816C12CF3733">
    <vt:lpstr>empty_477D106A-C0D6-4607-AEBD-E2C9D60EA279</vt:lpstr>
  </property>
  <property fmtid="{D5CDD505-2E9C-101B-9397-08002B2CF9AE}" pid="4" name="SV_HIDDEN_GRID_QUERY_LIST_4F35BF76-6C0D-4D9B-82B2-816C12CF3733">
    <vt:lpstr>empty_477D106A-C0D6-4607-AEBD-E2C9D60EA279</vt:lpstr>
  </property>
</Properties>
</file>