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poston\Box Sync\Comps\"/>
    </mc:Choice>
  </mc:AlternateContent>
  <xr:revisionPtr revIDLastSave="0" documentId="13_ncr:1_{18B6793E-47B5-41B6-8F3D-C3F6E0244DDF}" xr6:coauthVersionLast="47" xr6:coauthVersionMax="47" xr10:uidLastSave="{00000000-0000-0000-0000-000000000000}"/>
  <bookViews>
    <workbookView xWindow="32175" yWindow="795" windowWidth="21600" windowHeight="11385" tabRatio="500" activeTab="2" xr2:uid="{00000000-000D-0000-FFFF-FFFF00000000}"/>
  </bookViews>
  <sheets>
    <sheet name="Competition Review" sheetId="1" r:id="rId1"/>
    <sheet name="Applications" sheetId="2" r:id="rId2"/>
    <sheet name="Waitlist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9" i="3" l="1"/>
  <c r="B10" i="2"/>
  <c r="M7" i="1"/>
  <c r="V7" i="1"/>
  <c r="AB9" i="1"/>
  <c r="AB7" i="1"/>
  <c r="Y9" i="1"/>
  <c r="AB6" i="1"/>
  <c r="AB5" i="1"/>
  <c r="Y8" i="1"/>
  <c r="Y6" i="1"/>
  <c r="Y5" i="1"/>
  <c r="V5" i="1"/>
  <c r="V6" i="1"/>
  <c r="S7" i="1"/>
  <c r="P5" i="1"/>
  <c r="D7" i="1"/>
  <c r="J7" i="1"/>
  <c r="J5" i="1"/>
  <c r="J6" i="1"/>
  <c r="P9" i="1"/>
  <c r="M9" i="1"/>
  <c r="J9" i="1"/>
  <c r="G9" i="1"/>
  <c r="D9" i="1"/>
  <c r="G8" i="1"/>
  <c r="D8" i="1"/>
  <c r="S6" i="1"/>
  <c r="P6" i="1"/>
  <c r="M6" i="1"/>
  <c r="G6" i="1"/>
  <c r="D6" i="1"/>
  <c r="M5" i="1"/>
  <c r="D5" i="1"/>
</calcChain>
</file>

<file path=xl/sharedStrings.xml><?xml version="1.0" encoding="utf-8"?>
<sst xmlns="http://schemas.openxmlformats.org/spreadsheetml/2006/main" count="90" uniqueCount="67">
  <si>
    <t>STUDIO</t>
  </si>
  <si>
    <t>NA</t>
  </si>
  <si>
    <t>1 BED/ 1 BTH</t>
  </si>
  <si>
    <t>2 BED/ 2 BTH</t>
  </si>
  <si>
    <t>Specials</t>
  </si>
  <si>
    <t>Applications</t>
  </si>
  <si>
    <t># of Studios</t>
  </si>
  <si>
    <t># of 1 Bedrooms</t>
  </si>
  <si>
    <t>Denied/Canceled Count</t>
  </si>
  <si>
    <t>Move-In Dates:</t>
  </si>
  <si>
    <t>Waitlist Applications</t>
  </si>
  <si>
    <t>Travis Poston</t>
  </si>
  <si>
    <t>Application Count</t>
  </si>
  <si>
    <t>Total Waitlist Count:</t>
  </si>
  <si>
    <t>Total # of Applications:</t>
  </si>
  <si>
    <t>Travis Wait List</t>
  </si>
  <si>
    <t>In-Person Competitior Visits</t>
  </si>
  <si>
    <t>Special: None</t>
  </si>
  <si>
    <t># of Waitlist (Overall)</t>
  </si>
  <si>
    <t>No Specials</t>
  </si>
  <si>
    <t>450 Green Apartments</t>
  </si>
  <si>
    <t>305 Apts</t>
  </si>
  <si>
    <t>2 Bed / 1 BTH</t>
  </si>
  <si>
    <t>2 BED/ 1.5 BTH</t>
  </si>
  <si>
    <r>
      <rPr>
        <b/>
        <sz val="11"/>
        <color rgb="FF000000"/>
        <rFont val="Calibri"/>
        <family val="2"/>
      </rPr>
      <t xml:space="preserve">Westgate Arms  </t>
    </r>
    <r>
      <rPr>
        <sz val="11"/>
        <color rgb="FF000000"/>
        <rFont val="Calibri"/>
        <family val="2"/>
        <charset val="1"/>
      </rPr>
      <t xml:space="preserve">                    </t>
    </r>
  </si>
  <si>
    <t>49 Apts</t>
  </si>
  <si>
    <r>
      <rPr>
        <b/>
        <sz val="11"/>
        <color rgb="FF000000"/>
        <rFont val="Calibri"/>
        <family val="2"/>
      </rPr>
      <t xml:space="preserve">Norris Hills   </t>
    </r>
    <r>
      <rPr>
        <sz val="11"/>
        <color rgb="FF000000"/>
        <rFont val="Calibri"/>
        <family val="2"/>
        <charset val="1"/>
      </rPr>
      <t xml:space="preserve">                                         610-275-0800</t>
    </r>
  </si>
  <si>
    <t>277 Apts</t>
  </si>
  <si>
    <t xml:space="preserve">328 Apts                      </t>
  </si>
  <si>
    <t>264 Apts</t>
  </si>
  <si>
    <t>Occupancy – 92.8%</t>
  </si>
  <si>
    <r>
      <rPr>
        <b/>
        <sz val="11"/>
        <color rgb="FF000000"/>
        <rFont val="Calibri"/>
        <family val="2"/>
      </rPr>
      <t xml:space="preserve">Westover Club              </t>
    </r>
    <r>
      <rPr>
        <sz val="11"/>
        <color rgb="FF000000"/>
        <rFont val="Calibri"/>
        <family val="2"/>
        <charset val="1"/>
      </rPr>
      <t>888-441-7121</t>
    </r>
  </si>
  <si>
    <r>
      <rPr>
        <b/>
        <sz val="11"/>
        <color rgb="FF000000"/>
        <rFont val="Calibri"/>
        <family val="2"/>
      </rPr>
      <t xml:space="preserve">Westover Village  </t>
    </r>
    <r>
      <rPr>
        <sz val="11"/>
        <color rgb="FF000000"/>
        <rFont val="Calibri"/>
        <family val="2"/>
        <charset val="1"/>
      </rPr>
      <t xml:space="preserve">               610-631-1666</t>
    </r>
  </si>
  <si>
    <r>
      <t xml:space="preserve">Curren Terrace                       </t>
    </r>
    <r>
      <rPr>
        <sz val="11"/>
        <color rgb="FF000000"/>
        <rFont val="Calibri"/>
        <family val="2"/>
      </rPr>
      <t xml:space="preserve"> 610-277-4450</t>
    </r>
  </si>
  <si>
    <t>318 Apts</t>
  </si>
  <si>
    <t>Occupany – 95.10%</t>
  </si>
  <si>
    <r>
      <t xml:space="preserve">Hamilton Hall                      </t>
    </r>
    <r>
      <rPr>
        <sz val="11"/>
        <color rgb="FF000000"/>
        <rFont val="Calibri"/>
        <family val="2"/>
      </rPr>
      <t xml:space="preserve"> 610-279-4393</t>
    </r>
  </si>
  <si>
    <t>91 Apts</t>
  </si>
  <si>
    <t>Occupancy – 90%</t>
  </si>
  <si>
    <r>
      <t xml:space="preserve">Willowbrook                          </t>
    </r>
    <r>
      <rPr>
        <sz val="11"/>
        <color rgb="FF000000"/>
        <rFont val="Calibri"/>
        <family val="2"/>
      </rPr>
      <t xml:space="preserve"> 610-539-6020</t>
    </r>
  </si>
  <si>
    <r>
      <t xml:space="preserve">Kingswood                         </t>
    </r>
    <r>
      <rPr>
        <sz val="11"/>
        <color rgb="FF000000"/>
        <rFont val="Calibri"/>
        <family val="2"/>
      </rPr>
      <t xml:space="preserve"> 610-298-9776</t>
    </r>
  </si>
  <si>
    <t>248 Apts</t>
  </si>
  <si>
    <t>769 Apts</t>
  </si>
  <si>
    <t>Occupancy – 96%</t>
  </si>
  <si>
    <r>
      <rPr>
        <b/>
        <sz val="11"/>
        <color rgb="FF000000"/>
        <rFont val="Calibri"/>
        <family val="2"/>
      </rPr>
      <t>Westover Club</t>
    </r>
    <r>
      <rPr>
        <sz val="11"/>
        <color rgb="FF000000"/>
        <rFont val="Calibri"/>
        <family val="2"/>
        <charset val="1"/>
      </rPr>
      <t xml:space="preserve">- </t>
    </r>
  </si>
  <si>
    <r>
      <rPr>
        <b/>
        <sz val="11"/>
        <color rgb="FF000000"/>
        <rFont val="Calibri"/>
        <family val="2"/>
      </rPr>
      <t>Curren Terrace</t>
    </r>
    <r>
      <rPr>
        <sz val="11"/>
        <color rgb="FF000000"/>
        <rFont val="Calibri"/>
        <family val="2"/>
        <charset val="1"/>
      </rPr>
      <t>- 5/26/22</t>
    </r>
  </si>
  <si>
    <r>
      <rPr>
        <b/>
        <sz val="11"/>
        <color rgb="FF000000"/>
        <rFont val="Calibri"/>
        <family val="2"/>
      </rPr>
      <t>Hamilton Hall</t>
    </r>
    <r>
      <rPr>
        <sz val="11"/>
        <color rgb="FF000000"/>
        <rFont val="Calibri"/>
        <family val="2"/>
        <charset val="1"/>
      </rPr>
      <t>-  5/26/22</t>
    </r>
  </si>
  <si>
    <r>
      <rPr>
        <b/>
        <sz val="11"/>
        <color rgb="FF000000"/>
        <rFont val="Calibri"/>
        <family val="2"/>
      </rPr>
      <t>Kingswood</t>
    </r>
    <r>
      <rPr>
        <sz val="11"/>
        <color rgb="FF000000"/>
        <rFont val="Calibri"/>
        <family val="2"/>
        <charset val="1"/>
      </rPr>
      <t>-</t>
    </r>
  </si>
  <si>
    <r>
      <rPr>
        <b/>
        <sz val="11"/>
        <color rgb="FF000000"/>
        <rFont val="Calibri"/>
        <family val="2"/>
      </rPr>
      <t>Willowbrook</t>
    </r>
    <r>
      <rPr>
        <sz val="11"/>
        <color rgb="FF000000"/>
        <rFont val="Calibri"/>
        <family val="2"/>
        <charset val="1"/>
      </rPr>
      <t>-</t>
    </r>
  </si>
  <si>
    <t># of 2 Bedrooms 1 Bathroom</t>
  </si>
  <si>
    <t># of 2 Bedrooms 1.5 Bathrooms</t>
  </si>
  <si>
    <t># of 2 Bedrooms 2 Bathrooms</t>
  </si>
  <si>
    <t>Russell Dickson</t>
  </si>
  <si>
    <t>Russell Wait list</t>
  </si>
  <si>
    <r>
      <rPr>
        <b/>
        <sz val="11"/>
        <color rgb="FF000000"/>
        <rFont val="Calibri"/>
        <family val="2"/>
      </rPr>
      <t>Norris Hills</t>
    </r>
    <r>
      <rPr>
        <sz val="11"/>
        <color rgb="FF000000"/>
        <rFont val="Calibri"/>
        <family val="2"/>
        <charset val="1"/>
      </rPr>
      <t>- 4/26/24</t>
    </r>
  </si>
  <si>
    <r>
      <rPr>
        <b/>
        <sz val="11"/>
        <color rgb="FF000000"/>
        <rFont val="Calibri"/>
        <family val="2"/>
      </rPr>
      <t>Westover Village</t>
    </r>
    <r>
      <rPr>
        <sz val="11"/>
        <color rgb="FF000000"/>
        <rFont val="Calibri"/>
        <family val="2"/>
        <charset val="1"/>
      </rPr>
      <t>- 4/26/24</t>
    </r>
  </si>
  <si>
    <t xml:space="preserve">Special: Move-In without traditional Security Deposit. </t>
  </si>
  <si>
    <t>3Bed/2BTH NA</t>
  </si>
  <si>
    <t xml:space="preserve">Occupancy - 85%  </t>
  </si>
  <si>
    <t>Occupancy – 93%</t>
  </si>
  <si>
    <t>Occupancy – 95.92%</t>
  </si>
  <si>
    <t xml:space="preserve">Occupancy – 97.02%  </t>
  </si>
  <si>
    <t>11/1/2024 – 11/30/2024</t>
  </si>
  <si>
    <t>11/5/2024 – 2/1/2024</t>
  </si>
  <si>
    <r>
      <t># of Waitlist</t>
    </r>
    <r>
      <rPr>
        <sz val="11"/>
        <color rgb="FF000000"/>
        <rFont val="Calibri"/>
        <family val="2"/>
      </rPr>
      <t xml:space="preserve"> 11/1/2024 – 11/30/2024</t>
    </r>
    <r>
      <rPr>
        <b/>
        <sz val="11"/>
        <color rgb="FF000000"/>
        <rFont val="Calibri"/>
        <family val="2"/>
        <charset val="1"/>
      </rPr>
      <t>:</t>
    </r>
  </si>
  <si>
    <t>3Bed/ 2BTH $2,050</t>
  </si>
  <si>
    <t xml:space="preserve">1. Naw Say. Application is under review in Docuverus.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</si>
</sst>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164" formatCode="\$#,##0"/>
    <numFmt numFmtId="165" formatCode="\$#,##0.00_);[Red]&quot;($&quot;#,##0.00\)"/>
    <numFmt numFmtId="166" formatCode="\$#,##0_);[Red]&quot;($&quot;#,##0\)"/>
    <numFmt numFmtId="167" formatCode="&quot;$&quot;#,##0.00"/>
  </numFmts>
  <fonts count="14" x14ac:knownFonts="1">
    <font>
      <sz val="11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1F497D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2"/>
      <name val="Calibri"/>
      <family val="2"/>
      <charset val="1"/>
    </font>
    <font>
      <sz val="16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6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u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C9C9C9"/>
        <bgColor rgb="FFCCCCFF"/>
      </patternFill>
    </fill>
    <fill>
      <patternFill patternType="solid">
        <fgColor rgb="FFFFFFFF"/>
        <bgColor rgb="FFFFFFCC"/>
      </patternFill>
    </fill>
  </fills>
  <borders count="2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horizontal="left"/>
    </xf>
    <xf numFmtId="0" fontId="0" fillId="2" borderId="2" xfId="0" applyFill="1" applyBorder="1"/>
    <xf numFmtId="0" fontId="0" fillId="2" borderId="3" xfId="0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/>
    <xf numFmtId="0" fontId="0" fillId="2" borderId="4" xfId="0" applyFill="1" applyBorder="1" applyAlignment="1">
      <alignment horizontal="left"/>
    </xf>
    <xf numFmtId="0" fontId="0" fillId="2" borderId="0" xfId="0" applyFill="1" applyAlignment="1">
      <alignment horizontal="left"/>
    </xf>
    <xf numFmtId="0" fontId="0" fillId="2" borderId="0" xfId="0" applyFill="1"/>
    <xf numFmtId="0" fontId="0" fillId="2" borderId="5" xfId="0" applyFill="1" applyBorder="1" applyAlignment="1">
      <alignment vertical="center"/>
    </xf>
    <xf numFmtId="0" fontId="0" fillId="2" borderId="5" xfId="0" applyFill="1" applyBorder="1" applyAlignment="1">
      <alignment horizontal="left"/>
    </xf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0" fillId="2" borderId="8" xfId="0" applyFill="1" applyBorder="1" applyAlignment="1">
      <alignment horizontal="left"/>
    </xf>
    <xf numFmtId="0" fontId="2" fillId="2" borderId="0" xfId="0" applyFont="1" applyFill="1"/>
    <xf numFmtId="0" fontId="3" fillId="2" borderId="0" xfId="0" applyFont="1" applyFill="1"/>
    <xf numFmtId="0" fontId="3" fillId="2" borderId="5" xfId="0" applyFont="1" applyFill="1" applyBorder="1"/>
    <xf numFmtId="0" fontId="4" fillId="0" borderId="9" xfId="0" applyFont="1" applyBorder="1" applyAlignment="1">
      <alignment horizontal="left"/>
    </xf>
    <xf numFmtId="16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165" fontId="0" fillId="0" borderId="11" xfId="0" applyNumberFormat="1" applyBorder="1" applyAlignment="1">
      <alignment horizontal="left"/>
    </xf>
    <xf numFmtId="164" fontId="0" fillId="0" borderId="12" xfId="0" applyNumberFormat="1" applyBorder="1" applyAlignment="1">
      <alignment horizontal="left"/>
    </xf>
    <xf numFmtId="0" fontId="0" fillId="0" borderId="13" xfId="0" applyBorder="1" applyAlignment="1">
      <alignment horizontal="left"/>
    </xf>
    <xf numFmtId="164" fontId="0" fillId="0" borderId="14" xfId="0" applyNumberForma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0" xfId="0" applyBorder="1"/>
    <xf numFmtId="165" fontId="0" fillId="0" borderId="13" xfId="0" applyNumberFormat="1" applyBorder="1" applyAlignment="1">
      <alignment horizontal="left"/>
    </xf>
    <xf numFmtId="164" fontId="0" fillId="0" borderId="9" xfId="0" applyNumberFormat="1" applyBorder="1" applyAlignment="1">
      <alignment horizontal="left" vertical="center"/>
    </xf>
    <xf numFmtId="164" fontId="0" fillId="0" borderId="9" xfId="0" applyNumberFormat="1" applyBorder="1" applyAlignment="1">
      <alignment horizontal="left"/>
    </xf>
    <xf numFmtId="165" fontId="0" fillId="0" borderId="10" xfId="0" applyNumberFormat="1" applyBorder="1" applyAlignment="1">
      <alignment horizontal="left"/>
    </xf>
    <xf numFmtId="0" fontId="0" fillId="0" borderId="12" xfId="0" applyBorder="1"/>
    <xf numFmtId="0" fontId="0" fillId="0" borderId="13" xfId="0" applyBorder="1"/>
    <xf numFmtId="0" fontId="0" fillId="0" borderId="11" xfId="0" applyBorder="1"/>
    <xf numFmtId="166" fontId="0" fillId="0" borderId="9" xfId="0" applyNumberFormat="1" applyBorder="1"/>
    <xf numFmtId="0" fontId="4" fillId="0" borderId="17" xfId="0" applyFont="1" applyBorder="1" applyAlignment="1">
      <alignment horizontal="left"/>
    </xf>
    <xf numFmtId="164" fontId="0" fillId="0" borderId="18" xfId="0" applyNumberFormat="1" applyBorder="1" applyAlignment="1">
      <alignment horizontal="left"/>
    </xf>
    <xf numFmtId="0" fontId="0" fillId="0" borderId="18" xfId="0" applyBorder="1" applyAlignment="1">
      <alignment horizontal="left"/>
    </xf>
    <xf numFmtId="165" fontId="0" fillId="0" borderId="19" xfId="0" applyNumberFormat="1" applyBorder="1" applyAlignment="1">
      <alignment horizontal="left"/>
    </xf>
    <xf numFmtId="164" fontId="0" fillId="0" borderId="20" xfId="0" applyNumberFormat="1" applyBorder="1" applyAlignment="1">
      <alignment horizontal="left"/>
    </xf>
    <xf numFmtId="165" fontId="0" fillId="0" borderId="21" xfId="0" applyNumberFormat="1" applyBorder="1" applyAlignment="1">
      <alignment horizontal="left"/>
    </xf>
    <xf numFmtId="0" fontId="0" fillId="0" borderId="22" xfId="0" applyBorder="1" applyAlignment="1">
      <alignment horizontal="left"/>
    </xf>
    <xf numFmtId="165" fontId="0" fillId="0" borderId="23" xfId="0" applyNumberFormat="1" applyBorder="1" applyAlignment="1">
      <alignment horizontal="left"/>
    </xf>
    <xf numFmtId="164" fontId="0" fillId="0" borderId="24" xfId="0" applyNumberFormat="1" applyBorder="1" applyAlignment="1">
      <alignment horizontal="left"/>
    </xf>
    <xf numFmtId="165" fontId="0" fillId="0" borderId="18" xfId="0" applyNumberFormat="1" applyBorder="1" applyAlignment="1">
      <alignment horizontal="left"/>
    </xf>
    <xf numFmtId="0" fontId="0" fillId="0" borderId="20" xfId="0" applyBorder="1"/>
    <xf numFmtId="0" fontId="0" fillId="0" borderId="23" xfId="0" applyBorder="1"/>
    <xf numFmtId="0" fontId="0" fillId="0" borderId="2" xfId="0" applyBorder="1"/>
    <xf numFmtId="0" fontId="0" fillId="0" borderId="3" xfId="0" applyBorder="1"/>
    <xf numFmtId="0" fontId="5" fillId="0" borderId="0" xfId="0" applyFont="1"/>
    <xf numFmtId="0" fontId="0" fillId="3" borderId="1" xfId="0" applyFill="1" applyBorder="1" applyAlignment="1">
      <alignment horizontal="left"/>
    </xf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" fillId="0" borderId="25" xfId="0" applyFont="1" applyBorder="1" applyAlignment="1">
      <alignment vertical="center"/>
    </xf>
    <xf numFmtId="0" fontId="6" fillId="0" borderId="0" xfId="0" applyFont="1"/>
    <xf numFmtId="0" fontId="7" fillId="0" borderId="0" xfId="0" applyFont="1"/>
    <xf numFmtId="0" fontId="4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4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6" fontId="0" fillId="0" borderId="10" xfId="0" applyNumberFormat="1" applyBorder="1" applyAlignment="1">
      <alignment horizontal="left"/>
    </xf>
    <xf numFmtId="3" fontId="0" fillId="0" borderId="10" xfId="0" applyNumberFormat="1" applyBorder="1" applyAlignment="1">
      <alignment horizontal="left"/>
    </xf>
    <xf numFmtId="167" fontId="0" fillId="0" borderId="16" xfId="0" applyNumberFormat="1" applyBorder="1" applyAlignment="1">
      <alignment horizontal="left"/>
    </xf>
    <xf numFmtId="38" fontId="0" fillId="0" borderId="10" xfId="0" applyNumberFormat="1" applyBorder="1" applyAlignment="1">
      <alignment horizontal="left"/>
    </xf>
    <xf numFmtId="5" fontId="0" fillId="0" borderId="10" xfId="0" applyNumberFormat="1" applyBorder="1" applyAlignment="1">
      <alignment horizontal="left"/>
    </xf>
    <xf numFmtId="8" fontId="0" fillId="0" borderId="10" xfId="0" applyNumberFormat="1" applyBorder="1" applyAlignment="1">
      <alignment horizontal="left"/>
    </xf>
    <xf numFmtId="7" fontId="0" fillId="0" borderId="13" xfId="0" applyNumberFormat="1" applyBorder="1" applyAlignment="1">
      <alignment horizontal="left"/>
    </xf>
    <xf numFmtId="5" fontId="0" fillId="0" borderId="20" xfId="0" applyNumberFormat="1" applyBorder="1" applyAlignment="1">
      <alignment horizontal="left"/>
    </xf>
    <xf numFmtId="8" fontId="0" fillId="0" borderId="23" xfId="0" applyNumberFormat="1" applyBorder="1" applyAlignment="1">
      <alignment horizontal="left"/>
    </xf>
    <xf numFmtId="166" fontId="0" fillId="0" borderId="9" xfId="0" applyNumberFormat="1" applyBorder="1" applyAlignment="1">
      <alignment horizontal="left"/>
    </xf>
    <xf numFmtId="8" fontId="0" fillId="0" borderId="11" xfId="0" applyNumberFormat="1" applyBorder="1" applyAlignment="1">
      <alignment horizontal="left"/>
    </xf>
    <xf numFmtId="5" fontId="0" fillId="0" borderId="12" xfId="0" applyNumberFormat="1" applyBorder="1" applyAlignment="1">
      <alignment horizontal="left"/>
    </xf>
    <xf numFmtId="0" fontId="0" fillId="0" borderId="0" xfId="0" applyAlignment="1">
      <alignment horizontal="left"/>
    </xf>
    <xf numFmtId="0" fontId="12" fillId="0" borderId="0" xfId="0" applyFont="1"/>
    <xf numFmtId="0" fontId="13" fillId="0" borderId="0" xfId="0" applyFont="1"/>
    <xf numFmtId="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9C9C9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1"/>
  <sheetViews>
    <sheetView topLeftCell="C1" zoomScale="93" zoomScaleNormal="93" workbookViewId="0">
      <selection activeCell="O11" sqref="O11"/>
    </sheetView>
  </sheetViews>
  <sheetFormatPr defaultColWidth="8.7109375" defaultRowHeight="15" x14ac:dyDescent="0.25"/>
  <cols>
    <col min="1" max="1" width="14" customWidth="1"/>
    <col min="2" max="3" width="10.28515625" customWidth="1"/>
    <col min="4" max="4" width="12.28515625" customWidth="1"/>
    <col min="5" max="6" width="10.28515625" customWidth="1"/>
    <col min="7" max="7" width="22.140625" customWidth="1"/>
    <col min="8" max="9" width="10.28515625" customWidth="1"/>
    <col min="10" max="10" width="22.7109375" customWidth="1"/>
    <col min="11" max="12" width="10.28515625" customWidth="1"/>
    <col min="13" max="13" width="16.85546875" customWidth="1"/>
    <col min="14" max="15" width="10.28515625" customWidth="1"/>
    <col min="16" max="16" width="13" customWidth="1"/>
    <col min="17" max="18" width="10.28515625" customWidth="1"/>
    <col min="19" max="19" width="19.42578125" customWidth="1"/>
    <col min="20" max="21" width="10.28515625" customWidth="1"/>
    <col min="22" max="22" width="18.85546875" customWidth="1"/>
    <col min="23" max="24" width="10.7109375" customWidth="1"/>
    <col min="25" max="25" width="19.140625" customWidth="1"/>
    <col min="26" max="26" width="12.85546875" customWidth="1"/>
    <col min="27" max="27" width="10.28515625" customWidth="1"/>
    <col min="28" max="28" width="17.7109375" customWidth="1"/>
  </cols>
  <sheetData>
    <row r="1" spans="1:28" ht="15.75" thickBot="1" x14ac:dyDescent="0.3">
      <c r="A1" s="1">
        <v>2024</v>
      </c>
    </row>
    <row r="2" spans="1:28" x14ac:dyDescent="0.25">
      <c r="A2" s="69" t="s">
        <v>20</v>
      </c>
      <c r="B2" s="2"/>
      <c r="C2" s="2"/>
      <c r="D2" s="3"/>
      <c r="E2" s="68" t="s">
        <v>24</v>
      </c>
      <c r="F2" s="4"/>
      <c r="G2" s="4"/>
      <c r="H2" s="70" t="s">
        <v>26</v>
      </c>
      <c r="I2" s="4"/>
      <c r="J2" s="3"/>
      <c r="K2" s="68" t="s">
        <v>32</v>
      </c>
      <c r="L2" s="4"/>
      <c r="M2" s="3"/>
      <c r="N2" s="68" t="s">
        <v>31</v>
      </c>
      <c r="O2" s="4"/>
      <c r="P2" s="3"/>
      <c r="Q2" s="69" t="s">
        <v>33</v>
      </c>
      <c r="R2" s="4"/>
      <c r="S2" s="4"/>
      <c r="T2" s="69" t="s">
        <v>36</v>
      </c>
      <c r="U2" s="2"/>
      <c r="V2" s="5"/>
      <c r="W2" s="69" t="s">
        <v>39</v>
      </c>
      <c r="X2" s="2"/>
      <c r="Y2" s="5"/>
      <c r="Z2" s="69" t="s">
        <v>40</v>
      </c>
      <c r="AA2" s="2"/>
      <c r="AB2" s="5"/>
    </row>
    <row r="3" spans="1:28" x14ac:dyDescent="0.25">
      <c r="A3" s="6" t="s">
        <v>21</v>
      </c>
      <c r="B3" s="7"/>
      <c r="C3" s="8"/>
      <c r="D3" s="9"/>
      <c r="E3" s="7" t="s">
        <v>25</v>
      </c>
      <c r="F3" s="7"/>
      <c r="G3" s="7"/>
      <c r="H3" s="6" t="s">
        <v>27</v>
      </c>
      <c r="I3" s="7"/>
      <c r="J3" s="10"/>
      <c r="K3" s="7" t="s">
        <v>28</v>
      </c>
      <c r="L3" s="7"/>
      <c r="M3" s="10"/>
      <c r="N3" s="7" t="s">
        <v>29</v>
      </c>
      <c r="O3" s="7"/>
      <c r="P3" s="10"/>
      <c r="Q3" s="6" t="s">
        <v>34</v>
      </c>
      <c r="R3" s="7"/>
      <c r="S3" s="7"/>
      <c r="T3" s="11" t="s">
        <v>37</v>
      </c>
      <c r="U3" s="8"/>
      <c r="V3" s="12"/>
      <c r="W3" s="11" t="s">
        <v>41</v>
      </c>
      <c r="X3" s="8"/>
      <c r="Y3" s="12"/>
      <c r="Z3" s="11" t="s">
        <v>42</v>
      </c>
      <c r="AA3" s="8"/>
      <c r="AB3" s="12"/>
    </row>
    <row r="4" spans="1:28" x14ac:dyDescent="0.25">
      <c r="A4" s="6" t="s">
        <v>61</v>
      </c>
      <c r="B4" s="7"/>
      <c r="C4" s="7"/>
      <c r="D4" s="10"/>
      <c r="E4" s="7" t="s">
        <v>60</v>
      </c>
      <c r="F4" s="7"/>
      <c r="G4" s="7"/>
      <c r="H4" s="13" t="s">
        <v>38</v>
      </c>
      <c r="I4" s="14"/>
      <c r="J4" s="15"/>
      <c r="K4" s="16" t="s">
        <v>58</v>
      </c>
      <c r="L4" s="17"/>
      <c r="M4" s="18"/>
      <c r="N4" s="7" t="s">
        <v>30</v>
      </c>
      <c r="O4" s="7"/>
      <c r="P4" s="10"/>
      <c r="Q4" s="6" t="s">
        <v>35</v>
      </c>
      <c r="R4" s="7"/>
      <c r="S4" s="7"/>
      <c r="T4" s="11" t="s">
        <v>59</v>
      </c>
      <c r="U4" s="8"/>
      <c r="V4" s="12"/>
      <c r="W4" s="11" t="s">
        <v>43</v>
      </c>
      <c r="X4" s="8"/>
      <c r="Y4" s="12"/>
      <c r="Z4" s="11" t="s">
        <v>38</v>
      </c>
      <c r="AA4" s="8"/>
      <c r="AB4" s="12"/>
    </row>
    <row r="5" spans="1:28" x14ac:dyDescent="0.25">
      <c r="A5" s="19" t="s">
        <v>0</v>
      </c>
      <c r="B5" s="20" t="s">
        <v>1</v>
      </c>
      <c r="C5" s="21">
        <v>800</v>
      </c>
      <c r="D5" s="22" t="e">
        <f>SUM(B5/C5)</f>
        <v>#VALUE!</v>
      </c>
      <c r="E5" s="23" t="s">
        <v>1</v>
      </c>
      <c r="F5" s="21" t="s">
        <v>1</v>
      </c>
      <c r="G5" s="24" t="s">
        <v>1</v>
      </c>
      <c r="H5" s="25">
        <v>1092</v>
      </c>
      <c r="I5" s="26">
        <v>450</v>
      </c>
      <c r="J5" s="73">
        <f>SUM(H5/I5)</f>
        <v>2.4266666666666667</v>
      </c>
      <c r="K5" s="23" t="s">
        <v>1</v>
      </c>
      <c r="L5" s="21">
        <v>511</v>
      </c>
      <c r="M5" s="22" t="e">
        <f>SUM(K5/L5)</f>
        <v>#VALUE!</v>
      </c>
      <c r="N5" s="23" t="s">
        <v>1</v>
      </c>
      <c r="O5" s="74">
        <v>536</v>
      </c>
      <c r="P5" s="76" t="e">
        <f>SUM(N5/O5)</f>
        <v>#VALUE!</v>
      </c>
      <c r="Q5" s="71"/>
      <c r="R5" s="21"/>
      <c r="S5" s="28"/>
      <c r="T5" s="29">
        <v>1170</v>
      </c>
      <c r="U5" s="21">
        <v>350</v>
      </c>
      <c r="V5" s="22">
        <f>SUM(T5/U5)</f>
        <v>3.342857142857143</v>
      </c>
      <c r="W5" s="29" t="s">
        <v>1</v>
      </c>
      <c r="X5" s="21">
        <v>544</v>
      </c>
      <c r="Y5" s="22" t="e">
        <f>SUM(W5/X5)</f>
        <v>#VALUE!</v>
      </c>
      <c r="Z5" s="29">
        <v>1265</v>
      </c>
      <c r="AA5" s="21">
        <v>190</v>
      </c>
      <c r="AB5" s="22">
        <f>SUM(Z5/AA5)</f>
        <v>6.6578947368421053</v>
      </c>
    </row>
    <row r="6" spans="1:28" x14ac:dyDescent="0.25">
      <c r="A6" s="19" t="s">
        <v>2</v>
      </c>
      <c r="B6" s="20">
        <v>1270</v>
      </c>
      <c r="C6" s="72">
        <v>850</v>
      </c>
      <c r="D6" s="22">
        <f>SUM(B6/C6)</f>
        <v>1.4941176470588236</v>
      </c>
      <c r="E6" s="23">
        <v>1495</v>
      </c>
      <c r="F6" s="21">
        <v>829</v>
      </c>
      <c r="G6" s="28">
        <f>SUM(E6/F6)</f>
        <v>1.8033775633293123</v>
      </c>
      <c r="H6" s="30">
        <v>1300</v>
      </c>
      <c r="I6" s="21">
        <v>585</v>
      </c>
      <c r="J6" s="22">
        <f>SUM(H6/I6)</f>
        <v>2.2222222222222223</v>
      </c>
      <c r="K6" s="23">
        <v>1397</v>
      </c>
      <c r="L6" s="21">
        <v>750</v>
      </c>
      <c r="M6" s="22">
        <f>SUM(K6/L6)</f>
        <v>1.8626666666666667</v>
      </c>
      <c r="N6" s="23">
        <v>1405</v>
      </c>
      <c r="O6" s="21">
        <v>726</v>
      </c>
      <c r="P6" s="31">
        <f>SUM(N6/O6)</f>
        <v>1.9352617079889807</v>
      </c>
      <c r="Q6" s="20">
        <v>1445</v>
      </c>
      <c r="R6" s="21">
        <v>740</v>
      </c>
      <c r="S6" s="28">
        <f>SUM(Q6/R6)</f>
        <v>1.9527027027027026</v>
      </c>
      <c r="T6" s="29">
        <v>1325</v>
      </c>
      <c r="U6" s="21">
        <v>637</v>
      </c>
      <c r="V6" s="22">
        <f>SUM(T6/U6)</f>
        <v>2.0800627943485086</v>
      </c>
      <c r="W6" s="29">
        <v>1505</v>
      </c>
      <c r="X6" s="21">
        <v>645</v>
      </c>
      <c r="Y6" s="22">
        <f>SUM(W6/X6)</f>
        <v>2.3333333333333335</v>
      </c>
      <c r="Z6" s="29">
        <v>1360</v>
      </c>
      <c r="AA6" s="21">
        <v>585</v>
      </c>
      <c r="AB6" s="22">
        <f>SUM(Z6/AA6)</f>
        <v>2.324786324786325</v>
      </c>
    </row>
    <row r="7" spans="1:28" x14ac:dyDescent="0.25">
      <c r="A7" s="19" t="s">
        <v>22</v>
      </c>
      <c r="B7" s="20">
        <v>1485</v>
      </c>
      <c r="C7" s="21">
        <v>1150</v>
      </c>
      <c r="D7" s="22">
        <f>SUM(B7/C7)</f>
        <v>1.2913043478260871</v>
      </c>
      <c r="E7" s="32"/>
      <c r="F7" s="27"/>
      <c r="G7" s="33"/>
      <c r="H7" s="30">
        <v>1362</v>
      </c>
      <c r="I7" s="21">
        <v>715</v>
      </c>
      <c r="J7" s="22">
        <f>SUM(H7/I7)</f>
        <v>1.9048951048951048</v>
      </c>
      <c r="K7" s="82">
        <v>1727</v>
      </c>
      <c r="L7" s="21">
        <v>975</v>
      </c>
      <c r="M7" s="81">
        <f>SUM(K7/L7)</f>
        <v>1.7712820512820513</v>
      </c>
      <c r="N7" s="32"/>
      <c r="O7" s="27"/>
      <c r="P7" s="27"/>
      <c r="Q7" s="75">
        <v>1510</v>
      </c>
      <c r="R7" s="21">
        <v>740</v>
      </c>
      <c r="S7" s="77">
        <f>SUM(Q7/R7)</f>
        <v>2.0405405405405403</v>
      </c>
      <c r="T7" s="80">
        <v>1535</v>
      </c>
      <c r="U7" s="21">
        <v>815</v>
      </c>
      <c r="V7" s="81">
        <f>SUM(T7/U7)</f>
        <v>1.8834355828220859</v>
      </c>
      <c r="W7" s="35"/>
      <c r="X7" s="27"/>
      <c r="Y7" s="34"/>
      <c r="Z7" s="80" t="s">
        <v>1</v>
      </c>
      <c r="AA7" s="21">
        <v>960</v>
      </c>
      <c r="AB7" s="81" t="e">
        <f>SUM(Z7/AA7)</f>
        <v>#VALUE!</v>
      </c>
    </row>
    <row r="8" spans="1:28" x14ac:dyDescent="0.25">
      <c r="A8" s="19" t="s">
        <v>23</v>
      </c>
      <c r="B8" s="20">
        <v>1770</v>
      </c>
      <c r="C8" s="21">
        <v>1150</v>
      </c>
      <c r="D8" s="22">
        <f>SUM(B8/C8)</f>
        <v>1.5391304347826087</v>
      </c>
      <c r="E8" s="23">
        <v>1610</v>
      </c>
      <c r="F8" s="21">
        <v>909</v>
      </c>
      <c r="G8" s="28">
        <f>SUM(E8/F8)</f>
        <v>1.7711771177117712</v>
      </c>
      <c r="H8" s="30"/>
      <c r="I8" s="21"/>
      <c r="J8" s="22"/>
      <c r="K8" s="23"/>
      <c r="L8" s="21"/>
      <c r="M8" s="22"/>
      <c r="N8" s="23"/>
      <c r="O8" s="21"/>
      <c r="P8" s="31"/>
      <c r="Q8" s="20"/>
      <c r="R8" s="21"/>
      <c r="S8" s="28"/>
      <c r="T8" s="29"/>
      <c r="U8" s="21"/>
      <c r="V8" s="22"/>
      <c r="W8" s="29" t="s">
        <v>1</v>
      </c>
      <c r="X8" s="21" t="s">
        <v>1</v>
      </c>
      <c r="Y8" s="22" t="e">
        <f>SUM(W8/X8)</f>
        <v>#VALUE!</v>
      </c>
      <c r="Z8" s="29">
        <v>1540</v>
      </c>
      <c r="AA8" s="21">
        <v>960</v>
      </c>
      <c r="AB8" s="22"/>
    </row>
    <row r="9" spans="1:28" ht="15.75" thickBot="1" x14ac:dyDescent="0.3">
      <c r="A9" s="36" t="s">
        <v>3</v>
      </c>
      <c r="B9" s="37" t="s">
        <v>1</v>
      </c>
      <c r="C9" s="38">
        <v>1165</v>
      </c>
      <c r="D9" s="39" t="e">
        <f>SUM(B9/C9)</f>
        <v>#VALUE!</v>
      </c>
      <c r="E9" s="40" t="s">
        <v>1</v>
      </c>
      <c r="F9" s="38" t="s">
        <v>1</v>
      </c>
      <c r="G9" s="41" t="e">
        <f>SUM(E9/F9)</f>
        <v>#VALUE!</v>
      </c>
      <c r="H9" s="40" t="s">
        <v>1</v>
      </c>
      <c r="I9" s="42" t="s">
        <v>1</v>
      </c>
      <c r="J9" s="43" t="e">
        <f>SUM(H9/I9)</f>
        <v>#VALUE!</v>
      </c>
      <c r="K9" s="44" t="s">
        <v>1</v>
      </c>
      <c r="L9" s="38">
        <v>1158</v>
      </c>
      <c r="M9" s="39" t="e">
        <f>SUM(K9/L9)</f>
        <v>#VALUE!</v>
      </c>
      <c r="N9" s="44">
        <v>1590</v>
      </c>
      <c r="O9" s="38">
        <v>946</v>
      </c>
      <c r="P9" s="45">
        <f>SUM(N9/O9)</f>
        <v>1.6807610993657505</v>
      </c>
      <c r="Q9" s="37"/>
      <c r="R9" s="38"/>
      <c r="S9" s="41"/>
      <c r="T9" s="46" t="s">
        <v>1</v>
      </c>
      <c r="U9" s="42">
        <v>1160</v>
      </c>
      <c r="V9" s="47"/>
      <c r="W9" s="78">
        <v>1810</v>
      </c>
      <c r="X9" s="42">
        <v>950</v>
      </c>
      <c r="Y9" s="79">
        <f>SUM(W9/X9)</f>
        <v>1.9052631578947368</v>
      </c>
      <c r="Z9" s="78">
        <v>1765</v>
      </c>
      <c r="AA9" s="42">
        <v>1020</v>
      </c>
      <c r="AB9" s="79">
        <f>SUM(Z9/AA9)</f>
        <v>1.7303921568627452</v>
      </c>
    </row>
    <row r="10" spans="1:28" ht="15.75" x14ac:dyDescent="0.25">
      <c r="A10" s="67" t="s">
        <v>4</v>
      </c>
      <c r="B10" s="48" t="s">
        <v>19</v>
      </c>
      <c r="C10" s="48"/>
      <c r="D10" s="49"/>
      <c r="E10" s="50" t="s">
        <v>19</v>
      </c>
      <c r="F10" s="48"/>
      <c r="G10" s="48"/>
      <c r="H10" s="51" t="s">
        <v>19</v>
      </c>
      <c r="I10" s="48"/>
      <c r="J10" s="49"/>
      <c r="K10" s="48" t="s">
        <v>19</v>
      </c>
      <c r="L10" s="48"/>
      <c r="M10" s="48"/>
      <c r="N10" s="52" t="s">
        <v>19</v>
      </c>
      <c r="O10" s="48"/>
      <c r="P10" s="48"/>
      <c r="Q10" s="52" t="s">
        <v>19</v>
      </c>
      <c r="R10" s="48"/>
      <c r="S10" s="48"/>
      <c r="T10" s="52" t="s">
        <v>17</v>
      </c>
      <c r="U10" s="48"/>
      <c r="V10" s="49"/>
      <c r="W10" s="52" t="s">
        <v>17</v>
      </c>
      <c r="X10" s="48"/>
      <c r="Y10" s="49"/>
      <c r="Z10" s="52" t="s">
        <v>56</v>
      </c>
      <c r="AA10" s="48"/>
      <c r="AB10" s="49"/>
    </row>
    <row r="11" spans="1:28" x14ac:dyDescent="0.25">
      <c r="A11" s="66"/>
      <c r="D11" s="53"/>
      <c r="H11" s="54"/>
      <c r="J11" s="53"/>
      <c r="N11" s="54" t="s">
        <v>65</v>
      </c>
      <c r="Q11" s="54"/>
      <c r="T11" s="54"/>
      <c r="V11" s="53"/>
      <c r="W11" s="54" t="s">
        <v>57</v>
      </c>
      <c r="X11" s="86">
        <v>2195</v>
      </c>
      <c r="Y11" s="53"/>
      <c r="Z11" s="54"/>
      <c r="AB11" s="53"/>
    </row>
    <row r="12" spans="1:28" x14ac:dyDescent="0.25">
      <c r="A12" s="66"/>
      <c r="D12" s="53"/>
      <c r="H12" s="54"/>
      <c r="J12" s="53"/>
      <c r="N12" s="54"/>
      <c r="Q12" s="54"/>
      <c r="T12" s="54"/>
      <c r="V12" s="53"/>
      <c r="W12" s="54"/>
      <c r="Y12" s="53"/>
      <c r="Z12" s="54"/>
      <c r="AB12" s="53"/>
    </row>
    <row r="13" spans="1:28" ht="15.75" thickBot="1" x14ac:dyDescent="0.3">
      <c r="A13" s="55"/>
      <c r="B13" s="56"/>
      <c r="C13" s="56"/>
      <c r="D13" s="57"/>
      <c r="E13" s="56"/>
      <c r="F13" s="56"/>
      <c r="G13" s="56"/>
      <c r="H13" s="58"/>
      <c r="I13" s="56"/>
      <c r="J13" s="57"/>
      <c r="K13" s="55"/>
      <c r="L13" s="56"/>
      <c r="M13" s="56"/>
      <c r="N13" s="55"/>
      <c r="O13" s="56"/>
      <c r="P13" s="56"/>
      <c r="Q13" s="55"/>
      <c r="R13" s="56"/>
      <c r="S13" s="56"/>
      <c r="T13" s="55"/>
      <c r="U13" s="56"/>
      <c r="V13" s="57"/>
      <c r="W13" s="55"/>
      <c r="X13" s="56"/>
      <c r="Y13" s="57"/>
      <c r="Z13" s="55"/>
      <c r="AA13" s="56"/>
      <c r="AB13" s="57"/>
    </row>
    <row r="15" spans="1:28" x14ac:dyDescent="0.25">
      <c r="A15" s="64" t="s">
        <v>16</v>
      </c>
      <c r="J15" s="63"/>
    </row>
    <row r="17" spans="1:1" x14ac:dyDescent="0.25">
      <c r="A17" s="65" t="s">
        <v>54</v>
      </c>
    </row>
    <row r="18" spans="1:1" x14ac:dyDescent="0.25">
      <c r="A18" s="65"/>
    </row>
    <row r="19" spans="1:1" x14ac:dyDescent="0.25">
      <c r="A19" s="65" t="s">
        <v>55</v>
      </c>
    </row>
    <row r="20" spans="1:1" x14ac:dyDescent="0.25">
      <c r="A20" s="65"/>
    </row>
    <row r="21" spans="1:1" x14ac:dyDescent="0.25">
      <c r="A21" s="65" t="s">
        <v>44</v>
      </c>
    </row>
    <row r="22" spans="1:1" x14ac:dyDescent="0.25">
      <c r="A22" s="65"/>
    </row>
    <row r="23" spans="1:1" x14ac:dyDescent="0.25">
      <c r="A23" s="65" t="s">
        <v>45</v>
      </c>
    </row>
    <row r="24" spans="1:1" x14ac:dyDescent="0.25">
      <c r="A24" s="65"/>
    </row>
    <row r="25" spans="1:1" x14ac:dyDescent="0.25">
      <c r="A25" s="65" t="s">
        <v>46</v>
      </c>
    </row>
    <row r="26" spans="1:1" x14ac:dyDescent="0.25">
      <c r="A26" s="65"/>
    </row>
    <row r="27" spans="1:1" x14ac:dyDescent="0.25">
      <c r="A27" s="65" t="s">
        <v>48</v>
      </c>
    </row>
    <row r="28" spans="1:1" x14ac:dyDescent="0.25">
      <c r="A28" s="65"/>
    </row>
    <row r="29" spans="1:1" x14ac:dyDescent="0.25">
      <c r="A29" s="65" t="s">
        <v>47</v>
      </c>
    </row>
    <row r="31" spans="1:1" x14ac:dyDescent="0.25">
      <c r="A31" s="63"/>
    </row>
  </sheetData>
  <pageMargins left="0.45" right="0.45" top="0.75" bottom="0.75" header="0.51180555555555496" footer="0.51180555555555496"/>
  <pageSetup paperSize="5" scale="70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zoomScale="112" zoomScaleNormal="100" workbookViewId="0">
      <selection activeCell="D12" sqref="D12"/>
    </sheetView>
  </sheetViews>
  <sheetFormatPr defaultColWidth="8.7109375" defaultRowHeight="15" x14ac:dyDescent="0.25"/>
  <cols>
    <col min="1" max="1" width="36.42578125" customWidth="1"/>
    <col min="2" max="2" width="14.5703125" customWidth="1"/>
  </cols>
  <sheetData>
    <row r="1" spans="1:2" ht="21" x14ac:dyDescent="0.35">
      <c r="A1" s="59" t="s">
        <v>5</v>
      </c>
    </row>
    <row r="2" spans="1:2" x14ac:dyDescent="0.25">
      <c r="A2" t="s">
        <v>62</v>
      </c>
    </row>
    <row r="3" spans="1:2" ht="15.75" x14ac:dyDescent="0.25">
      <c r="A3" s="60"/>
    </row>
    <row r="4" spans="1:2" x14ac:dyDescent="0.25">
      <c r="A4" s="61" t="s">
        <v>12</v>
      </c>
    </row>
    <row r="5" spans="1:2" x14ac:dyDescent="0.25">
      <c r="A5" t="s">
        <v>6</v>
      </c>
      <c r="B5">
        <v>0</v>
      </c>
    </row>
    <row r="6" spans="1:2" x14ac:dyDescent="0.25">
      <c r="A6" t="s">
        <v>7</v>
      </c>
      <c r="B6">
        <v>3</v>
      </c>
    </row>
    <row r="7" spans="1:2" x14ac:dyDescent="0.25">
      <c r="A7" t="s">
        <v>49</v>
      </c>
      <c r="B7">
        <v>6</v>
      </c>
    </row>
    <row r="8" spans="1:2" x14ac:dyDescent="0.25">
      <c r="A8" t="s">
        <v>50</v>
      </c>
      <c r="B8">
        <v>0</v>
      </c>
    </row>
    <row r="9" spans="1:2" x14ac:dyDescent="0.25">
      <c r="A9" t="s">
        <v>51</v>
      </c>
      <c r="B9">
        <v>0</v>
      </c>
    </row>
    <row r="10" spans="1:2" x14ac:dyDescent="0.25">
      <c r="A10" s="84" t="s">
        <v>14</v>
      </c>
      <c r="B10" s="85">
        <f>SUM(B5+B6+B7+B8+B9)</f>
        <v>9</v>
      </c>
    </row>
    <row r="12" spans="1:2" x14ac:dyDescent="0.25">
      <c r="A12" s="61" t="s">
        <v>8</v>
      </c>
      <c r="B12">
        <v>9</v>
      </c>
    </row>
    <row r="15" spans="1:2" x14ac:dyDescent="0.25">
      <c r="A15" s="61" t="s">
        <v>9</v>
      </c>
    </row>
    <row r="16" spans="1:2" x14ac:dyDescent="0.25">
      <c r="A16" t="s">
        <v>63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5"/>
  <sheetViews>
    <sheetView tabSelected="1" zoomScaleNormal="100" workbookViewId="0">
      <selection activeCell="A19" sqref="A19"/>
    </sheetView>
  </sheetViews>
  <sheetFormatPr defaultColWidth="8.7109375" defaultRowHeight="15" x14ac:dyDescent="0.25"/>
  <cols>
    <col min="1" max="1" width="33" customWidth="1"/>
  </cols>
  <sheetData>
    <row r="1" spans="1:2" ht="21" x14ac:dyDescent="0.35">
      <c r="A1" s="62" t="s">
        <v>10</v>
      </c>
    </row>
    <row r="3" spans="1:2" x14ac:dyDescent="0.25">
      <c r="A3" s="61" t="s">
        <v>64</v>
      </c>
      <c r="B3">
        <v>8</v>
      </c>
    </row>
    <row r="6" spans="1:2" x14ac:dyDescent="0.25">
      <c r="A6" s="61" t="s">
        <v>18</v>
      </c>
    </row>
    <row r="7" spans="1:2" x14ac:dyDescent="0.25">
      <c r="A7" t="s">
        <v>11</v>
      </c>
      <c r="B7">
        <v>0</v>
      </c>
    </row>
    <row r="8" spans="1:2" x14ac:dyDescent="0.25">
      <c r="A8" t="s">
        <v>52</v>
      </c>
      <c r="B8">
        <v>1</v>
      </c>
    </row>
    <row r="9" spans="1:2" x14ac:dyDescent="0.25">
      <c r="A9" s="63" t="s">
        <v>13</v>
      </c>
      <c r="B9">
        <f>SUM(B7+B8)</f>
        <v>1</v>
      </c>
    </row>
    <row r="12" spans="1:2" x14ac:dyDescent="0.25">
      <c r="A12" s="63" t="s">
        <v>15</v>
      </c>
    </row>
    <row r="13" spans="1:2" x14ac:dyDescent="0.25">
      <c r="A13" s="83"/>
    </row>
    <row r="14" spans="1:2" x14ac:dyDescent="0.25">
      <c r="A14" s="63" t="s">
        <v>53</v>
      </c>
    </row>
    <row r="15" spans="1:2" x14ac:dyDescent="0.25">
      <c r="A15" t="s">
        <v>66</v>
      </c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331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Competition Review</vt:lpstr>
      <vt:lpstr>Applications</vt:lpstr>
      <vt:lpstr>Waitlist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Victoria Miller</dc:creator>
  <dc:description/>
  <cp:lastModifiedBy>Travis Poston</cp:lastModifiedBy>
  <cp:revision>37</cp:revision>
  <cp:lastPrinted>2020-10-05T21:34:39Z</cp:lastPrinted>
  <dcterms:created xsi:type="dcterms:W3CDTF">2020-10-05T21:10:05Z</dcterms:created>
  <dcterms:modified xsi:type="dcterms:W3CDTF">2024-12-06T15:12:00Z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