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ston\Box Sync\TAW Status Reports\"/>
    </mc:Choice>
  </mc:AlternateContent>
  <xr:revisionPtr revIDLastSave="0" documentId="13_ncr:1_{A9F0CD2E-BBBA-4760-BF32-62C79DFBE53D}" xr6:coauthVersionLast="47" xr6:coauthVersionMax="47" xr10:uidLastSave="{00000000-0000-0000-0000-000000000000}"/>
  <bookViews>
    <workbookView xWindow="33375" yWindow="870" windowWidth="21600" windowHeight="11370" tabRatio="500" xr2:uid="{00000000-000D-0000-FFFF-FFFF00000000}"/>
  </bookViews>
  <sheets>
    <sheet name="Competition Review" sheetId="1" r:id="rId1"/>
    <sheet name="Applications" sheetId="2" r:id="rId2"/>
    <sheet name="Wait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9" i="1" l="1"/>
  <c r="S5" i="1"/>
  <c r="B12" i="2"/>
  <c r="S9" i="1"/>
  <c r="M9" i="1"/>
  <c r="J9" i="1"/>
  <c r="G9" i="1"/>
  <c r="D9" i="1"/>
  <c r="V8" i="1"/>
  <c r="S8" i="1"/>
  <c r="P8" i="1"/>
  <c r="M8" i="1"/>
  <c r="J8" i="1"/>
  <c r="G8" i="1"/>
  <c r="D8" i="1"/>
  <c r="D7" i="1"/>
  <c r="V6" i="1"/>
  <c r="S6" i="1"/>
  <c r="P6" i="1"/>
  <c r="M6" i="1"/>
  <c r="J6" i="1"/>
  <c r="G6" i="1"/>
  <c r="D6" i="1"/>
  <c r="V5" i="1"/>
  <c r="M5" i="1"/>
  <c r="D5" i="1"/>
</calcChain>
</file>

<file path=xl/sharedStrings.xml><?xml version="1.0" encoding="utf-8"?>
<sst xmlns="http://schemas.openxmlformats.org/spreadsheetml/2006/main" count="127" uniqueCount="109">
  <si>
    <t>Towers at Wyncote</t>
  </si>
  <si>
    <t>1095 Apts</t>
  </si>
  <si>
    <t>320 Apts</t>
  </si>
  <si>
    <t>535 Apts</t>
  </si>
  <si>
    <t>228 Apts</t>
  </si>
  <si>
    <t>217 Apts</t>
  </si>
  <si>
    <t>1798 Apts</t>
  </si>
  <si>
    <t>STUDIO</t>
  </si>
  <si>
    <t>NA</t>
  </si>
  <si>
    <t>1 BED/ 1 BTH</t>
  </si>
  <si>
    <t>1 BED w DEN</t>
  </si>
  <si>
    <t>2 BED/ 2 BTH</t>
  </si>
  <si>
    <t>3 BED/ 2 BTH</t>
  </si>
  <si>
    <t>Specials</t>
  </si>
  <si>
    <t>3% Preferred employer</t>
  </si>
  <si>
    <t>No Preferred Employer Discounts</t>
  </si>
  <si>
    <t>Applications</t>
  </si>
  <si>
    <t># of Studios</t>
  </si>
  <si>
    <t># of 1 Bedrooms</t>
  </si>
  <si>
    <t># of 1 Bedroom with Dens</t>
  </si>
  <si>
    <t># of 2 Bedrooms</t>
  </si>
  <si>
    <t># of 2 Bedrooms with Dens</t>
  </si>
  <si>
    <t># of 3 Bedrooms</t>
  </si>
  <si>
    <t># of 3 Bedrooms with Den/ 4 Beds</t>
  </si>
  <si>
    <t>Denied/Canceled Count</t>
  </si>
  <si>
    <t>Lease Terms:</t>
  </si>
  <si>
    <t>16 Months</t>
  </si>
  <si>
    <t>15 Months</t>
  </si>
  <si>
    <t>14 Months</t>
  </si>
  <si>
    <t>13 Months</t>
  </si>
  <si>
    <t>12 Months</t>
  </si>
  <si>
    <t>11 Months</t>
  </si>
  <si>
    <t>10 Months</t>
  </si>
  <si>
    <t>9 Months</t>
  </si>
  <si>
    <t>8 Months</t>
  </si>
  <si>
    <t>7 Months</t>
  </si>
  <si>
    <t>6 Months</t>
  </si>
  <si>
    <t>Move-In Dates:</t>
  </si>
  <si>
    <t>Professions:</t>
  </si>
  <si>
    <t>Waitlist Applications</t>
  </si>
  <si>
    <t># of Waitlist:</t>
  </si>
  <si>
    <t># of Waitlist: (Overall)</t>
  </si>
  <si>
    <t>Travis Poston</t>
  </si>
  <si>
    <t>Maurice Duckson</t>
  </si>
  <si>
    <t>Application Count</t>
  </si>
  <si>
    <t>Total Waitlist Count:</t>
  </si>
  <si>
    <t>Total # of Applications:</t>
  </si>
  <si>
    <t>Travis Wait List</t>
  </si>
  <si>
    <t>Maurice Wait List</t>
  </si>
  <si>
    <t>275 Apts</t>
  </si>
  <si>
    <t>In-Person Competitior Visits</t>
  </si>
  <si>
    <t>Virtual, Self-Guided &amp; In-Person</t>
  </si>
  <si>
    <t>*Spoke With Jacklyn from 100 York (Leasing Agent) Charles Halpert Is the Property Manager</t>
  </si>
  <si>
    <r>
      <rPr>
        <b/>
        <sz val="11"/>
        <color rgb="FF000000"/>
        <rFont val="Calibri"/>
        <family val="2"/>
      </rPr>
      <t xml:space="preserve">Regency Towers   </t>
    </r>
    <r>
      <rPr>
        <sz val="11"/>
        <color rgb="FF000000"/>
        <rFont val="Calibri"/>
        <family val="2"/>
        <charset val="1"/>
      </rPr>
      <t xml:space="preserve">                             215-883-8598</t>
    </r>
  </si>
  <si>
    <r>
      <rPr>
        <b/>
        <sz val="11"/>
        <color rgb="FF000000"/>
        <rFont val="Calibri"/>
        <family val="2"/>
      </rPr>
      <t xml:space="preserve">100 York    </t>
    </r>
    <r>
      <rPr>
        <sz val="11"/>
        <color rgb="FF000000"/>
        <rFont val="Calibri"/>
        <family val="2"/>
        <charset val="1"/>
      </rPr>
      <t xml:space="preserve">                                            267-281-8516</t>
    </r>
  </si>
  <si>
    <r>
      <t xml:space="preserve">Lynnewood Gardens                  </t>
    </r>
    <r>
      <rPr>
        <sz val="11"/>
        <color rgb="FF000000"/>
        <rFont val="Calibri"/>
        <family val="2"/>
      </rPr>
      <t>267-536-5142</t>
    </r>
  </si>
  <si>
    <r>
      <t xml:space="preserve">Station at Willow Grove                </t>
    </r>
    <r>
      <rPr>
        <sz val="11"/>
        <color rgb="FF000000"/>
        <rFont val="Calibri"/>
        <family val="2"/>
      </rPr>
      <t>215-902-9250</t>
    </r>
  </si>
  <si>
    <t>Andre Walker</t>
  </si>
  <si>
    <t>In-Person and  Virtual</t>
  </si>
  <si>
    <t>In person tours</t>
  </si>
  <si>
    <t>5% preferred employer discount</t>
  </si>
  <si>
    <t>Active Military Discount of 5%</t>
  </si>
  <si>
    <t>Traffic: Busy</t>
  </si>
  <si>
    <t>Guided Tours and Virtual</t>
  </si>
  <si>
    <t>0 Salus- PE</t>
  </si>
  <si>
    <t>In Person some virtual</t>
  </si>
  <si>
    <t>5% Student Discount for any local Students 12 month lease or longer</t>
  </si>
  <si>
    <t>5% Preferred Employer- expanded list</t>
  </si>
  <si>
    <t>Traffic: steady</t>
  </si>
  <si>
    <r>
      <rPr>
        <b/>
        <sz val="11"/>
        <color rgb="FF000000"/>
        <rFont val="Calibri"/>
        <family val="2"/>
      </rPr>
      <t>Lynnewood Gardens</t>
    </r>
    <r>
      <rPr>
        <sz val="11"/>
        <color rgb="FF000000"/>
        <rFont val="Calibri"/>
        <family val="2"/>
        <charset val="1"/>
      </rPr>
      <t>- 9/20/22</t>
    </r>
  </si>
  <si>
    <r>
      <rPr>
        <b/>
        <sz val="11"/>
        <color rgb="FF000000"/>
        <rFont val="Calibri"/>
        <family val="2"/>
      </rPr>
      <t>Station at Willow Grove</t>
    </r>
    <r>
      <rPr>
        <sz val="11"/>
        <color rgb="FF000000"/>
        <rFont val="Calibri"/>
        <family val="2"/>
        <charset val="1"/>
      </rPr>
      <t>- 9/20/22</t>
    </r>
  </si>
  <si>
    <r>
      <rPr>
        <b/>
        <sz val="11"/>
        <color rgb="FF000000"/>
        <rFont val="Calibri"/>
        <family val="2"/>
      </rPr>
      <t>Willow Pointe</t>
    </r>
    <r>
      <rPr>
        <sz val="11"/>
        <color rgb="FF000000"/>
        <rFont val="Calibri"/>
        <family val="2"/>
        <charset val="1"/>
      </rPr>
      <t>- 9/20/22</t>
    </r>
  </si>
  <si>
    <r>
      <rPr>
        <b/>
        <sz val="11"/>
        <color rgb="FF000000"/>
        <rFont val="Calibri"/>
        <family val="2"/>
      </rPr>
      <t>Brookview</t>
    </r>
    <r>
      <rPr>
        <sz val="11"/>
        <color rgb="FF000000"/>
        <rFont val="Calibri"/>
        <family val="2"/>
        <charset val="1"/>
      </rPr>
      <t>-  9/23/22</t>
    </r>
  </si>
  <si>
    <r>
      <rPr>
        <b/>
        <sz val="11"/>
        <color rgb="FF000000"/>
        <rFont val="Calibri"/>
        <family val="2"/>
      </rPr>
      <t>100 York</t>
    </r>
    <r>
      <rPr>
        <sz val="11"/>
        <color rgb="FF000000"/>
        <rFont val="Calibri"/>
        <family val="2"/>
        <charset val="1"/>
      </rPr>
      <t>- 9/22/22</t>
    </r>
    <r>
      <rPr>
        <sz val="11"/>
        <color rgb="FF000000"/>
        <rFont val="Calibri"/>
        <family val="2"/>
      </rPr>
      <t xml:space="preserve"> *</t>
    </r>
  </si>
  <si>
    <r>
      <rPr>
        <b/>
        <sz val="11"/>
        <color rgb="FF000000"/>
        <rFont val="Calibri"/>
        <family val="2"/>
      </rPr>
      <t>Regency Towers</t>
    </r>
    <r>
      <rPr>
        <sz val="11"/>
        <color rgb="FF000000"/>
        <rFont val="Calibri"/>
        <family val="2"/>
        <charset val="1"/>
      </rPr>
      <t>- 9/29/22</t>
    </r>
  </si>
  <si>
    <r>
      <rPr>
        <b/>
        <sz val="11"/>
        <color rgb="FF000000"/>
        <rFont val="Calibri"/>
        <family val="2"/>
      </rPr>
      <t>Chestnut Hill Tower</t>
    </r>
    <r>
      <rPr>
        <sz val="11"/>
        <color rgb="FF000000"/>
        <rFont val="Calibri"/>
        <family val="2"/>
        <charset val="1"/>
      </rPr>
      <t>- 9/30/22</t>
    </r>
  </si>
  <si>
    <t>Traffic: Slow/Steady</t>
  </si>
  <si>
    <t>Special: None</t>
  </si>
  <si>
    <t>Occupancy – 86%</t>
  </si>
  <si>
    <t>1 bedrooms $150 off first month</t>
  </si>
  <si>
    <t>Security $299 for qualifed applicants if you move in by May 19th</t>
  </si>
  <si>
    <t>0 Abington/Jefferson Hospital - PE</t>
  </si>
  <si>
    <t>0 "Other" University Students</t>
  </si>
  <si>
    <t>No Specials</t>
  </si>
  <si>
    <t>Anabel Wait list</t>
  </si>
  <si>
    <t>Andre Wait list</t>
  </si>
  <si>
    <t>No More Preferred Employer</t>
  </si>
  <si>
    <t>0 Arcadia Students</t>
  </si>
  <si>
    <t>Anabel Guzman</t>
  </si>
  <si>
    <t>Occupancy – 97%</t>
  </si>
  <si>
    <r>
      <rPr>
        <b/>
        <sz val="11"/>
        <color rgb="FF000000"/>
        <rFont val="Calibri"/>
        <family val="2"/>
      </rPr>
      <t xml:space="preserve">Chestnut Hill Towers  </t>
    </r>
    <r>
      <rPr>
        <sz val="11"/>
        <color rgb="FF000000"/>
        <rFont val="Calibri"/>
        <family val="2"/>
        <charset val="1"/>
      </rPr>
      <t xml:space="preserve">          267-297-2693</t>
    </r>
  </si>
  <si>
    <t>Occupancy – 93%</t>
  </si>
  <si>
    <r>
      <rPr>
        <b/>
        <sz val="11"/>
        <color rgb="FF000000"/>
        <rFont val="Calibri"/>
        <family val="2"/>
      </rPr>
      <t xml:space="preserve">Brookview </t>
    </r>
    <r>
      <rPr>
        <sz val="11"/>
        <color rgb="FF000000"/>
        <rFont val="Calibri"/>
        <family val="2"/>
        <charset val="1"/>
      </rPr>
      <t xml:space="preserve">                 856-249-4436</t>
    </r>
  </si>
  <si>
    <t>Occupancy – 89.69%</t>
  </si>
  <si>
    <t>$1,000 off move-in amount if lease starts by EOM</t>
  </si>
  <si>
    <t>Occupany – 95.6%</t>
  </si>
  <si>
    <t>1 Penn State Abington Students</t>
  </si>
  <si>
    <t>Occupancy - 84.6%</t>
  </si>
  <si>
    <t>1 + 2 Bedroom 13 month lease or longer 2nd month free 6/30 start date</t>
  </si>
  <si>
    <t xml:space="preserve">Occupancy – 90.3%  </t>
  </si>
  <si>
    <t>Week of 6/19/2023 – 6/25/2023</t>
  </si>
  <si>
    <t>6/29/2023 –8/26/2023</t>
  </si>
  <si>
    <t>2 Salus Students</t>
  </si>
  <si>
    <t>13 Working Professionals</t>
  </si>
  <si>
    <t xml:space="preserve">1) Charlene Outterbridge-Meeks. Waiting for update from Anabel. </t>
  </si>
  <si>
    <t>1) Joshua Rosero. Applied online, Andre hasn’t been able t get ahold of him. Voice mailbox is full.</t>
  </si>
  <si>
    <t xml:space="preserve">1) Romaine Dunniehigh. Waiting for update from Maurice. </t>
  </si>
  <si>
    <t>Traffic: busy</t>
  </si>
  <si>
    <t>Free Smart TV for select 2 Bedroom Unit if 12 month lease or longer starting 7/15/23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</si>
</sst>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\$#,##0"/>
    <numFmt numFmtId="165" formatCode="\$#,##0.00_);[Red]&quot;($&quot;#,##0.00\)"/>
    <numFmt numFmtId="166" formatCode="\$#,##0_);[Red]&quot;($&quot;#,##0\)"/>
  </numFmts>
  <fonts count="12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166" fontId="0" fillId="0" borderId="9" xfId="0" applyNumberFormat="1" applyBorder="1"/>
    <xf numFmtId="0" fontId="4" fillId="0" borderId="17" xfId="0" applyFon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165" fontId="0" fillId="0" borderId="23" xfId="0" applyNumberFormat="1" applyBorder="1" applyAlignment="1">
      <alignment horizontal="left"/>
    </xf>
    <xf numFmtId="164" fontId="0" fillId="0" borderId="24" xfId="0" applyNumberFormat="1" applyBorder="1" applyAlignment="1">
      <alignment horizontal="left"/>
    </xf>
    <xf numFmtId="165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tabSelected="1" zoomScale="93" zoomScaleNormal="93" workbookViewId="0">
      <selection activeCell="D16" sqref="D16"/>
    </sheetView>
  </sheetViews>
  <sheetFormatPr defaultColWidth="8.7109375" defaultRowHeight="15" x14ac:dyDescent="0.25"/>
  <cols>
    <col min="1" max="1" width="14" customWidth="1"/>
    <col min="2" max="3" width="10.28515625" customWidth="1"/>
    <col min="4" max="4" width="12.28515625" customWidth="1"/>
    <col min="5" max="6" width="10.28515625" customWidth="1"/>
    <col min="7" max="7" width="22.140625" customWidth="1"/>
    <col min="8" max="9" width="10.28515625" customWidth="1"/>
    <col min="10" max="10" width="22.7109375" customWidth="1"/>
    <col min="11" max="12" width="10.28515625" customWidth="1"/>
    <col min="13" max="13" width="16.85546875" customWidth="1"/>
    <col min="14" max="18" width="10.28515625" customWidth="1"/>
    <col min="19" max="19" width="19.42578125" customWidth="1"/>
    <col min="20" max="21" width="10.28515625" customWidth="1"/>
    <col min="22" max="22" width="21.5703125" customWidth="1"/>
  </cols>
  <sheetData>
    <row r="1" spans="1:22" x14ac:dyDescent="0.25">
      <c r="A1" s="1">
        <v>2023</v>
      </c>
    </row>
    <row r="2" spans="1:22" x14ac:dyDescent="0.25">
      <c r="A2" s="72" t="s">
        <v>0</v>
      </c>
      <c r="B2" s="2"/>
      <c r="C2" s="2"/>
      <c r="D2" s="3"/>
      <c r="E2" s="71" t="s">
        <v>53</v>
      </c>
      <c r="F2" s="4"/>
      <c r="G2" s="4"/>
      <c r="H2" s="73" t="s">
        <v>54</v>
      </c>
      <c r="I2" s="4"/>
      <c r="J2" s="3"/>
      <c r="K2" s="71" t="s">
        <v>90</v>
      </c>
      <c r="L2" s="4"/>
      <c r="M2" s="3"/>
      <c r="N2" s="71" t="s">
        <v>92</v>
      </c>
      <c r="O2" s="4"/>
      <c r="P2" s="3"/>
      <c r="Q2" s="72" t="s">
        <v>55</v>
      </c>
      <c r="R2" s="4"/>
      <c r="S2" s="4"/>
      <c r="T2" s="72" t="s">
        <v>56</v>
      </c>
      <c r="U2" s="2"/>
      <c r="V2" s="5"/>
    </row>
    <row r="3" spans="1:22" x14ac:dyDescent="0.25">
      <c r="A3" s="6" t="s">
        <v>1</v>
      </c>
      <c r="B3" s="7"/>
      <c r="C3" s="8"/>
      <c r="D3" s="9"/>
      <c r="E3" s="7" t="s">
        <v>2</v>
      </c>
      <c r="F3" s="7"/>
      <c r="G3" s="7"/>
      <c r="H3" s="6" t="s">
        <v>3</v>
      </c>
      <c r="I3" s="7"/>
      <c r="J3" s="10"/>
      <c r="K3" s="7" t="s">
        <v>4</v>
      </c>
      <c r="L3" s="7"/>
      <c r="M3" s="10"/>
      <c r="N3" s="7" t="s">
        <v>5</v>
      </c>
      <c r="O3" s="7"/>
      <c r="P3" s="10"/>
      <c r="Q3" s="6" t="s">
        <v>6</v>
      </c>
      <c r="R3" s="7"/>
      <c r="S3" s="7"/>
      <c r="T3" s="11" t="s">
        <v>49</v>
      </c>
      <c r="U3" s="8"/>
      <c r="V3" s="12"/>
    </row>
    <row r="4" spans="1:22" x14ac:dyDescent="0.25">
      <c r="A4" s="6" t="s">
        <v>99</v>
      </c>
      <c r="B4" s="7"/>
      <c r="C4" s="7"/>
      <c r="D4" s="10"/>
      <c r="E4" s="7" t="s">
        <v>93</v>
      </c>
      <c r="F4" s="7"/>
      <c r="G4" s="7"/>
      <c r="H4" s="13" t="s">
        <v>78</v>
      </c>
      <c r="I4" s="14"/>
      <c r="J4" s="15"/>
      <c r="K4" s="16" t="s">
        <v>97</v>
      </c>
      <c r="L4" s="17"/>
      <c r="M4" s="18"/>
      <c r="N4" s="7" t="s">
        <v>91</v>
      </c>
      <c r="O4" s="7"/>
      <c r="P4" s="10"/>
      <c r="Q4" s="6" t="s">
        <v>95</v>
      </c>
      <c r="R4" s="7"/>
      <c r="S4" s="7"/>
      <c r="T4" s="11" t="s">
        <v>89</v>
      </c>
      <c r="U4" s="8"/>
      <c r="V4" s="12"/>
    </row>
    <row r="5" spans="1:22" x14ac:dyDescent="0.25">
      <c r="A5" s="19" t="s">
        <v>7</v>
      </c>
      <c r="B5" s="20">
        <v>1470</v>
      </c>
      <c r="C5" s="21">
        <v>520</v>
      </c>
      <c r="D5" s="22">
        <f>SUM(B5/C5)</f>
        <v>2.8269230769230771</v>
      </c>
      <c r="E5" s="23" t="s">
        <v>8</v>
      </c>
      <c r="F5" s="21">
        <v>673</v>
      </c>
      <c r="G5" s="24" t="s">
        <v>8</v>
      </c>
      <c r="H5" s="25" t="s">
        <v>8</v>
      </c>
      <c r="I5" s="26" t="s">
        <v>8</v>
      </c>
      <c r="J5" s="27" t="s">
        <v>8</v>
      </c>
      <c r="K5" s="23">
        <v>1164</v>
      </c>
      <c r="L5" s="21">
        <v>450</v>
      </c>
      <c r="M5" s="22">
        <f>SUM(K5/L5)</f>
        <v>2.5866666666666664</v>
      </c>
      <c r="N5" s="23" t="s">
        <v>8</v>
      </c>
      <c r="O5" s="21" t="s">
        <v>8</v>
      </c>
      <c r="P5" s="21" t="s">
        <v>8</v>
      </c>
      <c r="Q5" s="74" t="s">
        <v>8</v>
      </c>
      <c r="R5" s="21">
        <v>575</v>
      </c>
      <c r="S5" s="29" t="e">
        <f>SUM(Q5/R5)</f>
        <v>#VALUE!</v>
      </c>
      <c r="T5" s="30" t="s">
        <v>8</v>
      </c>
      <c r="U5" s="21">
        <v>544</v>
      </c>
      <c r="V5" s="22" t="e">
        <f>SUM(T5/U5)</f>
        <v>#VALUE!</v>
      </c>
    </row>
    <row r="6" spans="1:22" x14ac:dyDescent="0.25">
      <c r="A6" s="19" t="s">
        <v>9</v>
      </c>
      <c r="B6" s="20">
        <v>1430</v>
      </c>
      <c r="C6" s="75">
        <v>572</v>
      </c>
      <c r="D6" s="22">
        <f>SUM(B6/C6)</f>
        <v>2.5</v>
      </c>
      <c r="E6" s="23">
        <v>1650</v>
      </c>
      <c r="F6" s="21">
        <v>855</v>
      </c>
      <c r="G6" s="29">
        <f>SUM(E6/F6)</f>
        <v>1.9298245614035088</v>
      </c>
      <c r="H6" s="31">
        <v>1350</v>
      </c>
      <c r="I6" s="21">
        <v>701</v>
      </c>
      <c r="J6" s="22">
        <f>SUM(H6/I6)</f>
        <v>1.9258202567760343</v>
      </c>
      <c r="K6" s="23">
        <v>1510</v>
      </c>
      <c r="L6" s="21">
        <v>650</v>
      </c>
      <c r="M6" s="22">
        <f>SUM(K6/L6)</f>
        <v>2.3230769230769233</v>
      </c>
      <c r="N6" s="23" t="s">
        <v>8</v>
      </c>
      <c r="O6" s="21">
        <v>724</v>
      </c>
      <c r="P6" s="32" t="e">
        <f>SUM(N6/O6)</f>
        <v>#VALUE!</v>
      </c>
      <c r="Q6" s="20">
        <v>1295</v>
      </c>
      <c r="R6" s="21">
        <v>622</v>
      </c>
      <c r="S6" s="29">
        <f>SUM(Q6/R6)</f>
        <v>2.081993569131833</v>
      </c>
      <c r="T6" s="30" t="s">
        <v>8</v>
      </c>
      <c r="U6" s="21">
        <v>750</v>
      </c>
      <c r="V6" s="22" t="e">
        <f>SUM(T6/U6)</f>
        <v>#VALUE!</v>
      </c>
    </row>
    <row r="7" spans="1:22" x14ac:dyDescent="0.25">
      <c r="A7" s="19" t="s">
        <v>10</v>
      </c>
      <c r="B7" s="20">
        <v>1805</v>
      </c>
      <c r="C7" s="21">
        <v>1140</v>
      </c>
      <c r="D7" s="22">
        <f>SUM(B7/C7)</f>
        <v>1.5833333333333333</v>
      </c>
      <c r="E7" s="33"/>
      <c r="F7" s="28"/>
      <c r="G7" s="34"/>
      <c r="H7" s="35"/>
      <c r="I7" s="28"/>
      <c r="J7" s="36"/>
      <c r="K7" s="33"/>
      <c r="L7" s="28"/>
      <c r="M7" s="36"/>
      <c r="N7" s="33"/>
      <c r="O7" s="28"/>
      <c r="P7" s="28"/>
      <c r="Q7" s="28"/>
      <c r="R7" s="28"/>
      <c r="S7" s="34"/>
      <c r="T7" s="37"/>
      <c r="U7" s="28"/>
      <c r="V7" s="36"/>
    </row>
    <row r="8" spans="1:22" x14ac:dyDescent="0.25">
      <c r="A8" s="19" t="s">
        <v>11</v>
      </c>
      <c r="B8" s="20">
        <v>1910</v>
      </c>
      <c r="C8" s="21">
        <v>1154</v>
      </c>
      <c r="D8" s="22">
        <f>SUM(B8/C8)</f>
        <v>1.6551126516464472</v>
      </c>
      <c r="E8" s="23">
        <v>1835</v>
      </c>
      <c r="F8" s="21">
        <v>1123</v>
      </c>
      <c r="G8" s="29">
        <f>SUM(E8/F8)</f>
        <v>1.6340160284951024</v>
      </c>
      <c r="H8" s="31">
        <v>2035</v>
      </c>
      <c r="I8" s="21">
        <v>978</v>
      </c>
      <c r="J8" s="22">
        <f>SUM(H8/I8)</f>
        <v>2.0807770961145193</v>
      </c>
      <c r="K8" s="23">
        <v>1759</v>
      </c>
      <c r="L8" s="21">
        <v>1300</v>
      </c>
      <c r="M8" s="22">
        <f>SUM(K8/L8)</f>
        <v>1.3530769230769231</v>
      </c>
      <c r="N8" s="23" t="s">
        <v>8</v>
      </c>
      <c r="O8" s="21">
        <v>1008</v>
      </c>
      <c r="P8" s="32" t="e">
        <f>SUM(N8/O8)</f>
        <v>#VALUE!</v>
      </c>
      <c r="Q8" s="20">
        <v>1479</v>
      </c>
      <c r="R8" s="21">
        <v>810</v>
      </c>
      <c r="S8" s="29">
        <f>SUM(Q8/R8)</f>
        <v>1.825925925925926</v>
      </c>
      <c r="T8" s="30">
        <v>2525</v>
      </c>
      <c r="U8" s="21">
        <v>1107</v>
      </c>
      <c r="V8" s="22">
        <f>SUM(T8/U8)</f>
        <v>2.2809394760614272</v>
      </c>
    </row>
    <row r="9" spans="1:22" x14ac:dyDescent="0.25">
      <c r="A9" s="38" t="s">
        <v>12</v>
      </c>
      <c r="B9" s="39">
        <v>2455</v>
      </c>
      <c r="C9" s="40">
        <v>1713</v>
      </c>
      <c r="D9" s="41">
        <f>SUM(B9/C9)</f>
        <v>1.4331582019848219</v>
      </c>
      <c r="E9" s="42">
        <v>2280</v>
      </c>
      <c r="F9" s="40">
        <v>1415</v>
      </c>
      <c r="G9" s="43">
        <f>SUM(E9/F9)</f>
        <v>1.6113074204946995</v>
      </c>
      <c r="H9" s="42">
        <v>2425</v>
      </c>
      <c r="I9" s="44">
        <v>1600</v>
      </c>
      <c r="J9" s="45">
        <f>SUM(H9/I9)</f>
        <v>1.515625</v>
      </c>
      <c r="K9" s="46" t="s">
        <v>8</v>
      </c>
      <c r="L9" s="40">
        <v>1500</v>
      </c>
      <c r="M9" s="41" t="e">
        <f>SUM(K9/L9)</f>
        <v>#VALUE!</v>
      </c>
      <c r="N9" s="46" t="s">
        <v>8</v>
      </c>
      <c r="O9" s="40">
        <v>1148</v>
      </c>
      <c r="P9" s="47" t="e">
        <f>SUM(N9/O9)</f>
        <v>#VALUE!</v>
      </c>
      <c r="Q9" s="39">
        <v>2200</v>
      </c>
      <c r="R9" s="40">
        <v>1120</v>
      </c>
      <c r="S9" s="43">
        <f>SUM(Q9/R9)</f>
        <v>1.9642857142857142</v>
      </c>
      <c r="T9" s="48" t="s">
        <v>8</v>
      </c>
      <c r="U9" s="49"/>
      <c r="V9" s="50"/>
    </row>
    <row r="10" spans="1:22" ht="15.75" x14ac:dyDescent="0.25">
      <c r="A10" s="70" t="s">
        <v>13</v>
      </c>
      <c r="B10" s="51" t="s">
        <v>108</v>
      </c>
      <c r="C10" s="51"/>
      <c r="D10" s="52"/>
      <c r="E10" s="53" t="s">
        <v>98</v>
      </c>
      <c r="F10" s="51"/>
      <c r="G10" s="51"/>
      <c r="H10" s="54" t="s">
        <v>79</v>
      </c>
      <c r="I10" s="51"/>
      <c r="J10" s="52"/>
      <c r="K10" s="51" t="s">
        <v>94</v>
      </c>
      <c r="L10" s="51"/>
      <c r="M10" s="51"/>
      <c r="N10" s="55" t="s">
        <v>83</v>
      </c>
      <c r="O10" s="51"/>
      <c r="P10" s="51"/>
      <c r="Q10" s="55" t="s">
        <v>80</v>
      </c>
      <c r="R10" s="51"/>
      <c r="S10" s="51"/>
      <c r="T10" s="55" t="s">
        <v>77</v>
      </c>
      <c r="U10" s="51"/>
      <c r="V10" s="52"/>
    </row>
    <row r="11" spans="1:22" x14ac:dyDescent="0.25">
      <c r="A11" s="69"/>
      <c r="B11" t="s">
        <v>14</v>
      </c>
      <c r="D11" s="56"/>
      <c r="E11" t="s">
        <v>65</v>
      </c>
      <c r="H11" s="57" t="s">
        <v>51</v>
      </c>
      <c r="J11" s="56"/>
      <c r="K11" t="s">
        <v>63</v>
      </c>
      <c r="N11" s="57" t="s">
        <v>59</v>
      </c>
      <c r="Q11" s="57" t="s">
        <v>68</v>
      </c>
      <c r="T11" s="57" t="s">
        <v>58</v>
      </c>
      <c r="V11" s="56"/>
    </row>
    <row r="12" spans="1:22" x14ac:dyDescent="0.25">
      <c r="A12" s="69"/>
      <c r="D12" s="56"/>
      <c r="E12" t="s">
        <v>107</v>
      </c>
      <c r="H12" s="57" t="s">
        <v>60</v>
      </c>
      <c r="J12" s="56"/>
      <c r="K12" t="s">
        <v>68</v>
      </c>
      <c r="N12" s="57" t="s">
        <v>76</v>
      </c>
      <c r="Q12" s="57" t="s">
        <v>67</v>
      </c>
      <c r="T12" s="57" t="s">
        <v>68</v>
      </c>
      <c r="V12" s="56"/>
    </row>
    <row r="13" spans="1:22" x14ac:dyDescent="0.25">
      <c r="A13" s="58"/>
      <c r="B13" s="59"/>
      <c r="C13" s="59"/>
      <c r="D13" s="60"/>
      <c r="E13" s="59" t="s">
        <v>86</v>
      </c>
      <c r="F13" s="59"/>
      <c r="G13" s="59"/>
      <c r="H13" s="61" t="s">
        <v>62</v>
      </c>
      <c r="I13" s="59"/>
      <c r="J13" s="60"/>
      <c r="K13" s="58" t="s">
        <v>61</v>
      </c>
      <c r="L13" s="59"/>
      <c r="M13" s="59"/>
      <c r="N13" s="58"/>
      <c r="O13" s="59"/>
      <c r="P13" s="59"/>
      <c r="Q13" s="58" t="s">
        <v>66</v>
      </c>
      <c r="R13" s="59"/>
      <c r="S13" s="59"/>
      <c r="T13" s="58" t="s">
        <v>15</v>
      </c>
      <c r="U13" s="59"/>
      <c r="V13" s="60"/>
    </row>
    <row r="15" spans="1:22" x14ac:dyDescent="0.25">
      <c r="A15" s="67" t="s">
        <v>50</v>
      </c>
      <c r="J15" s="66"/>
    </row>
    <row r="17" spans="1:7" x14ac:dyDescent="0.25">
      <c r="A17" s="68" t="s">
        <v>74</v>
      </c>
    </row>
    <row r="18" spans="1:7" x14ac:dyDescent="0.25">
      <c r="A18" s="68"/>
    </row>
    <row r="19" spans="1:7" x14ac:dyDescent="0.25">
      <c r="A19" s="68" t="s">
        <v>69</v>
      </c>
    </row>
    <row r="20" spans="1:7" x14ac:dyDescent="0.25">
      <c r="A20" s="68"/>
    </row>
    <row r="21" spans="1:7" x14ac:dyDescent="0.25">
      <c r="A21" s="68" t="s">
        <v>73</v>
      </c>
      <c r="G21" t="s">
        <v>52</v>
      </c>
    </row>
    <row r="22" spans="1:7" x14ac:dyDescent="0.25">
      <c r="A22" s="68"/>
    </row>
    <row r="23" spans="1:7" x14ac:dyDescent="0.25">
      <c r="A23" s="68" t="s">
        <v>75</v>
      </c>
    </row>
    <row r="24" spans="1:7" x14ac:dyDescent="0.25">
      <c r="A24" s="68"/>
    </row>
    <row r="25" spans="1:7" x14ac:dyDescent="0.25">
      <c r="A25" s="68" t="s">
        <v>72</v>
      </c>
    </row>
    <row r="26" spans="1:7" x14ac:dyDescent="0.25">
      <c r="A26" s="68"/>
    </row>
    <row r="27" spans="1:7" x14ac:dyDescent="0.25">
      <c r="A27" s="68" t="s">
        <v>70</v>
      </c>
    </row>
    <row r="28" spans="1:7" x14ac:dyDescent="0.25">
      <c r="A28" s="68"/>
    </row>
    <row r="29" spans="1:7" x14ac:dyDescent="0.25">
      <c r="A29" s="68" t="s">
        <v>71</v>
      </c>
    </row>
  </sheetData>
  <pageMargins left="0.45" right="0.45" top="0.75" bottom="0.75" header="0.51180555555555496" footer="0.51180555555555496"/>
  <pageSetup paperSize="5" scale="7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topLeftCell="A27" zoomScale="112" zoomScaleNormal="100" workbookViewId="0">
      <selection activeCell="C38" sqref="C38"/>
    </sheetView>
  </sheetViews>
  <sheetFormatPr defaultColWidth="8.7109375" defaultRowHeight="15" x14ac:dyDescent="0.25"/>
  <cols>
    <col min="1" max="1" width="36.42578125" customWidth="1"/>
    <col min="2" max="2" width="14.5703125" customWidth="1"/>
  </cols>
  <sheetData>
    <row r="1" spans="1:2" ht="21" x14ac:dyDescent="0.35">
      <c r="A1" s="62" t="s">
        <v>16</v>
      </c>
    </row>
    <row r="2" spans="1:2" x14ac:dyDescent="0.25">
      <c r="A2" t="s">
        <v>100</v>
      </c>
    </row>
    <row r="3" spans="1:2" ht="15.75" x14ac:dyDescent="0.25">
      <c r="A3" s="63"/>
    </row>
    <row r="4" spans="1:2" x14ac:dyDescent="0.25">
      <c r="A4" s="64" t="s">
        <v>44</v>
      </c>
    </row>
    <row r="5" spans="1:2" x14ac:dyDescent="0.25">
      <c r="A5" t="s">
        <v>17</v>
      </c>
      <c r="B5">
        <v>1</v>
      </c>
    </row>
    <row r="6" spans="1:2" x14ac:dyDescent="0.25">
      <c r="A6" t="s">
        <v>18</v>
      </c>
      <c r="B6">
        <v>6</v>
      </c>
    </row>
    <row r="7" spans="1:2" x14ac:dyDescent="0.25">
      <c r="A7" t="s">
        <v>19</v>
      </c>
      <c r="B7">
        <v>0</v>
      </c>
    </row>
    <row r="8" spans="1:2" x14ac:dyDescent="0.25">
      <c r="A8" t="s">
        <v>20</v>
      </c>
      <c r="B8">
        <v>4</v>
      </c>
    </row>
    <row r="9" spans="1:2" x14ac:dyDescent="0.25">
      <c r="A9" t="s">
        <v>21</v>
      </c>
      <c r="B9">
        <v>1</v>
      </c>
    </row>
    <row r="10" spans="1:2" x14ac:dyDescent="0.25">
      <c r="A10" t="s">
        <v>22</v>
      </c>
      <c r="B10">
        <v>3</v>
      </c>
    </row>
    <row r="11" spans="1:2" x14ac:dyDescent="0.25">
      <c r="A11" t="s">
        <v>23</v>
      </c>
      <c r="B11">
        <v>1</v>
      </c>
    </row>
    <row r="12" spans="1:2" x14ac:dyDescent="0.25">
      <c r="A12" t="s">
        <v>46</v>
      </c>
      <c r="B12">
        <f>SUM(B5+B6+B7+B8+B9+B10+B11)</f>
        <v>16</v>
      </c>
    </row>
    <row r="14" spans="1:2" x14ac:dyDescent="0.25">
      <c r="A14" s="64" t="s">
        <v>24</v>
      </c>
      <c r="B14">
        <v>5</v>
      </c>
    </row>
    <row r="16" spans="1:2" x14ac:dyDescent="0.25">
      <c r="A16" s="64" t="s">
        <v>25</v>
      </c>
    </row>
    <row r="17" spans="1:2" x14ac:dyDescent="0.25">
      <c r="A17" t="s">
        <v>26</v>
      </c>
      <c r="B17">
        <v>1</v>
      </c>
    </row>
    <row r="18" spans="1:2" x14ac:dyDescent="0.25">
      <c r="A18" t="s">
        <v>27</v>
      </c>
      <c r="B18">
        <v>2</v>
      </c>
    </row>
    <row r="19" spans="1:2" x14ac:dyDescent="0.25">
      <c r="A19" t="s">
        <v>28</v>
      </c>
      <c r="B19">
        <v>1</v>
      </c>
    </row>
    <row r="20" spans="1:2" x14ac:dyDescent="0.25">
      <c r="A20" t="s">
        <v>29</v>
      </c>
      <c r="B20">
        <v>0</v>
      </c>
    </row>
    <row r="21" spans="1:2" x14ac:dyDescent="0.25">
      <c r="A21" t="s">
        <v>30</v>
      </c>
      <c r="B21">
        <v>5</v>
      </c>
    </row>
    <row r="22" spans="1:2" x14ac:dyDescent="0.25">
      <c r="A22" t="s">
        <v>31</v>
      </c>
      <c r="B22">
        <v>0</v>
      </c>
    </row>
    <row r="23" spans="1:2" x14ac:dyDescent="0.25">
      <c r="A23" t="s">
        <v>32</v>
      </c>
      <c r="B23">
        <v>2</v>
      </c>
    </row>
    <row r="24" spans="1:2" x14ac:dyDescent="0.25">
      <c r="A24" t="s">
        <v>33</v>
      </c>
      <c r="B24">
        <v>4</v>
      </c>
    </row>
    <row r="25" spans="1:2" x14ac:dyDescent="0.25">
      <c r="A25" t="s">
        <v>34</v>
      </c>
      <c r="B25">
        <v>0</v>
      </c>
    </row>
    <row r="26" spans="1:2" x14ac:dyDescent="0.25">
      <c r="A26" t="s">
        <v>35</v>
      </c>
      <c r="B26">
        <v>0</v>
      </c>
    </row>
    <row r="27" spans="1:2" x14ac:dyDescent="0.25">
      <c r="A27" t="s">
        <v>36</v>
      </c>
      <c r="B27">
        <v>1</v>
      </c>
    </row>
    <row r="29" spans="1:2" x14ac:dyDescent="0.25">
      <c r="A29" s="64" t="s">
        <v>37</v>
      </c>
    </row>
    <row r="30" spans="1:2" x14ac:dyDescent="0.25">
      <c r="A30" t="s">
        <v>101</v>
      </c>
    </row>
    <row r="32" spans="1:2" x14ac:dyDescent="0.25">
      <c r="A32" s="64" t="s">
        <v>38</v>
      </c>
    </row>
    <row r="33" spans="1:1" x14ac:dyDescent="0.25">
      <c r="A33" t="s">
        <v>103</v>
      </c>
    </row>
    <row r="34" spans="1:1" x14ac:dyDescent="0.25">
      <c r="A34" t="s">
        <v>102</v>
      </c>
    </row>
    <row r="35" spans="1:1" x14ac:dyDescent="0.25">
      <c r="A35" t="s">
        <v>87</v>
      </c>
    </row>
    <row r="36" spans="1:1" x14ac:dyDescent="0.25">
      <c r="A36" t="s">
        <v>96</v>
      </c>
    </row>
    <row r="37" spans="1:1" x14ac:dyDescent="0.25">
      <c r="A37" t="s">
        <v>82</v>
      </c>
    </row>
    <row r="38" spans="1:1" x14ac:dyDescent="0.25">
      <c r="A38" t="s">
        <v>81</v>
      </c>
    </row>
    <row r="39" spans="1:1" x14ac:dyDescent="0.25">
      <c r="A39" t="s">
        <v>64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3"/>
  <sheetViews>
    <sheetView zoomScaleNormal="100" workbookViewId="0">
      <selection activeCell="J16" sqref="J16"/>
    </sheetView>
  </sheetViews>
  <sheetFormatPr defaultColWidth="8.7109375" defaultRowHeight="15" x14ac:dyDescent="0.25"/>
  <cols>
    <col min="1" max="1" width="33" customWidth="1"/>
  </cols>
  <sheetData>
    <row r="1" spans="1:2" ht="21" x14ac:dyDescent="0.35">
      <c r="A1" s="65" t="s">
        <v>39</v>
      </c>
    </row>
    <row r="3" spans="1:2" x14ac:dyDescent="0.25">
      <c r="A3" s="64" t="s">
        <v>40</v>
      </c>
    </row>
    <row r="4" spans="1:2" x14ac:dyDescent="0.25">
      <c r="A4" t="s">
        <v>100</v>
      </c>
      <c r="B4">
        <v>2</v>
      </c>
    </row>
    <row r="6" spans="1:2" x14ac:dyDescent="0.25">
      <c r="A6" s="64" t="s">
        <v>41</v>
      </c>
    </row>
    <row r="7" spans="1:2" x14ac:dyDescent="0.25">
      <c r="A7" t="s">
        <v>42</v>
      </c>
      <c r="B7">
        <v>0</v>
      </c>
    </row>
    <row r="8" spans="1:2" x14ac:dyDescent="0.25">
      <c r="A8" t="s">
        <v>88</v>
      </c>
      <c r="B8">
        <v>1</v>
      </c>
    </row>
    <row r="9" spans="1:2" x14ac:dyDescent="0.25">
      <c r="A9" t="s">
        <v>43</v>
      </c>
      <c r="B9">
        <v>1</v>
      </c>
    </row>
    <row r="10" spans="1:2" x14ac:dyDescent="0.25">
      <c r="A10" t="s">
        <v>57</v>
      </c>
      <c r="B10">
        <v>1</v>
      </c>
    </row>
    <row r="11" spans="1:2" x14ac:dyDescent="0.25">
      <c r="A11" s="66" t="s">
        <v>45</v>
      </c>
      <c r="B11">
        <v>3</v>
      </c>
    </row>
    <row r="14" spans="1:2" x14ac:dyDescent="0.25">
      <c r="A14" s="66" t="s">
        <v>47</v>
      </c>
    </row>
    <row r="16" spans="1:2" x14ac:dyDescent="0.25">
      <c r="A16" s="66" t="s">
        <v>84</v>
      </c>
    </row>
    <row r="17" spans="1:1" x14ac:dyDescent="0.25">
      <c r="A17" s="68" t="s">
        <v>104</v>
      </c>
    </row>
    <row r="18" spans="1:1" x14ac:dyDescent="0.25">
      <c r="A18" s="68"/>
    </row>
    <row r="19" spans="1:1" x14ac:dyDescent="0.25">
      <c r="A19" s="66" t="s">
        <v>48</v>
      </c>
    </row>
    <row r="20" spans="1:1" x14ac:dyDescent="0.25">
      <c r="A20" s="68" t="s">
        <v>106</v>
      </c>
    </row>
    <row r="22" spans="1:1" x14ac:dyDescent="0.25">
      <c r="A22" s="66" t="s">
        <v>85</v>
      </c>
    </row>
    <row r="23" spans="1:1" x14ac:dyDescent="0.25">
      <c r="A23" t="s">
        <v>105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Competition Review</vt:lpstr>
      <vt:lpstr>Applications</vt:lpstr>
      <vt:lpstr>Waitlist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dc:description/>
  <cp:lastModifiedBy>Travis Poston</cp:lastModifiedBy>
  <cp:revision>37</cp:revision>
  <cp:lastPrinted>2020-10-05T21:34:39Z</cp:lastPrinted>
  <dcterms:created xsi:type="dcterms:W3CDTF">2020-10-05T21:10:05Z</dcterms:created>
  <dcterms:modified xsi:type="dcterms:W3CDTF">2023-06-27T17:41:27Z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