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tposton\Box Sync\TAW Status Reports\"/>
    </mc:Choice>
  </mc:AlternateContent>
  <xr:revisionPtr revIDLastSave="0" documentId="13_ncr:1_{C54DA86D-2CF6-40BD-9490-757CAD337B6E}" xr6:coauthVersionLast="47" xr6:coauthVersionMax="47" xr10:uidLastSave="{00000000-0000-0000-0000-000000000000}"/>
  <bookViews>
    <workbookView xWindow="34560" yWindow="1770" windowWidth="21600" windowHeight="11370" tabRatio="500" activeTab="2" xr2:uid="{00000000-000D-0000-FFFF-FFFF00000000}"/>
  </bookViews>
  <sheets>
    <sheet name="Competition Review" sheetId="1" r:id="rId1"/>
    <sheet name="Applications" sheetId="2" r:id="rId2"/>
    <sheet name="Waitlist"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P9" i="1" l="1"/>
  <c r="S5" i="1"/>
  <c r="B12" i="2"/>
  <c r="S9" i="1"/>
  <c r="M9" i="1"/>
  <c r="J9" i="1"/>
  <c r="G9" i="1"/>
  <c r="D9" i="1"/>
  <c r="V8" i="1"/>
  <c r="S8" i="1"/>
  <c r="P8" i="1"/>
  <c r="M8" i="1"/>
  <c r="J8" i="1"/>
  <c r="G8" i="1"/>
  <c r="D8" i="1"/>
  <c r="D7" i="1"/>
  <c r="V6" i="1"/>
  <c r="S6" i="1"/>
  <c r="P6" i="1"/>
  <c r="M6" i="1"/>
  <c r="J6" i="1"/>
  <c r="G6" i="1"/>
  <c r="D6" i="1"/>
  <c r="V5" i="1"/>
  <c r="M5" i="1"/>
  <c r="D5" i="1"/>
</calcChain>
</file>

<file path=xl/sharedStrings.xml><?xml version="1.0" encoding="utf-8"?>
<sst xmlns="http://schemas.openxmlformats.org/spreadsheetml/2006/main" count="132" uniqueCount="114">
  <si>
    <t>Towers at Wyncote</t>
  </si>
  <si>
    <t>1095 Apts</t>
  </si>
  <si>
    <t>320 Apts</t>
  </si>
  <si>
    <t>535 Apts</t>
  </si>
  <si>
    <t>228 Apts</t>
  </si>
  <si>
    <t>217 Apts</t>
  </si>
  <si>
    <t>1798 Apts</t>
  </si>
  <si>
    <t>STUDIO</t>
  </si>
  <si>
    <t>NA</t>
  </si>
  <si>
    <t>1 BED/ 1 BTH</t>
  </si>
  <si>
    <t>1 BED w DEN</t>
  </si>
  <si>
    <t>2 BED/ 2 BTH</t>
  </si>
  <si>
    <t>3 BED/ 2 BTH</t>
  </si>
  <si>
    <t>Specials</t>
  </si>
  <si>
    <t>3% Preferred employer</t>
  </si>
  <si>
    <t>No Preferred Employer Discounts</t>
  </si>
  <si>
    <t>Applications</t>
  </si>
  <si>
    <t># of Studios</t>
  </si>
  <si>
    <t># of 1 Bedrooms</t>
  </si>
  <si>
    <t># of 1 Bedroom with Dens</t>
  </si>
  <si>
    <t># of 2 Bedrooms</t>
  </si>
  <si>
    <t># of 2 Bedrooms with Dens</t>
  </si>
  <si>
    <t># of 3 Bedrooms</t>
  </si>
  <si>
    <t># of 3 Bedrooms with Den/ 4 Beds</t>
  </si>
  <si>
    <t>Denied/Canceled Count</t>
  </si>
  <si>
    <t>Lease Terms:</t>
  </si>
  <si>
    <t>16 Months</t>
  </si>
  <si>
    <t>15 Months</t>
  </si>
  <si>
    <t>14 Months</t>
  </si>
  <si>
    <t>13 Months</t>
  </si>
  <si>
    <t>12 Months</t>
  </si>
  <si>
    <t>11 Months</t>
  </si>
  <si>
    <t>10 Months</t>
  </si>
  <si>
    <t>9 Months</t>
  </si>
  <si>
    <t>8 Months</t>
  </si>
  <si>
    <t>7 Months</t>
  </si>
  <si>
    <t>6 Months</t>
  </si>
  <si>
    <t>Move-In Dates:</t>
  </si>
  <si>
    <t>Professions:</t>
  </si>
  <si>
    <t>Waitlist Applications</t>
  </si>
  <si>
    <t># of Waitlist:</t>
  </si>
  <si>
    <t>Travis Poston</t>
  </si>
  <si>
    <t>Maurice Duckson</t>
  </si>
  <si>
    <t>Application Count</t>
  </si>
  <si>
    <t>Total Waitlist Count:</t>
  </si>
  <si>
    <t>Total # of Applications:</t>
  </si>
  <si>
    <t>Travis Wait List</t>
  </si>
  <si>
    <t>Maurice Wait List</t>
  </si>
  <si>
    <t>275 Apts</t>
  </si>
  <si>
    <t>In-Person Competitior Visits</t>
  </si>
  <si>
    <t>Virtual, Self-Guided &amp; In-Person</t>
  </si>
  <si>
    <t>*Spoke With Jacklyn from 100 York (Leasing Agent) Charles Halpert Is the Property Manager</t>
  </si>
  <si>
    <r>
      <rPr>
        <b/>
        <sz val="11"/>
        <color rgb="FF000000"/>
        <rFont val="Calibri"/>
        <family val="2"/>
      </rPr>
      <t xml:space="preserve">Regency Towers   </t>
    </r>
    <r>
      <rPr>
        <sz val="11"/>
        <color rgb="FF000000"/>
        <rFont val="Calibri"/>
        <family val="2"/>
        <charset val="1"/>
      </rPr>
      <t xml:space="preserve">                             215-883-8598</t>
    </r>
  </si>
  <si>
    <r>
      <rPr>
        <b/>
        <sz val="11"/>
        <color rgb="FF000000"/>
        <rFont val="Calibri"/>
        <family val="2"/>
      </rPr>
      <t xml:space="preserve">100 York    </t>
    </r>
    <r>
      <rPr>
        <sz val="11"/>
        <color rgb="FF000000"/>
        <rFont val="Calibri"/>
        <family val="2"/>
        <charset val="1"/>
      </rPr>
      <t xml:space="preserve">                                            267-281-8516</t>
    </r>
  </si>
  <si>
    <r>
      <t xml:space="preserve">Lynnewood Gardens                  </t>
    </r>
    <r>
      <rPr>
        <sz val="11"/>
        <color rgb="FF000000"/>
        <rFont val="Calibri"/>
        <family val="2"/>
      </rPr>
      <t>267-536-5142</t>
    </r>
  </si>
  <si>
    <r>
      <t xml:space="preserve">Station at Willow Grove                </t>
    </r>
    <r>
      <rPr>
        <sz val="11"/>
        <color rgb="FF000000"/>
        <rFont val="Calibri"/>
        <family val="2"/>
      </rPr>
      <t>215-902-9250</t>
    </r>
  </si>
  <si>
    <t>Andre Walker</t>
  </si>
  <si>
    <t>In-Person and  Virtual</t>
  </si>
  <si>
    <t>In person tours</t>
  </si>
  <si>
    <t>5% preferred employer discount</t>
  </si>
  <si>
    <t>Active Military Discount of 5%</t>
  </si>
  <si>
    <t>Traffic: Busy</t>
  </si>
  <si>
    <t>Guided Tours and Virtual</t>
  </si>
  <si>
    <t>In Person some virtual</t>
  </si>
  <si>
    <t>5% Student Discount for any local Students 12 month lease or longer</t>
  </si>
  <si>
    <t>5% Preferred Employer- expanded list</t>
  </si>
  <si>
    <t>Traffic: steady</t>
  </si>
  <si>
    <r>
      <rPr>
        <b/>
        <sz val="11"/>
        <color rgb="FF000000"/>
        <rFont val="Calibri"/>
        <family val="2"/>
      </rPr>
      <t>Lynnewood Gardens</t>
    </r>
    <r>
      <rPr>
        <sz val="11"/>
        <color rgb="FF000000"/>
        <rFont val="Calibri"/>
        <family val="2"/>
        <charset val="1"/>
      </rPr>
      <t>- 9/20/22</t>
    </r>
  </si>
  <si>
    <r>
      <rPr>
        <b/>
        <sz val="11"/>
        <color rgb="FF000000"/>
        <rFont val="Calibri"/>
        <family val="2"/>
      </rPr>
      <t>Station at Willow Grove</t>
    </r>
    <r>
      <rPr>
        <sz val="11"/>
        <color rgb="FF000000"/>
        <rFont val="Calibri"/>
        <family val="2"/>
        <charset val="1"/>
      </rPr>
      <t>- 9/20/22</t>
    </r>
  </si>
  <si>
    <r>
      <rPr>
        <b/>
        <sz val="11"/>
        <color rgb="FF000000"/>
        <rFont val="Calibri"/>
        <family val="2"/>
      </rPr>
      <t>Willow Pointe</t>
    </r>
    <r>
      <rPr>
        <sz val="11"/>
        <color rgb="FF000000"/>
        <rFont val="Calibri"/>
        <family val="2"/>
        <charset val="1"/>
      </rPr>
      <t>- 9/20/22</t>
    </r>
  </si>
  <si>
    <r>
      <rPr>
        <b/>
        <sz val="11"/>
        <color rgb="FF000000"/>
        <rFont val="Calibri"/>
        <family val="2"/>
      </rPr>
      <t>Brookview</t>
    </r>
    <r>
      <rPr>
        <sz val="11"/>
        <color rgb="FF000000"/>
        <rFont val="Calibri"/>
        <family val="2"/>
        <charset val="1"/>
      </rPr>
      <t>-  9/23/22</t>
    </r>
  </si>
  <si>
    <r>
      <rPr>
        <b/>
        <sz val="11"/>
        <color rgb="FF000000"/>
        <rFont val="Calibri"/>
        <family val="2"/>
      </rPr>
      <t>100 York</t>
    </r>
    <r>
      <rPr>
        <sz val="11"/>
        <color rgb="FF000000"/>
        <rFont val="Calibri"/>
        <family val="2"/>
        <charset val="1"/>
      </rPr>
      <t>- 9/22/22</t>
    </r>
    <r>
      <rPr>
        <sz val="11"/>
        <color rgb="FF000000"/>
        <rFont val="Calibri"/>
        <family val="2"/>
      </rPr>
      <t xml:space="preserve"> *</t>
    </r>
  </si>
  <si>
    <r>
      <rPr>
        <b/>
        <sz val="11"/>
        <color rgb="FF000000"/>
        <rFont val="Calibri"/>
        <family val="2"/>
      </rPr>
      <t>Regency Towers</t>
    </r>
    <r>
      <rPr>
        <sz val="11"/>
        <color rgb="FF000000"/>
        <rFont val="Calibri"/>
        <family val="2"/>
        <charset val="1"/>
      </rPr>
      <t>- 9/29/22</t>
    </r>
  </si>
  <si>
    <r>
      <rPr>
        <b/>
        <sz val="11"/>
        <color rgb="FF000000"/>
        <rFont val="Calibri"/>
        <family val="2"/>
      </rPr>
      <t>Chestnut Hill Tower</t>
    </r>
    <r>
      <rPr>
        <sz val="11"/>
        <color rgb="FF000000"/>
        <rFont val="Calibri"/>
        <family val="2"/>
        <charset val="1"/>
      </rPr>
      <t>- 9/30/22</t>
    </r>
  </si>
  <si>
    <t>Traffic: Slow/Steady</t>
  </si>
  <si>
    <t>Special: None</t>
  </si>
  <si>
    <t>Occupancy – 86%</t>
  </si>
  <si>
    <t>1 bedrooms $150 off first month</t>
  </si>
  <si>
    <t>0 "Other" University Students</t>
  </si>
  <si>
    <t>No Specials</t>
  </si>
  <si>
    <t>Anabel Wait list</t>
  </si>
  <si>
    <t>Andre Wait list</t>
  </si>
  <si>
    <t>No More Preferred Employer</t>
  </si>
  <si>
    <t>Anabel Guzman</t>
  </si>
  <si>
    <r>
      <rPr>
        <b/>
        <sz val="11"/>
        <color rgb="FF000000"/>
        <rFont val="Calibri"/>
        <family val="2"/>
      </rPr>
      <t xml:space="preserve">Chestnut Hill Towers  </t>
    </r>
    <r>
      <rPr>
        <sz val="11"/>
        <color rgb="FF000000"/>
        <rFont val="Calibri"/>
        <family val="2"/>
        <charset val="1"/>
      </rPr>
      <t xml:space="preserve">          267-297-2693</t>
    </r>
  </si>
  <si>
    <r>
      <rPr>
        <b/>
        <sz val="11"/>
        <color rgb="FF000000"/>
        <rFont val="Calibri"/>
        <family val="2"/>
      </rPr>
      <t xml:space="preserve">Brookview </t>
    </r>
    <r>
      <rPr>
        <sz val="11"/>
        <color rgb="FF000000"/>
        <rFont val="Calibri"/>
        <family val="2"/>
        <charset val="1"/>
      </rPr>
      <t xml:space="preserve">                 856-249-4436</t>
    </r>
  </si>
  <si>
    <t>Traffic: busy</t>
  </si>
  <si>
    <t>0 Salus- PE</t>
  </si>
  <si>
    <t># of Waitlist (Overall)</t>
  </si>
  <si>
    <t>Occupany – 97.2%</t>
  </si>
  <si>
    <t>0 Penn State Abington Students</t>
  </si>
  <si>
    <t>Occupancy – 95%</t>
  </si>
  <si>
    <t>Occupancy – 95.00%</t>
  </si>
  <si>
    <t xml:space="preserve">3) Sheree Stockton. Needs help from son to download her paystubs. Not moving until Ocotber. Will hold apartment later. </t>
  </si>
  <si>
    <t>0 Abington/Jefferson Hospital - PE</t>
  </si>
  <si>
    <t>$500 Off 1 Bed and 2 Bed apartments lease by 8/31</t>
  </si>
  <si>
    <t>0 Arcadia Students</t>
  </si>
  <si>
    <t>Occupancy – 93%</t>
  </si>
  <si>
    <t>2 Bedroom 1 free month on 13 month lease 8/31</t>
  </si>
  <si>
    <t>Occupancy - 88%</t>
  </si>
  <si>
    <t xml:space="preserve">4)Lisa Demers. Wants to do a 6 month lease starting in Ocotber. Waiting for hold deposit and income. </t>
  </si>
  <si>
    <t xml:space="preserve">1) Ameerah Swift. Paystubs flagged as being faked. Going to try to provide PDF bank statements to prove they are real. Annabel says she will followup today. </t>
  </si>
  <si>
    <t xml:space="preserve">2) Diavante Lloyd. Ran NTN report, got conditional accept. Will pay hold when approved. </t>
  </si>
  <si>
    <t xml:space="preserve">Occupancy – 93.08%  </t>
  </si>
  <si>
    <t>Week of 8/14/2023 – 8/20/2023</t>
  </si>
  <si>
    <t>8/18/2023 –11/22/2023</t>
  </si>
  <si>
    <t>0 Salus Students</t>
  </si>
  <si>
    <t>13 Working Professionals</t>
  </si>
  <si>
    <t>1) Jasmine Monroe. Applied online. Uploaded non-PDF paystubs. Will submitt hold after she finds a suiteable apartment, still searching options.</t>
  </si>
  <si>
    <t xml:space="preserve">2) Asmaa IBN-Victor. Background screening showed collecitons debt and eviction filings on her father's report. He is disputing the eviction filings with court documents and will then see what his rpeort score shows. On Wait list for now. Will Deny / Cancel soon. </t>
  </si>
  <si>
    <t xml:space="preserve">3) Nadia Edmonds. Waiting for update from Anabel. </t>
  </si>
  <si>
    <t xml:space="preserve">1) Leia Waters. Andre following up. Looking like denial. </t>
  </si>
  <si>
    <t xml:space="preserve">2) Verna Padgett. Applied today, Andre following up. </t>
  </si>
  <si>
    <t xml:space="preserve">3) Bisa Muhammad. Needs a co-signer. Waiting to find one before paying hold.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</si>
</sst>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0"/>
    <numFmt numFmtId="165" formatCode="\$#,##0.00_);[Red]&quot;($&quot;#,##0.00\)"/>
    <numFmt numFmtId="166" formatCode="\$#,##0_);[Red]&quot;($&quot;#,##0\)"/>
  </numFmts>
  <fonts count="12" x14ac:knownFonts="1">
    <font>
      <sz val="11"/>
      <color rgb="FF000000"/>
      <name val="Calibri"/>
      <family val="2"/>
      <charset val="1"/>
    </font>
    <font>
      <b/>
      <u/>
      <sz val="11"/>
      <color rgb="FF000000"/>
      <name val="Calibri"/>
      <family val="2"/>
      <charset val="1"/>
    </font>
    <font>
      <sz val="11"/>
      <name val="Calibri"/>
      <family val="2"/>
      <charset val="1"/>
    </font>
    <font>
      <sz val="11"/>
      <color rgb="FF1F497D"/>
      <name val="Calibri"/>
      <family val="2"/>
      <charset val="1"/>
    </font>
    <font>
      <b/>
      <sz val="11"/>
      <color rgb="FF000000"/>
      <name val="Calibri"/>
      <family val="2"/>
      <charset val="1"/>
    </font>
    <font>
      <sz val="12"/>
      <name val="Calibri"/>
      <family val="2"/>
      <charset val="1"/>
    </font>
    <font>
      <sz val="16"/>
      <color rgb="FF000000"/>
      <name val="Calibri"/>
      <family val="2"/>
      <charset val="1"/>
    </font>
    <font>
      <sz val="12"/>
      <color rgb="FF000000"/>
      <name val="Calibri"/>
      <family val="2"/>
      <charset val="1"/>
    </font>
    <font>
      <b/>
      <sz val="16"/>
      <color rgb="FF000000"/>
      <name val="Calibri"/>
      <family val="2"/>
      <charset val="1"/>
    </font>
    <font>
      <b/>
      <sz val="11"/>
      <color rgb="FF000000"/>
      <name val="Calibri"/>
      <family val="2"/>
    </font>
    <font>
      <b/>
      <u/>
      <sz val="11"/>
      <color rgb="FF000000"/>
      <name val="Calibri"/>
      <family val="2"/>
    </font>
    <font>
      <sz val="11"/>
      <color rgb="FF000000"/>
      <name val="Calibri"/>
      <family val="2"/>
    </font>
  </fonts>
  <fills count="4">
    <fill>
      <patternFill patternType="none"/>
    </fill>
    <fill>
      <patternFill patternType="gray125"/>
    </fill>
    <fill>
      <patternFill patternType="solid">
        <fgColor rgb="FFC9C9C9"/>
        <bgColor rgb="FFCCCCFF"/>
      </patternFill>
    </fill>
    <fill>
      <patternFill patternType="solid">
        <fgColor rgb="FFFFFFFF"/>
        <bgColor rgb="FFFFFFCC"/>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left"/>
    </xf>
    <xf numFmtId="0" fontId="0" fillId="2" borderId="2" xfId="0" applyFill="1" applyBorder="1"/>
    <xf numFmtId="0" fontId="0" fillId="2" borderId="3" xfId="0" applyFill="1" applyBorder="1" applyAlignment="1">
      <alignment horizontal="left"/>
    </xf>
    <xf numFmtId="0" fontId="0" fillId="2" borderId="2" xfId="0" applyFill="1" applyBorder="1" applyAlignment="1">
      <alignment horizontal="left"/>
    </xf>
    <xf numFmtId="0" fontId="0" fillId="2" borderId="3" xfId="0" applyFill="1" applyBorder="1"/>
    <xf numFmtId="0" fontId="0" fillId="2" borderId="4" xfId="0" applyFill="1" applyBorder="1" applyAlignment="1">
      <alignment horizontal="left"/>
    </xf>
    <xf numFmtId="0" fontId="0" fillId="2" borderId="0" xfId="0" applyFill="1" applyAlignment="1">
      <alignment horizontal="left"/>
    </xf>
    <xf numFmtId="0" fontId="0" fillId="2" borderId="0" xfId="0" applyFill="1"/>
    <xf numFmtId="0" fontId="0" fillId="2" borderId="5" xfId="0" applyFill="1" applyBorder="1" applyAlignment="1">
      <alignment vertical="center"/>
    </xf>
    <xf numFmtId="0" fontId="0" fillId="2" borderId="5" xfId="0" applyFill="1" applyBorder="1" applyAlignment="1">
      <alignment horizontal="left"/>
    </xf>
    <xf numFmtId="0" fontId="0" fillId="2" borderId="4" xfId="0" applyFill="1" applyBorder="1"/>
    <xf numFmtId="0" fontId="0" fillId="2" borderId="5" xfId="0" applyFill="1" applyBorder="1"/>
    <xf numFmtId="0" fontId="0" fillId="2" borderId="6" xfId="0" applyFill="1" applyBorder="1" applyAlignment="1">
      <alignment horizontal="left"/>
    </xf>
    <xf numFmtId="0" fontId="0" fillId="2" borderId="7" xfId="0" applyFill="1" applyBorder="1" applyAlignment="1">
      <alignment horizontal="left"/>
    </xf>
    <xf numFmtId="0" fontId="0" fillId="2" borderId="8" xfId="0" applyFill="1" applyBorder="1" applyAlignment="1">
      <alignment horizontal="left"/>
    </xf>
    <xf numFmtId="0" fontId="2" fillId="2" borderId="0" xfId="0" applyFont="1" applyFill="1"/>
    <xf numFmtId="0" fontId="3" fillId="2" borderId="0" xfId="0" applyFont="1" applyFill="1"/>
    <xf numFmtId="0" fontId="3" fillId="2" borderId="5" xfId="0" applyFont="1" applyFill="1" applyBorder="1"/>
    <xf numFmtId="0" fontId="4" fillId="0" borderId="9" xfId="0" applyFont="1" applyBorder="1" applyAlignment="1">
      <alignment horizontal="left"/>
    </xf>
    <xf numFmtId="164" fontId="0" fillId="0" borderId="10" xfId="0" applyNumberFormat="1" applyBorder="1" applyAlignment="1">
      <alignment horizontal="left"/>
    </xf>
    <xf numFmtId="0" fontId="0" fillId="0" borderId="10" xfId="0" applyBorder="1" applyAlignment="1">
      <alignment horizontal="left"/>
    </xf>
    <xf numFmtId="165" fontId="0" fillId="0" borderId="11" xfId="0" applyNumberFormat="1" applyBorder="1" applyAlignment="1">
      <alignment horizontal="left"/>
    </xf>
    <xf numFmtId="164" fontId="0" fillId="0" borderId="12" xfId="0" applyNumberFormat="1" applyBorder="1" applyAlignment="1">
      <alignment horizontal="left"/>
    </xf>
    <xf numFmtId="0" fontId="0" fillId="0" borderId="13" xfId="0" applyBorder="1" applyAlignment="1">
      <alignment horizontal="left"/>
    </xf>
    <xf numFmtId="164" fontId="0" fillId="0" borderId="14" xfId="0" applyNumberFormat="1"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0" xfId="0" applyBorder="1"/>
    <xf numFmtId="165" fontId="0" fillId="0" borderId="13" xfId="0" applyNumberFormat="1" applyBorder="1" applyAlignment="1">
      <alignment horizontal="left"/>
    </xf>
    <xf numFmtId="164" fontId="0" fillId="0" borderId="9" xfId="0" applyNumberFormat="1" applyBorder="1" applyAlignment="1">
      <alignment horizontal="left" vertical="center"/>
    </xf>
    <xf numFmtId="164" fontId="0" fillId="0" borderId="9" xfId="0" applyNumberFormat="1" applyBorder="1" applyAlignment="1">
      <alignment horizontal="left"/>
    </xf>
    <xf numFmtId="165" fontId="0" fillId="0" borderId="10" xfId="0" applyNumberFormat="1" applyBorder="1" applyAlignment="1">
      <alignment horizontal="left"/>
    </xf>
    <xf numFmtId="0" fontId="0" fillId="0" borderId="12" xfId="0" applyBorder="1"/>
    <xf numFmtId="0" fontId="0" fillId="0" borderId="13" xfId="0" applyBorder="1"/>
    <xf numFmtId="0" fontId="0" fillId="0" borderId="9" xfId="0" applyBorder="1"/>
    <xf numFmtId="0" fontId="0" fillId="0" borderId="11" xfId="0" applyBorder="1"/>
    <xf numFmtId="166" fontId="0" fillId="0" borderId="9" xfId="0" applyNumberFormat="1" applyBorder="1"/>
    <xf numFmtId="0" fontId="4" fillId="0" borderId="17" xfId="0" applyFont="1" applyBorder="1" applyAlignment="1">
      <alignment horizontal="left"/>
    </xf>
    <xf numFmtId="164" fontId="0" fillId="0" borderId="18" xfId="0" applyNumberFormat="1" applyBorder="1" applyAlignment="1">
      <alignment horizontal="left"/>
    </xf>
    <xf numFmtId="0" fontId="0" fillId="0" borderId="18" xfId="0" applyBorder="1" applyAlignment="1">
      <alignment horizontal="left"/>
    </xf>
    <xf numFmtId="165" fontId="0" fillId="0" borderId="19" xfId="0" applyNumberFormat="1" applyBorder="1" applyAlignment="1">
      <alignment horizontal="left"/>
    </xf>
    <xf numFmtId="164" fontId="0" fillId="0" borderId="20" xfId="0" applyNumberFormat="1" applyBorder="1" applyAlignment="1">
      <alignment horizontal="left"/>
    </xf>
    <xf numFmtId="165" fontId="0" fillId="0" borderId="21" xfId="0" applyNumberFormat="1" applyBorder="1" applyAlignment="1">
      <alignment horizontal="left"/>
    </xf>
    <xf numFmtId="0" fontId="0" fillId="0" borderId="22" xfId="0" applyBorder="1" applyAlignment="1">
      <alignment horizontal="left"/>
    </xf>
    <xf numFmtId="165" fontId="0" fillId="0" borderId="23" xfId="0" applyNumberFormat="1" applyBorder="1" applyAlignment="1">
      <alignment horizontal="left"/>
    </xf>
    <xf numFmtId="164" fontId="0" fillId="0" borderId="24" xfId="0" applyNumberFormat="1" applyBorder="1" applyAlignment="1">
      <alignment horizontal="left"/>
    </xf>
    <xf numFmtId="165" fontId="0" fillId="0" borderId="18" xfId="0" applyNumberFormat="1" applyBorder="1" applyAlignment="1">
      <alignment horizontal="left"/>
    </xf>
    <xf numFmtId="0" fontId="0" fillId="0" borderId="20" xfId="0" applyBorder="1"/>
    <xf numFmtId="0" fontId="0" fillId="0" borderId="22" xfId="0" applyBorder="1"/>
    <xf numFmtId="0" fontId="0" fillId="0" borderId="23" xfId="0" applyBorder="1"/>
    <xf numFmtId="0" fontId="0" fillId="0" borderId="2" xfId="0" applyBorder="1"/>
    <xf numFmtId="0" fontId="0" fillId="0" borderId="3" xfId="0" applyBorder="1"/>
    <xf numFmtId="0" fontId="5" fillId="0" borderId="0" xfId="0" applyFont="1"/>
    <xf numFmtId="0" fontId="0" fillId="3" borderId="1" xfId="0" applyFill="1" applyBorder="1" applyAlignment="1">
      <alignment horizontal="left"/>
    </xf>
    <xf numFmtId="0" fontId="0" fillId="0" borderId="1" xfId="0" applyBorder="1"/>
    <xf numFmtId="0" fontId="0" fillId="0" borderId="5" xfId="0" applyBorder="1"/>
    <xf numFmtId="0" fontId="0" fillId="0" borderId="4" xfId="0" applyBorder="1"/>
    <xf numFmtId="0" fontId="0" fillId="0" borderId="25" xfId="0" applyBorder="1"/>
    <xf numFmtId="0" fontId="0" fillId="0" borderId="26" xfId="0" applyBorder="1"/>
    <xf numFmtId="0" fontId="0" fillId="0" borderId="27" xfId="0" applyBorder="1"/>
    <xf numFmtId="0" fontId="2" fillId="0" borderId="25" xfId="0" applyFont="1" applyBorder="1" applyAlignment="1">
      <alignment vertical="center"/>
    </xf>
    <xf numFmtId="0" fontId="6" fillId="0" borderId="0" xfId="0" applyFont="1"/>
    <xf numFmtId="0" fontId="7" fillId="0" borderId="0" xfId="0" applyFont="1"/>
    <xf numFmtId="0" fontId="4"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0" fillId="0" borderId="4" xfId="0" applyBorder="1" applyAlignment="1">
      <alignment horizontal="left"/>
    </xf>
    <xf numFmtId="0" fontId="4" fillId="0" borderId="1" xfId="0" applyFont="1" applyBorder="1" applyAlignment="1">
      <alignment horizontal="left"/>
    </xf>
    <xf numFmtId="0" fontId="11" fillId="2" borderId="2" xfId="0" applyFont="1" applyFill="1" applyBorder="1" applyAlignment="1">
      <alignment horizontal="left"/>
    </xf>
    <xf numFmtId="0" fontId="9" fillId="2" borderId="1" xfId="0" applyFont="1" applyFill="1" applyBorder="1" applyAlignment="1">
      <alignment horizontal="left"/>
    </xf>
    <xf numFmtId="0" fontId="11" fillId="2" borderId="1" xfId="0" applyFont="1" applyFill="1" applyBorder="1" applyAlignment="1">
      <alignment horizontal="left"/>
    </xf>
    <xf numFmtId="6" fontId="0" fillId="0" borderId="10" xfId="0" applyNumberFormat="1" applyBorder="1" applyAlignment="1">
      <alignment horizontal="left"/>
    </xf>
    <xf numFmtId="3" fontId="0" fillId="0" borderId="10" xfId="0" applyNumberFormat="1" applyBorder="1" applyAlignment="1">
      <alignment horizontal="left"/>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9C9C9"/>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97D"/>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9"/>
  <sheetViews>
    <sheetView zoomScale="93" zoomScaleNormal="93" workbookViewId="0">
      <selection activeCell="E8" sqref="E8"/>
    </sheetView>
  </sheetViews>
  <sheetFormatPr defaultColWidth="8.7109375" defaultRowHeight="15" x14ac:dyDescent="0.25"/>
  <cols>
    <col min="1" max="1" width="14" customWidth="1"/>
    <col min="2" max="3" width="10.28515625" customWidth="1"/>
    <col min="4" max="4" width="12.28515625" customWidth="1"/>
    <col min="5" max="6" width="10.28515625" customWidth="1"/>
    <col min="7" max="7" width="22.140625" customWidth="1"/>
    <col min="8" max="9" width="10.28515625" customWidth="1"/>
    <col min="10" max="10" width="22.7109375" customWidth="1"/>
    <col min="11" max="12" width="10.28515625" customWidth="1"/>
    <col min="13" max="13" width="16.85546875" customWidth="1"/>
    <col min="14" max="18" width="10.28515625" customWidth="1"/>
    <col min="19" max="19" width="19.42578125" customWidth="1"/>
    <col min="20" max="21" width="10.28515625" customWidth="1"/>
    <col min="22" max="22" width="21.5703125" customWidth="1"/>
  </cols>
  <sheetData>
    <row r="1" spans="1:22" x14ac:dyDescent="0.25">
      <c r="A1" s="1">
        <v>2023</v>
      </c>
    </row>
    <row r="2" spans="1:22" x14ac:dyDescent="0.25">
      <c r="A2" s="72" t="s">
        <v>0</v>
      </c>
      <c r="B2" s="2"/>
      <c r="C2" s="2"/>
      <c r="D2" s="3"/>
      <c r="E2" s="71" t="s">
        <v>52</v>
      </c>
      <c r="F2" s="4"/>
      <c r="G2" s="4"/>
      <c r="H2" s="73" t="s">
        <v>53</v>
      </c>
      <c r="I2" s="4"/>
      <c r="J2" s="3"/>
      <c r="K2" s="71" t="s">
        <v>84</v>
      </c>
      <c r="L2" s="4"/>
      <c r="M2" s="3"/>
      <c r="N2" s="71" t="s">
        <v>85</v>
      </c>
      <c r="O2" s="4"/>
      <c r="P2" s="3"/>
      <c r="Q2" s="72" t="s">
        <v>54</v>
      </c>
      <c r="R2" s="4"/>
      <c r="S2" s="4"/>
      <c r="T2" s="72" t="s">
        <v>55</v>
      </c>
      <c r="U2" s="2"/>
      <c r="V2" s="5"/>
    </row>
    <row r="3" spans="1:22" x14ac:dyDescent="0.25">
      <c r="A3" s="6" t="s">
        <v>1</v>
      </c>
      <c r="B3" s="7"/>
      <c r="C3" s="8"/>
      <c r="D3" s="9"/>
      <c r="E3" s="7" t="s">
        <v>2</v>
      </c>
      <c r="F3" s="7"/>
      <c r="G3" s="7"/>
      <c r="H3" s="6" t="s">
        <v>3</v>
      </c>
      <c r="I3" s="7"/>
      <c r="J3" s="10"/>
      <c r="K3" s="7" t="s">
        <v>4</v>
      </c>
      <c r="L3" s="7"/>
      <c r="M3" s="10"/>
      <c r="N3" s="7" t="s">
        <v>5</v>
      </c>
      <c r="O3" s="7"/>
      <c r="P3" s="10"/>
      <c r="Q3" s="6" t="s">
        <v>6</v>
      </c>
      <c r="R3" s="7"/>
      <c r="S3" s="7"/>
      <c r="T3" s="11" t="s">
        <v>48</v>
      </c>
      <c r="U3" s="8"/>
      <c r="V3" s="12"/>
    </row>
    <row r="4" spans="1:22" x14ac:dyDescent="0.25">
      <c r="A4" s="6" t="s">
        <v>103</v>
      </c>
      <c r="B4" s="7"/>
      <c r="C4" s="7"/>
      <c r="D4" s="10"/>
      <c r="E4" s="7" t="s">
        <v>97</v>
      </c>
      <c r="F4" s="7"/>
      <c r="G4" s="7"/>
      <c r="H4" s="13" t="s">
        <v>76</v>
      </c>
      <c r="I4" s="14"/>
      <c r="J4" s="15"/>
      <c r="K4" s="16" t="s">
        <v>99</v>
      </c>
      <c r="L4" s="17"/>
      <c r="M4" s="18"/>
      <c r="N4" s="7" t="s">
        <v>91</v>
      </c>
      <c r="O4" s="7"/>
      <c r="P4" s="10"/>
      <c r="Q4" s="6" t="s">
        <v>89</v>
      </c>
      <c r="R4" s="7"/>
      <c r="S4" s="7"/>
      <c r="T4" s="11" t="s">
        <v>92</v>
      </c>
      <c r="U4" s="8"/>
      <c r="V4" s="12"/>
    </row>
    <row r="5" spans="1:22" x14ac:dyDescent="0.25">
      <c r="A5" s="19" t="s">
        <v>7</v>
      </c>
      <c r="B5" s="20">
        <v>1225</v>
      </c>
      <c r="C5" s="21">
        <v>520</v>
      </c>
      <c r="D5" s="22">
        <f>SUM(B5/C5)</f>
        <v>2.3557692307692308</v>
      </c>
      <c r="E5" s="23" t="s">
        <v>8</v>
      </c>
      <c r="F5" s="21">
        <v>673</v>
      </c>
      <c r="G5" s="24" t="s">
        <v>8</v>
      </c>
      <c r="H5" s="25" t="s">
        <v>8</v>
      </c>
      <c r="I5" s="26" t="s">
        <v>8</v>
      </c>
      <c r="J5" s="27" t="s">
        <v>8</v>
      </c>
      <c r="K5" s="23">
        <v>1241</v>
      </c>
      <c r="L5" s="21">
        <v>450</v>
      </c>
      <c r="M5" s="22">
        <f>SUM(K5/L5)</f>
        <v>2.7577777777777777</v>
      </c>
      <c r="N5" s="23" t="s">
        <v>8</v>
      </c>
      <c r="O5" s="21" t="s">
        <v>8</v>
      </c>
      <c r="P5" s="21" t="s">
        <v>8</v>
      </c>
      <c r="Q5" s="74" t="s">
        <v>8</v>
      </c>
      <c r="R5" s="21">
        <v>575</v>
      </c>
      <c r="S5" s="29" t="e">
        <f>SUM(Q5/R5)</f>
        <v>#VALUE!</v>
      </c>
      <c r="T5" s="30" t="s">
        <v>8</v>
      </c>
      <c r="U5" s="21">
        <v>544</v>
      </c>
      <c r="V5" s="22" t="e">
        <f>SUM(T5/U5)</f>
        <v>#VALUE!</v>
      </c>
    </row>
    <row r="6" spans="1:22" x14ac:dyDescent="0.25">
      <c r="A6" s="19" t="s">
        <v>9</v>
      </c>
      <c r="B6" s="20">
        <v>1375</v>
      </c>
      <c r="C6" s="75">
        <v>630</v>
      </c>
      <c r="D6" s="22">
        <f>SUM(B6/C6)</f>
        <v>2.1825396825396823</v>
      </c>
      <c r="E6" s="23">
        <v>1560</v>
      </c>
      <c r="F6" s="21">
        <v>855</v>
      </c>
      <c r="G6" s="29">
        <f>SUM(E6/F6)</f>
        <v>1.8245614035087718</v>
      </c>
      <c r="H6" s="31">
        <v>1350</v>
      </c>
      <c r="I6" s="21">
        <v>701</v>
      </c>
      <c r="J6" s="22">
        <f>SUM(H6/I6)</f>
        <v>1.9258202567760343</v>
      </c>
      <c r="K6" s="23">
        <v>1443</v>
      </c>
      <c r="L6" s="21">
        <v>650</v>
      </c>
      <c r="M6" s="22">
        <f>SUM(K6/L6)</f>
        <v>2.2200000000000002</v>
      </c>
      <c r="N6" s="23">
        <v>1495</v>
      </c>
      <c r="O6" s="21">
        <v>724</v>
      </c>
      <c r="P6" s="32">
        <f>SUM(N6/O6)</f>
        <v>2.0649171270718232</v>
      </c>
      <c r="Q6" s="20">
        <v>1279</v>
      </c>
      <c r="R6" s="21">
        <v>622</v>
      </c>
      <c r="S6" s="29">
        <f>SUM(Q6/R6)</f>
        <v>2.0562700964630225</v>
      </c>
      <c r="T6" s="30" t="s">
        <v>8</v>
      </c>
      <c r="U6" s="21">
        <v>750</v>
      </c>
      <c r="V6" s="22" t="e">
        <f>SUM(T6/U6)</f>
        <v>#VALUE!</v>
      </c>
    </row>
    <row r="7" spans="1:22" x14ac:dyDescent="0.25">
      <c r="A7" s="19" t="s">
        <v>10</v>
      </c>
      <c r="B7" s="20">
        <v>1690</v>
      </c>
      <c r="C7" s="21">
        <v>1000</v>
      </c>
      <c r="D7" s="22">
        <f>SUM(B7/C7)</f>
        <v>1.69</v>
      </c>
      <c r="E7" s="33"/>
      <c r="F7" s="28"/>
      <c r="G7" s="34"/>
      <c r="H7" s="35"/>
      <c r="I7" s="28"/>
      <c r="J7" s="36"/>
      <c r="K7" s="33"/>
      <c r="L7" s="28"/>
      <c r="M7" s="36"/>
      <c r="N7" s="33"/>
      <c r="O7" s="28"/>
      <c r="P7" s="28"/>
      <c r="Q7" s="28"/>
      <c r="R7" s="28"/>
      <c r="S7" s="34"/>
      <c r="T7" s="37"/>
      <c r="U7" s="28"/>
      <c r="V7" s="36"/>
    </row>
    <row r="8" spans="1:22" x14ac:dyDescent="0.25">
      <c r="A8" s="19" t="s">
        <v>11</v>
      </c>
      <c r="B8" s="20">
        <v>1810</v>
      </c>
      <c r="C8" s="21">
        <v>1154</v>
      </c>
      <c r="D8" s="22">
        <f>SUM(B8/C8)</f>
        <v>1.5684575389948008</v>
      </c>
      <c r="E8" s="23">
        <v>1720</v>
      </c>
      <c r="F8" s="21">
        <v>1123</v>
      </c>
      <c r="G8" s="29">
        <f>SUM(E8/F8)</f>
        <v>1.5316117542297418</v>
      </c>
      <c r="H8" s="31">
        <v>2035</v>
      </c>
      <c r="I8" s="21">
        <v>978</v>
      </c>
      <c r="J8" s="22">
        <f>SUM(H8/I8)</f>
        <v>2.0807770961145193</v>
      </c>
      <c r="K8" s="23">
        <v>1515</v>
      </c>
      <c r="L8" s="21">
        <v>1300</v>
      </c>
      <c r="M8" s="22">
        <f>SUM(K8/L8)</f>
        <v>1.1653846153846155</v>
      </c>
      <c r="N8" s="23">
        <v>1925</v>
      </c>
      <c r="O8" s="21">
        <v>1008</v>
      </c>
      <c r="P8" s="32">
        <f>SUM(N8/O8)</f>
        <v>1.9097222222222223</v>
      </c>
      <c r="Q8" s="20">
        <v>1479</v>
      </c>
      <c r="R8" s="21">
        <v>810</v>
      </c>
      <c r="S8" s="29">
        <f>SUM(Q8/R8)</f>
        <v>1.825925925925926</v>
      </c>
      <c r="T8" s="30">
        <v>2460</v>
      </c>
      <c r="U8" s="21">
        <v>1107</v>
      </c>
      <c r="V8" s="22">
        <f>SUM(T8/U8)</f>
        <v>2.2222222222222223</v>
      </c>
    </row>
    <row r="9" spans="1:22" x14ac:dyDescent="0.25">
      <c r="A9" s="38" t="s">
        <v>12</v>
      </c>
      <c r="B9" s="39">
        <v>2480</v>
      </c>
      <c r="C9" s="40">
        <v>1713</v>
      </c>
      <c r="D9" s="41">
        <f>SUM(B9/C9)</f>
        <v>1.4477524810274371</v>
      </c>
      <c r="E9" s="42">
        <v>2865</v>
      </c>
      <c r="F9" s="40">
        <v>1415</v>
      </c>
      <c r="G9" s="43">
        <f>SUM(E9/F9)</f>
        <v>2.0247349823321557</v>
      </c>
      <c r="H9" s="42">
        <v>2425</v>
      </c>
      <c r="I9" s="44">
        <v>1600</v>
      </c>
      <c r="J9" s="45">
        <f>SUM(H9/I9)</f>
        <v>1.515625</v>
      </c>
      <c r="K9" s="46">
        <v>2252</v>
      </c>
      <c r="L9" s="40">
        <v>1500</v>
      </c>
      <c r="M9" s="41">
        <f>SUM(K9/L9)</f>
        <v>1.5013333333333334</v>
      </c>
      <c r="N9" s="46" t="s">
        <v>8</v>
      </c>
      <c r="O9" s="40">
        <v>1148</v>
      </c>
      <c r="P9" s="47" t="e">
        <f>SUM(N9/O9)</f>
        <v>#VALUE!</v>
      </c>
      <c r="Q9" s="39" t="s">
        <v>8</v>
      </c>
      <c r="R9" s="40">
        <v>1120</v>
      </c>
      <c r="S9" s="43" t="e">
        <f>SUM(Q9/R9)</f>
        <v>#VALUE!</v>
      </c>
      <c r="T9" s="48" t="s">
        <v>8</v>
      </c>
      <c r="U9" s="49"/>
      <c r="V9" s="50"/>
    </row>
    <row r="10" spans="1:22" ht="15.75" x14ac:dyDescent="0.25">
      <c r="A10" s="70" t="s">
        <v>13</v>
      </c>
      <c r="B10" s="51" t="s">
        <v>95</v>
      </c>
      <c r="C10" s="51"/>
      <c r="D10" s="52"/>
      <c r="E10" s="53" t="s">
        <v>98</v>
      </c>
      <c r="F10" s="51"/>
      <c r="G10" s="51"/>
      <c r="H10" s="54" t="s">
        <v>77</v>
      </c>
      <c r="I10" s="51"/>
      <c r="J10" s="52"/>
      <c r="K10" s="51" t="s">
        <v>79</v>
      </c>
      <c r="L10" s="51"/>
      <c r="M10" s="51"/>
      <c r="N10" s="55" t="s">
        <v>79</v>
      </c>
      <c r="O10" s="51"/>
      <c r="P10" s="51"/>
      <c r="Q10" s="55" t="s">
        <v>79</v>
      </c>
      <c r="R10" s="51"/>
      <c r="S10" s="51"/>
      <c r="T10" s="55" t="s">
        <v>75</v>
      </c>
      <c r="U10" s="51"/>
      <c r="V10" s="52"/>
    </row>
    <row r="11" spans="1:22" x14ac:dyDescent="0.25">
      <c r="A11" s="69"/>
      <c r="B11" t="s">
        <v>14</v>
      </c>
      <c r="D11" s="56"/>
      <c r="E11" t="s">
        <v>63</v>
      </c>
      <c r="H11" s="57" t="s">
        <v>50</v>
      </c>
      <c r="J11" s="56"/>
      <c r="K11" t="s">
        <v>62</v>
      </c>
      <c r="N11" s="57" t="s">
        <v>58</v>
      </c>
      <c r="Q11" s="57" t="s">
        <v>66</v>
      </c>
      <c r="T11" s="57" t="s">
        <v>57</v>
      </c>
      <c r="V11" s="56"/>
    </row>
    <row r="12" spans="1:22" x14ac:dyDescent="0.25">
      <c r="A12" s="69"/>
      <c r="D12" s="56"/>
      <c r="E12" t="s">
        <v>86</v>
      </c>
      <c r="H12" s="57" t="s">
        <v>59</v>
      </c>
      <c r="J12" s="56"/>
      <c r="K12" t="s">
        <v>86</v>
      </c>
      <c r="N12" s="57" t="s">
        <v>74</v>
      </c>
      <c r="Q12" s="57" t="s">
        <v>65</v>
      </c>
      <c r="T12" s="57" t="s">
        <v>66</v>
      </c>
      <c r="V12" s="56"/>
    </row>
    <row r="13" spans="1:22" x14ac:dyDescent="0.25">
      <c r="A13" s="58"/>
      <c r="B13" s="59"/>
      <c r="C13" s="59"/>
      <c r="D13" s="60"/>
      <c r="E13" s="59" t="s">
        <v>82</v>
      </c>
      <c r="F13" s="59"/>
      <c r="G13" s="59"/>
      <c r="H13" s="61" t="s">
        <v>61</v>
      </c>
      <c r="I13" s="59"/>
      <c r="J13" s="60"/>
      <c r="K13" s="58" t="s">
        <v>60</v>
      </c>
      <c r="L13" s="59"/>
      <c r="M13" s="59"/>
      <c r="N13" s="58"/>
      <c r="O13" s="59"/>
      <c r="P13" s="59"/>
      <c r="Q13" s="58" t="s">
        <v>64</v>
      </c>
      <c r="R13" s="59"/>
      <c r="S13" s="59"/>
      <c r="T13" s="58" t="s">
        <v>15</v>
      </c>
      <c r="U13" s="59"/>
      <c r="V13" s="60"/>
    </row>
    <row r="15" spans="1:22" x14ac:dyDescent="0.25">
      <c r="A15" s="67" t="s">
        <v>49</v>
      </c>
      <c r="J15" s="66"/>
    </row>
    <row r="17" spans="1:7" x14ac:dyDescent="0.25">
      <c r="A17" s="68" t="s">
        <v>72</v>
      </c>
    </row>
    <row r="18" spans="1:7" x14ac:dyDescent="0.25">
      <c r="A18" s="68"/>
    </row>
    <row r="19" spans="1:7" x14ac:dyDescent="0.25">
      <c r="A19" s="68" t="s">
        <v>67</v>
      </c>
    </row>
    <row r="20" spans="1:7" x14ac:dyDescent="0.25">
      <c r="A20" s="68"/>
    </row>
    <row r="21" spans="1:7" x14ac:dyDescent="0.25">
      <c r="A21" s="68" t="s">
        <v>71</v>
      </c>
      <c r="G21" t="s">
        <v>51</v>
      </c>
    </row>
    <row r="22" spans="1:7" x14ac:dyDescent="0.25">
      <c r="A22" s="68"/>
    </row>
    <row r="23" spans="1:7" x14ac:dyDescent="0.25">
      <c r="A23" s="68" t="s">
        <v>73</v>
      </c>
    </row>
    <row r="24" spans="1:7" x14ac:dyDescent="0.25">
      <c r="A24" s="68"/>
    </row>
    <row r="25" spans="1:7" x14ac:dyDescent="0.25">
      <c r="A25" s="68" t="s">
        <v>70</v>
      </c>
    </row>
    <row r="26" spans="1:7" x14ac:dyDescent="0.25">
      <c r="A26" s="68"/>
    </row>
    <row r="27" spans="1:7" x14ac:dyDescent="0.25">
      <c r="A27" s="68" t="s">
        <v>68</v>
      </c>
    </row>
    <row r="28" spans="1:7" x14ac:dyDescent="0.25">
      <c r="A28" s="68"/>
    </row>
    <row r="29" spans="1:7" x14ac:dyDescent="0.25">
      <c r="A29" s="68" t="s">
        <v>69</v>
      </c>
    </row>
  </sheetData>
  <pageMargins left="0.45" right="0.45" top="0.75" bottom="0.75" header="0.51180555555555496" footer="0.51180555555555496"/>
  <pageSetup paperSize="5" scale="70" firstPageNumber="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9"/>
  <sheetViews>
    <sheetView topLeftCell="A26" zoomScale="112" zoomScaleNormal="100" workbookViewId="0">
      <selection activeCell="G29" sqref="G29"/>
    </sheetView>
  </sheetViews>
  <sheetFormatPr defaultColWidth="8.7109375" defaultRowHeight="15" x14ac:dyDescent="0.25"/>
  <cols>
    <col min="1" max="1" width="36.42578125" customWidth="1"/>
    <col min="2" max="2" width="14.5703125" customWidth="1"/>
  </cols>
  <sheetData>
    <row r="1" spans="1:2" ht="21" x14ac:dyDescent="0.35">
      <c r="A1" s="62" t="s">
        <v>16</v>
      </c>
    </row>
    <row r="2" spans="1:2" x14ac:dyDescent="0.25">
      <c r="A2" t="s">
        <v>104</v>
      </c>
    </row>
    <row r="3" spans="1:2" ht="15.75" x14ac:dyDescent="0.25">
      <c r="A3" s="63"/>
    </row>
    <row r="4" spans="1:2" x14ac:dyDescent="0.25">
      <c r="A4" s="64" t="s">
        <v>43</v>
      </c>
    </row>
    <row r="5" spans="1:2" x14ac:dyDescent="0.25">
      <c r="A5" t="s">
        <v>17</v>
      </c>
      <c r="B5">
        <v>2</v>
      </c>
    </row>
    <row r="6" spans="1:2" x14ac:dyDescent="0.25">
      <c r="A6" t="s">
        <v>18</v>
      </c>
      <c r="B6">
        <v>7</v>
      </c>
    </row>
    <row r="7" spans="1:2" x14ac:dyDescent="0.25">
      <c r="A7" t="s">
        <v>19</v>
      </c>
      <c r="B7">
        <v>1</v>
      </c>
    </row>
    <row r="8" spans="1:2" x14ac:dyDescent="0.25">
      <c r="A8" t="s">
        <v>20</v>
      </c>
      <c r="B8">
        <v>0</v>
      </c>
    </row>
    <row r="9" spans="1:2" x14ac:dyDescent="0.25">
      <c r="A9" t="s">
        <v>21</v>
      </c>
      <c r="B9">
        <v>0</v>
      </c>
    </row>
    <row r="10" spans="1:2" x14ac:dyDescent="0.25">
      <c r="A10" t="s">
        <v>22</v>
      </c>
      <c r="B10">
        <v>2</v>
      </c>
    </row>
    <row r="11" spans="1:2" x14ac:dyDescent="0.25">
      <c r="A11" t="s">
        <v>23</v>
      </c>
      <c r="B11">
        <v>1</v>
      </c>
    </row>
    <row r="12" spans="1:2" x14ac:dyDescent="0.25">
      <c r="A12" t="s">
        <v>45</v>
      </c>
      <c r="B12">
        <f>SUM(B5+B6+B7+B8+B9+B10+B11)</f>
        <v>13</v>
      </c>
    </row>
    <row r="14" spans="1:2" x14ac:dyDescent="0.25">
      <c r="A14" s="64" t="s">
        <v>24</v>
      </c>
      <c r="B14">
        <v>7</v>
      </c>
    </row>
    <row r="16" spans="1:2" x14ac:dyDescent="0.25">
      <c r="A16" s="64" t="s">
        <v>25</v>
      </c>
    </row>
    <row r="17" spans="1:2" x14ac:dyDescent="0.25">
      <c r="A17" t="s">
        <v>26</v>
      </c>
      <c r="B17">
        <v>0</v>
      </c>
    </row>
    <row r="18" spans="1:2" x14ac:dyDescent="0.25">
      <c r="A18" t="s">
        <v>27</v>
      </c>
      <c r="B18">
        <v>0</v>
      </c>
    </row>
    <row r="19" spans="1:2" x14ac:dyDescent="0.25">
      <c r="A19" t="s">
        <v>28</v>
      </c>
      <c r="B19">
        <v>0</v>
      </c>
    </row>
    <row r="20" spans="1:2" x14ac:dyDescent="0.25">
      <c r="A20" t="s">
        <v>29</v>
      </c>
      <c r="B20">
        <v>0</v>
      </c>
    </row>
    <row r="21" spans="1:2" x14ac:dyDescent="0.25">
      <c r="A21" t="s">
        <v>30</v>
      </c>
      <c r="B21">
        <v>0</v>
      </c>
    </row>
    <row r="22" spans="1:2" x14ac:dyDescent="0.25">
      <c r="A22" t="s">
        <v>31</v>
      </c>
      <c r="B22">
        <v>0</v>
      </c>
    </row>
    <row r="23" spans="1:2" x14ac:dyDescent="0.25">
      <c r="A23" t="s">
        <v>32</v>
      </c>
      <c r="B23">
        <v>0</v>
      </c>
    </row>
    <row r="24" spans="1:2" x14ac:dyDescent="0.25">
      <c r="A24" t="s">
        <v>33</v>
      </c>
      <c r="B24">
        <v>0</v>
      </c>
    </row>
    <row r="25" spans="1:2" x14ac:dyDescent="0.25">
      <c r="A25" t="s">
        <v>34</v>
      </c>
      <c r="B25">
        <v>0</v>
      </c>
    </row>
    <row r="26" spans="1:2" x14ac:dyDescent="0.25">
      <c r="A26" t="s">
        <v>35</v>
      </c>
      <c r="B26">
        <v>0</v>
      </c>
    </row>
    <row r="27" spans="1:2" x14ac:dyDescent="0.25">
      <c r="A27" t="s">
        <v>36</v>
      </c>
      <c r="B27">
        <v>0</v>
      </c>
    </row>
    <row r="29" spans="1:2" x14ac:dyDescent="0.25">
      <c r="A29" s="64" t="s">
        <v>37</v>
      </c>
    </row>
    <row r="30" spans="1:2" x14ac:dyDescent="0.25">
      <c r="A30" t="s">
        <v>105</v>
      </c>
    </row>
    <row r="32" spans="1:2" x14ac:dyDescent="0.25">
      <c r="A32" s="64" t="s">
        <v>38</v>
      </c>
    </row>
    <row r="33" spans="1:1" x14ac:dyDescent="0.25">
      <c r="A33" t="s">
        <v>107</v>
      </c>
    </row>
    <row r="34" spans="1:1" x14ac:dyDescent="0.25">
      <c r="A34" t="s">
        <v>106</v>
      </c>
    </row>
    <row r="35" spans="1:1" x14ac:dyDescent="0.25">
      <c r="A35" t="s">
        <v>96</v>
      </c>
    </row>
    <row r="36" spans="1:1" x14ac:dyDescent="0.25">
      <c r="A36" t="s">
        <v>90</v>
      </c>
    </row>
    <row r="37" spans="1:1" x14ac:dyDescent="0.25">
      <c r="A37" t="s">
        <v>78</v>
      </c>
    </row>
    <row r="38" spans="1:1" x14ac:dyDescent="0.25">
      <c r="A38" t="s">
        <v>94</v>
      </c>
    </row>
    <row r="39" spans="1:1" x14ac:dyDescent="0.25">
      <c r="A39" t="s">
        <v>87</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0"/>
  <sheetViews>
    <sheetView tabSelected="1" zoomScaleNormal="100" workbookViewId="0">
      <selection activeCell="A17" sqref="A17"/>
    </sheetView>
  </sheetViews>
  <sheetFormatPr defaultColWidth="8.7109375" defaultRowHeight="15" x14ac:dyDescent="0.25"/>
  <cols>
    <col min="1" max="1" width="33" customWidth="1"/>
  </cols>
  <sheetData>
    <row r="1" spans="1:2" ht="21" x14ac:dyDescent="0.35">
      <c r="A1" s="65" t="s">
        <v>39</v>
      </c>
    </row>
    <row r="3" spans="1:2" x14ac:dyDescent="0.25">
      <c r="A3" s="64" t="s">
        <v>40</v>
      </c>
    </row>
    <row r="4" spans="1:2" x14ac:dyDescent="0.25">
      <c r="A4" t="s">
        <v>104</v>
      </c>
      <c r="B4">
        <v>2</v>
      </c>
    </row>
    <row r="6" spans="1:2" x14ac:dyDescent="0.25">
      <c r="A6" s="64" t="s">
        <v>88</v>
      </c>
    </row>
    <row r="7" spans="1:2" x14ac:dyDescent="0.25">
      <c r="A7" t="s">
        <v>41</v>
      </c>
      <c r="B7">
        <v>4</v>
      </c>
    </row>
    <row r="8" spans="1:2" x14ac:dyDescent="0.25">
      <c r="A8" t="s">
        <v>83</v>
      </c>
      <c r="B8">
        <v>3</v>
      </c>
    </row>
    <row r="9" spans="1:2" x14ac:dyDescent="0.25">
      <c r="A9" t="s">
        <v>42</v>
      </c>
      <c r="B9">
        <v>0</v>
      </c>
    </row>
    <row r="10" spans="1:2" x14ac:dyDescent="0.25">
      <c r="A10" t="s">
        <v>56</v>
      </c>
      <c r="B10">
        <v>3</v>
      </c>
    </row>
    <row r="11" spans="1:2" x14ac:dyDescent="0.25">
      <c r="A11" s="66" t="s">
        <v>44</v>
      </c>
      <c r="B11">
        <v>10</v>
      </c>
    </row>
    <row r="14" spans="1:2" x14ac:dyDescent="0.25">
      <c r="A14" s="66" t="s">
        <v>46</v>
      </c>
    </row>
    <row r="15" spans="1:2" x14ac:dyDescent="0.25">
      <c r="A15" s="68" t="s">
        <v>108</v>
      </c>
    </row>
    <row r="16" spans="1:2" x14ac:dyDescent="0.25">
      <c r="A16" s="68" t="s">
        <v>109</v>
      </c>
    </row>
    <row r="17" spans="1:1" x14ac:dyDescent="0.25">
      <c r="A17" s="68" t="s">
        <v>93</v>
      </c>
    </row>
    <row r="18" spans="1:1" x14ac:dyDescent="0.25">
      <c r="A18" s="68" t="s">
        <v>100</v>
      </c>
    </row>
    <row r="20" spans="1:1" x14ac:dyDescent="0.25">
      <c r="A20" s="66" t="s">
        <v>80</v>
      </c>
    </row>
    <row r="21" spans="1:1" x14ac:dyDescent="0.25">
      <c r="A21" s="68" t="s">
        <v>101</v>
      </c>
    </row>
    <row r="22" spans="1:1" x14ac:dyDescent="0.25">
      <c r="A22" s="68" t="s">
        <v>102</v>
      </c>
    </row>
    <row r="23" spans="1:1" x14ac:dyDescent="0.25">
      <c r="A23" s="68" t="s">
        <v>110</v>
      </c>
    </row>
    <row r="24" spans="1:1" x14ac:dyDescent="0.25">
      <c r="A24" s="68"/>
    </row>
    <row r="25" spans="1:1" x14ac:dyDescent="0.25">
      <c r="A25" s="66" t="s">
        <v>47</v>
      </c>
    </row>
    <row r="27" spans="1:1" x14ac:dyDescent="0.25">
      <c r="A27" s="66" t="s">
        <v>81</v>
      </c>
    </row>
    <row r="28" spans="1:1" x14ac:dyDescent="0.25">
      <c r="A28" t="s">
        <v>111</v>
      </c>
    </row>
    <row r="29" spans="1:1" x14ac:dyDescent="0.25">
      <c r="A29" t="s">
        <v>112</v>
      </c>
    </row>
    <row r="30" spans="1:1" x14ac:dyDescent="0.25">
      <c r="A30" t="s">
        <v>113</v>
      </c>
    </row>
  </sheetData>
  <pageMargins left="0.7" right="0.7" top="0.75" bottom="0.75" header="0.51180555555555496" footer="0.51180555555555496"/>
  <pageSetup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331</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Competition Review</vt:lpstr>
      <vt:lpstr>Applications</vt:lpstr>
      <vt:lpstr>Waitlist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Victoria Miller</dc:creator>
  <dc:description/>
  <cp:lastModifiedBy>Travis Poston</cp:lastModifiedBy>
  <cp:revision>37</cp:revision>
  <cp:lastPrinted>2020-10-05T21:34:39Z</cp:lastPrinted>
  <dcterms:created xsi:type="dcterms:W3CDTF">2020-10-05T21:10:05Z</dcterms:created>
  <dcterms:modified xsi:type="dcterms:W3CDTF">2023-08-22T21:53:37Z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