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929"/>
  <workbookPr/>
  <mc:AlternateContent xmlns:mc="http://schemas.openxmlformats.org/markup-compatibility/2006">
    <mc:Choice Requires="x15">
      <x15ac:absPath xmlns:x15ac="http://schemas.microsoft.com/office/spreadsheetml/2010/11/ac" url="C:\Users\LCoyle\Desktop\BONUS 6.4.21\"/>
    </mc:Choice>
  </mc:AlternateContent>
  <xr:revisionPtr revIDLastSave="0" documentId="8_{2B16C881-A27A-4174-A2E6-D6BDF82A59B5}" xr6:coauthVersionLast="46" xr6:coauthVersionMax="46" xr10:uidLastSave="{00000000-0000-0000-0000-000000000000}"/>
  <bookViews>
    <workbookView xWindow="29805" yWindow="690" windowWidth="18525" windowHeight="13335" xr2:uid="{00000000-000D-0000-FFFF-FFFF00000000}"/>
  </bookViews>
  <sheets>
    <sheet name="Report1" sheetId="1" r:id="rId1"/>
  </sheets>
  <definedNames>
    <definedName name="_xlnm.Print_Titles" localSheetId="0">Report1!$1:$6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E23" i="1" l="1"/>
  <c r="AD23" i="1"/>
  <c r="AC23" i="1"/>
  <c r="AB23" i="1"/>
  <c r="AA23" i="1"/>
  <c r="Z23" i="1"/>
  <c r="Y23" i="1"/>
  <c r="X23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I23" i="1"/>
  <c r="H23" i="1"/>
  <c r="G23" i="1"/>
  <c r="F23" i="1"/>
  <c r="E23" i="1"/>
  <c r="D23" i="1"/>
  <c r="C23" i="1"/>
  <c r="X22" i="1"/>
  <c r="T22" i="1"/>
  <c r="S22" i="1"/>
  <c r="R22" i="1"/>
  <c r="Q22" i="1"/>
  <c r="P22" i="1"/>
  <c r="L22" i="1"/>
  <c r="K22" i="1"/>
  <c r="J22" i="1"/>
  <c r="I22" i="1"/>
  <c r="H22" i="1"/>
  <c r="D22" i="1"/>
  <c r="AF21" i="1"/>
  <c r="AF22" i="1" s="1"/>
  <c r="AE21" i="1"/>
  <c r="AE22" i="1" s="1"/>
  <c r="AD21" i="1"/>
  <c r="AD22" i="1" s="1"/>
  <c r="AC21" i="1"/>
  <c r="AC22" i="1" s="1"/>
  <c r="AB21" i="1"/>
  <c r="AB22" i="1" s="1"/>
  <c r="AA21" i="1"/>
  <c r="AA22" i="1" s="1"/>
  <c r="Z21" i="1"/>
  <c r="Z22" i="1" s="1"/>
  <c r="Y21" i="1"/>
  <c r="Y22" i="1" s="1"/>
  <c r="X21" i="1"/>
  <c r="W21" i="1"/>
  <c r="W22" i="1" s="1"/>
  <c r="V21" i="1"/>
  <c r="V22" i="1" s="1"/>
  <c r="U21" i="1"/>
  <c r="U22" i="1" s="1"/>
  <c r="T21" i="1"/>
  <c r="S21" i="1"/>
  <c r="R21" i="1"/>
  <c r="Q21" i="1"/>
  <c r="P21" i="1"/>
  <c r="O21" i="1"/>
  <c r="O22" i="1" s="1"/>
  <c r="N21" i="1"/>
  <c r="N22" i="1" s="1"/>
  <c r="M21" i="1"/>
  <c r="M22" i="1" s="1"/>
  <c r="L21" i="1"/>
  <c r="K21" i="1"/>
  <c r="J21" i="1"/>
  <c r="I21" i="1"/>
  <c r="H21" i="1"/>
  <c r="G21" i="1"/>
  <c r="G22" i="1" s="1"/>
  <c r="F21" i="1"/>
  <c r="F22" i="1" s="1"/>
  <c r="E21" i="1"/>
  <c r="E22" i="1" s="1"/>
  <c r="D21" i="1"/>
  <c r="C22" i="1"/>
  <c r="C21" i="1"/>
</calcChain>
</file>

<file path=xl/sharedStrings.xml><?xml version="1.0" encoding="utf-8"?>
<sst xmlns="http://schemas.openxmlformats.org/spreadsheetml/2006/main" count="85" uniqueCount="56">
  <si>
    <t>All Residential Properties (.allresd)</t>
  </si>
  <si>
    <t>Property Comparison</t>
  </si>
  <si>
    <t>Period = Apr 2021</t>
  </si>
  <si>
    <t>Book = Accrual ; Tree = econ occ bon</t>
  </si>
  <si>
    <t>107</t>
  </si>
  <si>
    <t>113</t>
  </si>
  <si>
    <t>114</t>
  </si>
  <si>
    <t>116</t>
  </si>
  <si>
    <t>117</t>
  </si>
  <si>
    <t>120</t>
  </si>
  <si>
    <t>122</t>
  </si>
  <si>
    <t>123</t>
  </si>
  <si>
    <t>125</t>
  </si>
  <si>
    <t>129</t>
  </si>
  <si>
    <t>131</t>
  </si>
  <si>
    <t>135</t>
  </si>
  <si>
    <t>136</t>
  </si>
  <si>
    <t>141</t>
  </si>
  <si>
    <t>142</t>
  </si>
  <si>
    <t>145</t>
  </si>
  <si>
    <t>147</t>
  </si>
  <si>
    <t>152</t>
  </si>
  <si>
    <t>155</t>
  </si>
  <si>
    <t>157</t>
  </si>
  <si>
    <t>170</t>
  </si>
  <si>
    <t>173</t>
  </si>
  <si>
    <t>175</t>
  </si>
  <si>
    <t>181</t>
  </si>
  <si>
    <t>188</t>
  </si>
  <si>
    <t>190</t>
  </si>
  <si>
    <t>191</t>
  </si>
  <si>
    <t>192</t>
  </si>
  <si>
    <t>193</t>
  </si>
  <si>
    <t>Total</t>
  </si>
  <si>
    <t xml:space="preserve"> Actual</t>
  </si>
  <si>
    <t>Economic Occupancy</t>
  </si>
  <si>
    <t>Rental Income</t>
  </si>
  <si>
    <t>40001</t>
  </si>
  <si>
    <t xml:space="preserve">    Market Rent</t>
  </si>
  <si>
    <t>40003</t>
  </si>
  <si>
    <t xml:space="preserve">    Loss to Lease</t>
  </si>
  <si>
    <t xml:space="preserve">    Discounts</t>
  </si>
  <si>
    <t>40099</t>
  </si>
  <si>
    <t>Potential Rent</t>
  </si>
  <si>
    <t>Adj. to collected rent</t>
  </si>
  <si>
    <t xml:space="preserve">    Vacancy</t>
  </si>
  <si>
    <t xml:space="preserve">    Concessions</t>
  </si>
  <si>
    <t>40340</t>
  </si>
  <si>
    <t xml:space="preserve">    Down Units</t>
  </si>
  <si>
    <t xml:space="preserve">    Rent Adjustment</t>
  </si>
  <si>
    <t xml:space="preserve">    Bad Debt</t>
  </si>
  <si>
    <t xml:space="preserve">    Recovery of Bad Debt</t>
  </si>
  <si>
    <t xml:space="preserve">    Early Termination Fees</t>
  </si>
  <si>
    <t xml:space="preserve">    Bad Debts: Early Term. Fees</t>
  </si>
  <si>
    <t>Total Adjustments</t>
  </si>
  <si>
    <t>Collected Rent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</si>
</sst>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Arial"/>
      <family val="2"/>
    </font>
    <font>
      <sz val="8"/>
      <color rgb="FF505050"/>
      <name val="Tahoma"/>
      <family val="2"/>
    </font>
    <font>
      <b/>
      <sz val="12"/>
      <name val="Tahoma"/>
      <family val="2"/>
    </font>
    <font>
      <b/>
      <sz val="8"/>
      <name val="Tahoma"/>
      <family val="2"/>
    </font>
    <font>
      <sz val="8"/>
      <name val="Tahoma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D3D3D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</borders>
  <cellStyleXfs count="6">
    <xf numFmtId="0" fontId="0" fillId="0" borderId="0"/>
    <xf numFmtId="9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</cellStyleXfs>
  <cellXfs count="28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/>
    <xf numFmtId="0" fontId="3" fillId="2" borderId="1" xfId="0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/>
    </xf>
    <xf numFmtId="0" fontId="3" fillId="0" borderId="3" xfId="0" applyFont="1" applyBorder="1" applyAlignment="1">
      <alignment horizontal="center" vertical="center"/>
    </xf>
    <xf numFmtId="0" fontId="3" fillId="0" borderId="3" xfId="0" applyFont="1" applyBorder="1" applyAlignment="1">
      <alignment horizontal="left" vertical="center"/>
    </xf>
    <xf numFmtId="0" fontId="3" fillId="0" borderId="3" xfId="0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right" vertical="center"/>
    </xf>
    <xf numFmtId="4" fontId="4" fillId="0" borderId="0" xfId="0" applyNumberFormat="1" applyFont="1" applyAlignment="1">
      <alignment horizontal="right" vertical="center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4" fontId="3" fillId="0" borderId="0" xfId="0" applyNumberFormat="1" applyFont="1" applyAlignment="1">
      <alignment horizontal="right" vertical="center"/>
    </xf>
    <xf numFmtId="9" fontId="0" fillId="0" borderId="0" xfId="1" applyFont="1"/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4" fontId="4" fillId="0" borderId="0" xfId="0" applyNumberFormat="1" applyFont="1" applyFill="1" applyAlignment="1">
      <alignment horizontal="right" vertical="center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left" vertical="center"/>
    </xf>
    <xf numFmtId="4" fontId="3" fillId="0" borderId="0" xfId="0" applyNumberFormat="1" applyFont="1" applyFill="1" applyAlignment="1">
      <alignment horizontal="right" vertical="center"/>
    </xf>
    <xf numFmtId="0" fontId="0" fillId="0" borderId="0" xfId="0" applyFill="1"/>
    <xf numFmtId="0" fontId="4" fillId="0" borderId="0" xfId="0" applyFont="1" applyFill="1" applyAlignment="1">
      <alignment horizontal="right" vertical="center"/>
    </xf>
    <xf numFmtId="9" fontId="0" fillId="0" borderId="0" xfId="1" applyFont="1" applyFill="1"/>
  </cellXfs>
  <cellStyles count="6"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Normal" xfId="0" builtinId="0"/>
    <cellStyle name="Percent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25"/>
  <sheetViews>
    <sheetView tabSelected="1" workbookViewId="0">
      <selection activeCell="A22" sqref="A21:A22"/>
    </sheetView>
  </sheetViews>
  <sheetFormatPr defaultColWidth="9.140625" defaultRowHeight="12.75" x14ac:dyDescent="0.2"/>
  <cols>
    <col min="1" max="1" width="14.85546875" customWidth="1"/>
    <col min="2" max="2" width="37.140625" customWidth="1"/>
    <col min="3" max="32" width="12.85546875" customWidth="1"/>
  </cols>
  <sheetData>
    <row r="1" spans="1:32" ht="15" customHeight="1" x14ac:dyDescent="0.2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</row>
    <row r="2" spans="1:32" ht="15.75" customHeight="1" x14ac:dyDescent="0.2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ht="15" customHeight="1" x14ac:dyDescent="0.2">
      <c r="A3" s="2" t="s">
        <v>2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</row>
    <row r="4" spans="1:32" ht="15" customHeight="1" x14ac:dyDescent="0.2">
      <c r="A4" s="2" t="s">
        <v>3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  <c r="AA4" s="2"/>
      <c r="AB4" s="2"/>
      <c r="AC4" s="2"/>
      <c r="AD4" s="2"/>
      <c r="AE4" s="2"/>
      <c r="AF4" s="2"/>
    </row>
    <row r="5" spans="1:32" s="3" customFormat="1" ht="15" customHeight="1" x14ac:dyDescent="0.2">
      <c r="A5" s="4"/>
      <c r="B5" s="5"/>
      <c r="C5" s="4" t="s">
        <v>4</v>
      </c>
      <c r="D5" s="4" t="s">
        <v>5</v>
      </c>
      <c r="E5" s="4" t="s">
        <v>6</v>
      </c>
      <c r="F5" s="4" t="s">
        <v>7</v>
      </c>
      <c r="G5" s="4" t="s">
        <v>8</v>
      </c>
      <c r="H5" s="4" t="s">
        <v>9</v>
      </c>
      <c r="I5" s="4" t="s">
        <v>10</v>
      </c>
      <c r="J5" s="4" t="s">
        <v>11</v>
      </c>
      <c r="K5" s="4" t="s">
        <v>12</v>
      </c>
      <c r="L5" s="4" t="s">
        <v>13</v>
      </c>
      <c r="M5" s="4" t="s">
        <v>14</v>
      </c>
      <c r="N5" s="4" t="s">
        <v>15</v>
      </c>
      <c r="O5" s="4" t="s">
        <v>16</v>
      </c>
      <c r="P5" s="4" t="s">
        <v>17</v>
      </c>
      <c r="Q5" s="4" t="s">
        <v>18</v>
      </c>
      <c r="R5" s="4" t="s">
        <v>19</v>
      </c>
      <c r="S5" s="4" t="s">
        <v>20</v>
      </c>
      <c r="T5" s="4" t="s">
        <v>21</v>
      </c>
      <c r="U5" s="4" t="s">
        <v>22</v>
      </c>
      <c r="V5" s="4" t="s">
        <v>23</v>
      </c>
      <c r="W5" s="4" t="s">
        <v>24</v>
      </c>
      <c r="X5" s="4" t="s">
        <v>25</v>
      </c>
      <c r="Y5" s="4" t="s">
        <v>26</v>
      </c>
      <c r="Z5" s="4" t="s">
        <v>27</v>
      </c>
      <c r="AA5" s="4" t="s">
        <v>28</v>
      </c>
      <c r="AB5" s="4" t="s">
        <v>29</v>
      </c>
      <c r="AC5" s="4" t="s">
        <v>30</v>
      </c>
      <c r="AD5" s="4" t="s">
        <v>31</v>
      </c>
      <c r="AE5" s="4" t="s">
        <v>32</v>
      </c>
      <c r="AF5" s="4" t="s">
        <v>33</v>
      </c>
    </row>
    <row r="6" spans="1:32" s="3" customFormat="1" ht="15" customHeight="1" x14ac:dyDescent="0.2">
      <c r="A6" s="6"/>
      <c r="B6" s="7"/>
      <c r="C6" s="6" t="s">
        <v>34</v>
      </c>
      <c r="D6" s="6" t="s">
        <v>34</v>
      </c>
      <c r="E6" s="6" t="s">
        <v>34</v>
      </c>
      <c r="F6" s="6" t="s">
        <v>34</v>
      </c>
      <c r="G6" s="6" t="s">
        <v>34</v>
      </c>
      <c r="H6" s="6" t="s">
        <v>34</v>
      </c>
      <c r="I6" s="6" t="s">
        <v>34</v>
      </c>
      <c r="J6" s="6" t="s">
        <v>34</v>
      </c>
      <c r="K6" s="6" t="s">
        <v>34</v>
      </c>
      <c r="L6" s="6" t="s">
        <v>34</v>
      </c>
      <c r="M6" s="6" t="s">
        <v>34</v>
      </c>
      <c r="N6" s="6" t="s">
        <v>34</v>
      </c>
      <c r="O6" s="6" t="s">
        <v>34</v>
      </c>
      <c r="P6" s="6" t="s">
        <v>34</v>
      </c>
      <c r="Q6" s="6" t="s">
        <v>34</v>
      </c>
      <c r="R6" s="6" t="s">
        <v>34</v>
      </c>
      <c r="S6" s="6" t="s">
        <v>34</v>
      </c>
      <c r="T6" s="6" t="s">
        <v>34</v>
      </c>
      <c r="U6" s="6" t="s">
        <v>34</v>
      </c>
      <c r="V6" s="6" t="s">
        <v>34</v>
      </c>
      <c r="W6" s="6" t="s">
        <v>34</v>
      </c>
      <c r="X6" s="6" t="s">
        <v>34</v>
      </c>
      <c r="Y6" s="6" t="s">
        <v>34</v>
      </c>
      <c r="Z6" s="6" t="s">
        <v>34</v>
      </c>
      <c r="AA6" s="6" t="s">
        <v>34</v>
      </c>
      <c r="AB6" s="6" t="s">
        <v>34</v>
      </c>
      <c r="AC6" s="6" t="s">
        <v>34</v>
      </c>
      <c r="AD6" s="6" t="s">
        <v>34</v>
      </c>
      <c r="AE6" s="6" t="s">
        <v>34</v>
      </c>
      <c r="AF6" s="6" t="s">
        <v>34</v>
      </c>
    </row>
    <row r="7" spans="1:32" s="3" customFormat="1" ht="15" customHeight="1" x14ac:dyDescent="0.2">
      <c r="A7" s="8"/>
      <c r="B7" s="9" t="s">
        <v>35</v>
      </c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s="3" customFormat="1" ht="15" customHeight="1" x14ac:dyDescent="0.2">
      <c r="A8" s="11"/>
      <c r="B8" s="12" t="s">
        <v>36</v>
      </c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3"/>
      <c r="X8" s="13"/>
      <c r="Y8" s="13"/>
      <c r="Z8" s="13"/>
      <c r="AA8" s="13"/>
      <c r="AB8" s="13"/>
      <c r="AC8" s="13"/>
      <c r="AD8" s="13"/>
      <c r="AE8" s="13"/>
      <c r="AF8" s="13"/>
    </row>
    <row r="9" spans="1:32" s="3" customFormat="1" ht="15" customHeight="1" x14ac:dyDescent="0.2">
      <c r="A9" s="11" t="s">
        <v>37</v>
      </c>
      <c r="B9" s="12" t="s">
        <v>38</v>
      </c>
      <c r="C9" s="14">
        <v>41080</v>
      </c>
      <c r="D9" s="14">
        <v>267556</v>
      </c>
      <c r="E9" s="14">
        <v>247585</v>
      </c>
      <c r="F9" s="14">
        <v>44626</v>
      </c>
      <c r="G9" s="14">
        <v>313545</v>
      </c>
      <c r="H9" s="14">
        <v>91420.66</v>
      </c>
      <c r="I9" s="14">
        <v>88565</v>
      </c>
      <c r="J9" s="14">
        <v>0</v>
      </c>
      <c r="K9" s="14">
        <v>63610</v>
      </c>
      <c r="L9" s="14">
        <v>382407</v>
      </c>
      <c r="M9" s="14">
        <v>210944</v>
      </c>
      <c r="N9" s="14">
        <v>146817</v>
      </c>
      <c r="O9" s="14">
        <v>528236</v>
      </c>
      <c r="P9" s="14">
        <v>222047</v>
      </c>
      <c r="Q9" s="14">
        <v>226999</v>
      </c>
      <c r="R9" s="14">
        <v>368685.09</v>
      </c>
      <c r="S9" s="14">
        <v>122847</v>
      </c>
      <c r="T9" s="14">
        <v>103994</v>
      </c>
      <c r="U9" s="14">
        <v>96889</v>
      </c>
      <c r="V9" s="14">
        <v>950926.76</v>
      </c>
      <c r="W9" s="14">
        <v>110657</v>
      </c>
      <c r="X9" s="14">
        <v>42171</v>
      </c>
      <c r="Y9" s="14">
        <v>2040330.46</v>
      </c>
      <c r="Z9" s="14">
        <v>59545</v>
      </c>
      <c r="AA9" s="14">
        <v>184532</v>
      </c>
      <c r="AB9" s="14">
        <v>95048</v>
      </c>
      <c r="AC9" s="14">
        <v>379585</v>
      </c>
      <c r="AD9" s="14">
        <v>61710</v>
      </c>
      <c r="AE9" s="14">
        <v>441570</v>
      </c>
      <c r="AF9" s="14">
        <v>7933927.9699999997</v>
      </c>
    </row>
    <row r="10" spans="1:32" s="3" customFormat="1" ht="15" customHeight="1" x14ac:dyDescent="0.2">
      <c r="A10" s="11" t="s">
        <v>39</v>
      </c>
      <c r="B10" s="12" t="s">
        <v>40</v>
      </c>
      <c r="C10" s="14">
        <v>2625</v>
      </c>
      <c r="D10" s="14">
        <v>20896</v>
      </c>
      <c r="E10" s="14">
        <v>12374</v>
      </c>
      <c r="F10" s="14">
        <v>3223</v>
      </c>
      <c r="G10" s="14">
        <v>24476</v>
      </c>
      <c r="H10" s="14">
        <v>16605.62</v>
      </c>
      <c r="I10" s="14">
        <v>7736</v>
      </c>
      <c r="J10" s="14">
        <v>0</v>
      </c>
      <c r="K10" s="14">
        <v>4538</v>
      </c>
      <c r="L10" s="14">
        <v>17759</v>
      </c>
      <c r="M10" s="14">
        <v>14533</v>
      </c>
      <c r="N10" s="14">
        <v>30868</v>
      </c>
      <c r="O10" s="14">
        <v>35635</v>
      </c>
      <c r="P10" s="14">
        <v>6655</v>
      </c>
      <c r="Q10" s="14">
        <v>-12792</v>
      </c>
      <c r="R10" s="14">
        <v>27980.09</v>
      </c>
      <c r="S10" s="14">
        <v>6401</v>
      </c>
      <c r="T10" s="14">
        <v>9322</v>
      </c>
      <c r="U10" s="14">
        <v>5964</v>
      </c>
      <c r="V10" s="14">
        <v>91285.64</v>
      </c>
      <c r="W10" s="14">
        <v>14421</v>
      </c>
      <c r="X10" s="14">
        <v>1003</v>
      </c>
      <c r="Y10" s="14">
        <v>222163.46</v>
      </c>
      <c r="Z10" s="14">
        <v>7382.29</v>
      </c>
      <c r="AA10" s="14">
        <v>14105</v>
      </c>
      <c r="AB10" s="14">
        <v>4868</v>
      </c>
      <c r="AC10" s="14">
        <v>21047</v>
      </c>
      <c r="AD10" s="14">
        <v>3584</v>
      </c>
      <c r="AE10" s="14">
        <v>26669</v>
      </c>
      <c r="AF10" s="14">
        <v>641327.1</v>
      </c>
    </row>
    <row r="11" spans="1:32" s="3" customFormat="1" ht="15" customHeight="1" x14ac:dyDescent="0.2">
      <c r="A11" s="11"/>
      <c r="B11" s="12" t="s">
        <v>41</v>
      </c>
      <c r="C11" s="14">
        <v>165.1</v>
      </c>
      <c r="D11" s="14">
        <v>56.6</v>
      </c>
      <c r="E11" s="14">
        <v>371</v>
      </c>
      <c r="F11" s="14">
        <v>25</v>
      </c>
      <c r="G11" s="14">
        <v>354.1</v>
      </c>
      <c r="H11" s="14">
        <v>122</v>
      </c>
      <c r="I11" s="14">
        <v>0</v>
      </c>
      <c r="J11" s="14">
        <v>0</v>
      </c>
      <c r="K11" s="14">
        <v>0</v>
      </c>
      <c r="L11" s="14">
        <v>6767.95</v>
      </c>
      <c r="M11" s="14">
        <v>40.869999999999997</v>
      </c>
      <c r="N11" s="14">
        <v>1.2</v>
      </c>
      <c r="O11" s="14">
        <v>2312.71</v>
      </c>
      <c r="P11" s="14">
        <v>1028.3399999999999</v>
      </c>
      <c r="Q11" s="14">
        <v>0</v>
      </c>
      <c r="R11" s="14">
        <v>565.5</v>
      </c>
      <c r="S11" s="14">
        <v>343.4</v>
      </c>
      <c r="T11" s="14">
        <v>38</v>
      </c>
      <c r="U11" s="14">
        <v>466</v>
      </c>
      <c r="V11" s="14">
        <v>3719.47</v>
      </c>
      <c r="W11" s="14">
        <v>61</v>
      </c>
      <c r="X11" s="14">
        <v>72</v>
      </c>
      <c r="Y11" s="14">
        <v>6366.24</v>
      </c>
      <c r="Z11" s="14">
        <v>0</v>
      </c>
      <c r="AA11" s="14">
        <v>244.95</v>
      </c>
      <c r="AB11" s="14">
        <v>0</v>
      </c>
      <c r="AC11" s="14">
        <v>462.62</v>
      </c>
      <c r="AD11" s="14">
        <v>0</v>
      </c>
      <c r="AE11" s="14">
        <v>699</v>
      </c>
      <c r="AF11" s="14">
        <v>24283.05</v>
      </c>
    </row>
    <row r="12" spans="1:32" s="3" customFormat="1" ht="15" customHeight="1" x14ac:dyDescent="0.2">
      <c r="A12" s="15" t="s">
        <v>42</v>
      </c>
      <c r="B12" s="16" t="s">
        <v>43</v>
      </c>
      <c r="C12" s="17">
        <v>38289.9</v>
      </c>
      <c r="D12" s="17">
        <v>246603.4</v>
      </c>
      <c r="E12" s="17">
        <v>234840</v>
      </c>
      <c r="F12" s="17">
        <v>41378</v>
      </c>
      <c r="G12" s="17">
        <v>288714.90000000002</v>
      </c>
      <c r="H12" s="17">
        <v>74693.039999999994</v>
      </c>
      <c r="I12" s="17">
        <v>80829</v>
      </c>
      <c r="J12" s="17">
        <v>0</v>
      </c>
      <c r="K12" s="17">
        <v>59072</v>
      </c>
      <c r="L12" s="17">
        <v>357880.05</v>
      </c>
      <c r="M12" s="17">
        <v>196370.13</v>
      </c>
      <c r="N12" s="17">
        <v>115947.8</v>
      </c>
      <c r="O12" s="17">
        <v>490288.29</v>
      </c>
      <c r="P12" s="17">
        <v>214363.66</v>
      </c>
      <c r="Q12" s="17">
        <v>239791</v>
      </c>
      <c r="R12" s="17">
        <v>340139.5</v>
      </c>
      <c r="S12" s="17">
        <v>116102.6</v>
      </c>
      <c r="T12" s="17">
        <v>94634</v>
      </c>
      <c r="U12" s="17">
        <v>90459</v>
      </c>
      <c r="V12" s="17">
        <v>855921.65</v>
      </c>
      <c r="W12" s="17">
        <v>96175</v>
      </c>
      <c r="X12" s="17">
        <v>41096</v>
      </c>
      <c r="Y12" s="17">
        <v>1811800.76</v>
      </c>
      <c r="Z12" s="17">
        <v>52162.71</v>
      </c>
      <c r="AA12" s="17">
        <v>170182.05</v>
      </c>
      <c r="AB12" s="17">
        <v>90180</v>
      </c>
      <c r="AC12" s="17">
        <v>358075.38</v>
      </c>
      <c r="AD12" s="17">
        <v>58126</v>
      </c>
      <c r="AE12" s="17">
        <v>414202</v>
      </c>
      <c r="AF12" s="17">
        <v>7268317.8200000003</v>
      </c>
    </row>
    <row r="13" spans="1:32" s="3" customFormat="1" ht="15" customHeight="1" x14ac:dyDescent="0.2">
      <c r="A13" s="11"/>
      <c r="B13" s="12" t="s">
        <v>44</v>
      </c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3"/>
      <c r="Q13" s="13"/>
      <c r="R13" s="13"/>
      <c r="S13" s="13"/>
      <c r="T13" s="13"/>
      <c r="U13" s="13"/>
      <c r="V13" s="13"/>
      <c r="W13" s="13"/>
      <c r="X13" s="13"/>
      <c r="Y13" s="13"/>
      <c r="Z13" s="13"/>
      <c r="AA13" s="13"/>
      <c r="AB13" s="13"/>
      <c r="AC13" s="13"/>
      <c r="AD13" s="13"/>
      <c r="AE13" s="13"/>
      <c r="AF13" s="13"/>
    </row>
    <row r="14" spans="1:32" s="3" customFormat="1" ht="15" customHeight="1" x14ac:dyDescent="0.2">
      <c r="A14" s="11"/>
      <c r="B14" s="12" t="s">
        <v>45</v>
      </c>
      <c r="C14" s="14">
        <v>-1300</v>
      </c>
      <c r="D14" s="14">
        <v>-7311.26</v>
      </c>
      <c r="E14" s="14">
        <v>-8770.2999999999993</v>
      </c>
      <c r="F14" s="14">
        <v>-2101</v>
      </c>
      <c r="G14" s="14">
        <v>-14780.02</v>
      </c>
      <c r="H14" s="14">
        <v>-2185.02</v>
      </c>
      <c r="I14" s="14">
        <v>-4037.36</v>
      </c>
      <c r="J14" s="14">
        <v>0</v>
      </c>
      <c r="K14" s="14">
        <v>-407.33</v>
      </c>
      <c r="L14" s="14">
        <v>-6555.88</v>
      </c>
      <c r="M14" s="14">
        <v>-2174.9699999999998</v>
      </c>
      <c r="N14" s="14">
        <v>-5750.6</v>
      </c>
      <c r="O14" s="14">
        <v>-10037.870000000001</v>
      </c>
      <c r="P14" s="14">
        <v>-10061.9</v>
      </c>
      <c r="Q14" s="14">
        <v>-20019.2</v>
      </c>
      <c r="R14" s="14">
        <v>-17423.37</v>
      </c>
      <c r="S14" s="14">
        <v>-5618.13</v>
      </c>
      <c r="T14" s="14">
        <v>-4876</v>
      </c>
      <c r="U14" s="14">
        <v>-365.07</v>
      </c>
      <c r="V14" s="14">
        <v>-29274.06</v>
      </c>
      <c r="W14" s="14">
        <v>-2637.8</v>
      </c>
      <c r="X14" s="14">
        <v>-4973.67</v>
      </c>
      <c r="Y14" s="14">
        <v>-140496.53</v>
      </c>
      <c r="Z14" s="14">
        <v>-4706.5</v>
      </c>
      <c r="AA14" s="14">
        <v>-8402.83</v>
      </c>
      <c r="AB14" s="14">
        <v>-4111.74</v>
      </c>
      <c r="AC14" s="14">
        <v>-18281.060000000001</v>
      </c>
      <c r="AD14" s="14">
        <v>-1373.33</v>
      </c>
      <c r="AE14" s="14">
        <v>-11648.22</v>
      </c>
      <c r="AF14" s="14">
        <v>-349681.02</v>
      </c>
    </row>
    <row r="15" spans="1:32" s="3" customFormat="1" ht="15" customHeight="1" x14ac:dyDescent="0.2">
      <c r="A15" s="11"/>
      <c r="B15" s="12" t="s">
        <v>46</v>
      </c>
      <c r="C15" s="14">
        <v>0</v>
      </c>
      <c r="D15" s="14">
        <v>0</v>
      </c>
      <c r="E15" s="14">
        <v>0</v>
      </c>
      <c r="F15" s="14">
        <v>0</v>
      </c>
      <c r="G15" s="14">
        <v>0</v>
      </c>
      <c r="H15" s="14">
        <v>0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-495</v>
      </c>
      <c r="P15" s="14">
        <v>0</v>
      </c>
      <c r="Q15" s="14">
        <v>-2000</v>
      </c>
      <c r="R15" s="14">
        <v>0</v>
      </c>
      <c r="S15" s="14">
        <v>0</v>
      </c>
      <c r="T15" s="14">
        <v>0</v>
      </c>
      <c r="U15" s="14">
        <v>0</v>
      </c>
      <c r="V15" s="14">
        <v>0</v>
      </c>
      <c r="W15" s="14">
        <v>0</v>
      </c>
      <c r="X15" s="14">
        <v>0</v>
      </c>
      <c r="Y15" s="14">
        <v>-12659</v>
      </c>
      <c r="Z15" s="14">
        <v>0</v>
      </c>
      <c r="AA15" s="14">
        <v>0</v>
      </c>
      <c r="AB15" s="14">
        <v>0</v>
      </c>
      <c r="AC15" s="14">
        <v>-3250</v>
      </c>
      <c r="AD15" s="14">
        <v>0</v>
      </c>
      <c r="AE15" s="14">
        <v>0</v>
      </c>
      <c r="AF15" s="14">
        <v>-18404</v>
      </c>
    </row>
    <row r="16" spans="1:32" s="3" customFormat="1" ht="15" customHeight="1" x14ac:dyDescent="0.2">
      <c r="A16" s="11"/>
      <c r="B16" s="12" t="s">
        <v>49</v>
      </c>
      <c r="C16" s="14">
        <v>0</v>
      </c>
      <c r="D16" s="14">
        <v>0</v>
      </c>
      <c r="E16" s="14">
        <v>-557.32000000000005</v>
      </c>
      <c r="F16" s="14">
        <v>0</v>
      </c>
      <c r="G16" s="14">
        <v>0</v>
      </c>
      <c r="H16" s="14">
        <v>0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-53</v>
      </c>
      <c r="P16" s="14">
        <v>-30.9</v>
      </c>
      <c r="Q16" s="14">
        <v>0</v>
      </c>
      <c r="R16" s="14">
        <v>-154.19</v>
      </c>
      <c r="S16" s="14">
        <v>0</v>
      </c>
      <c r="T16" s="14">
        <v>0</v>
      </c>
      <c r="U16" s="14">
        <v>0</v>
      </c>
      <c r="V16" s="14">
        <v>0</v>
      </c>
      <c r="W16" s="14">
        <v>0</v>
      </c>
      <c r="X16" s="14">
        <v>0</v>
      </c>
      <c r="Y16" s="14">
        <v>0</v>
      </c>
      <c r="Z16" s="14">
        <v>0</v>
      </c>
      <c r="AA16" s="14">
        <v>0</v>
      </c>
      <c r="AB16" s="14">
        <v>0</v>
      </c>
      <c r="AC16" s="14">
        <v>0</v>
      </c>
      <c r="AD16" s="14">
        <v>0</v>
      </c>
      <c r="AE16" s="14">
        <v>0</v>
      </c>
      <c r="AF16" s="14">
        <v>-795.41</v>
      </c>
    </row>
    <row r="17" spans="1:32" s="3" customFormat="1" ht="15" customHeight="1" x14ac:dyDescent="0.2">
      <c r="A17" s="11"/>
      <c r="B17" s="12" t="s">
        <v>50</v>
      </c>
      <c r="C17" s="14">
        <v>0</v>
      </c>
      <c r="D17" s="14">
        <v>0</v>
      </c>
      <c r="E17" s="14">
        <v>-10556.94</v>
      </c>
      <c r="F17" s="14">
        <v>0</v>
      </c>
      <c r="G17" s="14">
        <v>0</v>
      </c>
      <c r="H17" s="14">
        <v>0</v>
      </c>
      <c r="I17" s="14">
        <v>0</v>
      </c>
      <c r="J17" s="14">
        <v>0</v>
      </c>
      <c r="K17" s="14">
        <v>0</v>
      </c>
      <c r="L17" s="14">
        <v>-1408.06</v>
      </c>
      <c r="M17" s="14">
        <v>-1340.9</v>
      </c>
      <c r="N17" s="14">
        <v>0</v>
      </c>
      <c r="O17" s="14">
        <v>-5600.42</v>
      </c>
      <c r="P17" s="14">
        <v>-8100.86</v>
      </c>
      <c r="Q17" s="14">
        <v>-11735.52</v>
      </c>
      <c r="R17" s="14">
        <v>-731.79</v>
      </c>
      <c r="S17" s="14">
        <v>0</v>
      </c>
      <c r="T17" s="14">
        <v>0</v>
      </c>
      <c r="U17" s="14">
        <v>0</v>
      </c>
      <c r="V17" s="14">
        <v>-28245.49</v>
      </c>
      <c r="W17" s="14">
        <v>0</v>
      </c>
      <c r="X17" s="14">
        <v>0</v>
      </c>
      <c r="Y17" s="14">
        <v>-12572.78</v>
      </c>
      <c r="Z17" s="14">
        <v>0</v>
      </c>
      <c r="AA17" s="14">
        <v>0</v>
      </c>
      <c r="AB17" s="14">
        <v>0</v>
      </c>
      <c r="AC17" s="14">
        <v>-1923.84</v>
      </c>
      <c r="AD17" s="14">
        <v>-6403.01</v>
      </c>
      <c r="AE17" s="14">
        <v>0</v>
      </c>
      <c r="AF17" s="14">
        <v>-88619.61</v>
      </c>
    </row>
    <row r="18" spans="1:32" s="3" customFormat="1" ht="15" customHeight="1" x14ac:dyDescent="0.2">
      <c r="A18" s="11"/>
      <c r="B18" s="12" t="s">
        <v>51</v>
      </c>
      <c r="C18" s="14">
        <v>0</v>
      </c>
      <c r="D18" s="14">
        <v>0</v>
      </c>
      <c r="E18" s="14">
        <v>0</v>
      </c>
      <c r="F18" s="14">
        <v>107.02</v>
      </c>
      <c r="G18" s="14">
        <v>270</v>
      </c>
      <c r="H18" s="14">
        <v>0</v>
      </c>
      <c r="I18" s="14">
        <v>0</v>
      </c>
      <c r="J18" s="14">
        <v>0</v>
      </c>
      <c r="K18" s="14">
        <v>0</v>
      </c>
      <c r="L18" s="14">
        <v>0</v>
      </c>
      <c r="M18" s="14">
        <v>971.31</v>
      </c>
      <c r="N18" s="14">
        <v>0</v>
      </c>
      <c r="O18" s="14">
        <v>179.3</v>
      </c>
      <c r="P18" s="14">
        <v>0</v>
      </c>
      <c r="Q18" s="14">
        <v>318.66000000000003</v>
      </c>
      <c r="R18" s="14">
        <v>0</v>
      </c>
      <c r="S18" s="14">
        <v>421.31</v>
      </c>
      <c r="T18" s="14">
        <v>906.94</v>
      </c>
      <c r="U18" s="14">
        <v>0</v>
      </c>
      <c r="V18" s="14">
        <v>4089.1</v>
      </c>
      <c r="W18" s="14">
        <v>0</v>
      </c>
      <c r="X18" s="14">
        <v>0</v>
      </c>
      <c r="Y18" s="14">
        <v>3087.69</v>
      </c>
      <c r="Z18" s="14">
        <v>0</v>
      </c>
      <c r="AA18" s="14">
        <v>220.2</v>
      </c>
      <c r="AB18" s="14">
        <v>163.61000000000001</v>
      </c>
      <c r="AC18" s="14">
        <v>0</v>
      </c>
      <c r="AD18" s="14">
        <v>0</v>
      </c>
      <c r="AE18" s="14">
        <v>0</v>
      </c>
      <c r="AF18" s="14">
        <v>10735.14</v>
      </c>
    </row>
    <row r="19" spans="1:32" s="3" customFormat="1" ht="15" customHeight="1" x14ac:dyDescent="0.2">
      <c r="A19" s="11"/>
      <c r="B19" s="12" t="s">
        <v>52</v>
      </c>
      <c r="C19" s="14">
        <v>0</v>
      </c>
      <c r="D19" s="14">
        <v>4184</v>
      </c>
      <c r="E19" s="14">
        <v>1393</v>
      </c>
      <c r="F19" s="14">
        <v>0</v>
      </c>
      <c r="G19" s="14">
        <v>1385.87</v>
      </c>
      <c r="H19" s="14">
        <v>0</v>
      </c>
      <c r="I19" s="14">
        <v>3757.13</v>
      </c>
      <c r="J19" s="14">
        <v>0</v>
      </c>
      <c r="K19" s="14">
        <v>2140.9299999999998</v>
      </c>
      <c r="L19" s="14">
        <v>1341</v>
      </c>
      <c r="M19" s="14">
        <v>76.2</v>
      </c>
      <c r="N19" s="14">
        <v>0</v>
      </c>
      <c r="O19" s="14">
        <v>5806.66</v>
      </c>
      <c r="P19" s="14">
        <v>199.56</v>
      </c>
      <c r="Q19" s="14">
        <v>0</v>
      </c>
      <c r="R19" s="14">
        <v>3315</v>
      </c>
      <c r="S19" s="14">
        <v>3491</v>
      </c>
      <c r="T19" s="14">
        <v>0</v>
      </c>
      <c r="U19" s="14">
        <v>0</v>
      </c>
      <c r="V19" s="14">
        <v>9874.9599999999991</v>
      </c>
      <c r="W19" s="14">
        <v>0</v>
      </c>
      <c r="X19" s="14">
        <v>1245</v>
      </c>
      <c r="Y19" s="14">
        <v>24864.39</v>
      </c>
      <c r="Z19" s="14">
        <v>0</v>
      </c>
      <c r="AA19" s="14">
        <v>1047</v>
      </c>
      <c r="AB19" s="14">
        <v>1193.2</v>
      </c>
      <c r="AC19" s="14">
        <v>2181.63</v>
      </c>
      <c r="AD19" s="14">
        <v>0</v>
      </c>
      <c r="AE19" s="14">
        <v>7410.33</v>
      </c>
      <c r="AF19" s="14">
        <v>74906.86</v>
      </c>
    </row>
    <row r="20" spans="1:32" s="3" customFormat="1" ht="15" customHeight="1" x14ac:dyDescent="0.2">
      <c r="A20" s="11"/>
      <c r="B20" s="12" t="s">
        <v>53</v>
      </c>
      <c r="C20" s="14">
        <v>0</v>
      </c>
      <c r="D20" s="14">
        <v>0</v>
      </c>
      <c r="E20" s="14">
        <v>-1798</v>
      </c>
      <c r="F20" s="14">
        <v>0</v>
      </c>
      <c r="G20" s="14">
        <v>0</v>
      </c>
      <c r="H20" s="14">
        <v>0</v>
      </c>
      <c r="I20" s="14">
        <v>0</v>
      </c>
      <c r="J20" s="14">
        <v>0</v>
      </c>
      <c r="K20" s="14">
        <v>0</v>
      </c>
      <c r="L20" s="14">
        <v>-5914.99</v>
      </c>
      <c r="M20" s="14">
        <v>0</v>
      </c>
      <c r="N20" s="14">
        <v>0</v>
      </c>
      <c r="O20" s="14">
        <v>-8853.9699999999993</v>
      </c>
      <c r="P20" s="14">
        <v>-130.93</v>
      </c>
      <c r="Q20" s="14">
        <v>-1594</v>
      </c>
      <c r="R20" s="14">
        <v>-347.43</v>
      </c>
      <c r="S20" s="14">
        <v>0</v>
      </c>
      <c r="T20" s="14">
        <v>0</v>
      </c>
      <c r="U20" s="14">
        <v>0</v>
      </c>
      <c r="V20" s="14">
        <v>-3633.85</v>
      </c>
      <c r="W20" s="14">
        <v>0</v>
      </c>
      <c r="X20" s="14">
        <v>0</v>
      </c>
      <c r="Y20" s="14">
        <v>-373.86</v>
      </c>
      <c r="Z20" s="14">
        <v>0</v>
      </c>
      <c r="AA20" s="14">
        <v>0</v>
      </c>
      <c r="AB20" s="14">
        <v>0</v>
      </c>
      <c r="AC20" s="14">
        <v>0</v>
      </c>
      <c r="AD20" s="14">
        <v>0</v>
      </c>
      <c r="AE20" s="14">
        <v>0</v>
      </c>
      <c r="AF20" s="14">
        <v>-22647.03</v>
      </c>
    </row>
    <row r="21" spans="1:32" s="3" customFormat="1" ht="15" customHeight="1" x14ac:dyDescent="0.2">
      <c r="A21" s="19"/>
      <c r="B21" s="20" t="s">
        <v>54</v>
      </c>
      <c r="C21" s="21">
        <f>SUM(C14:C20)</f>
        <v>-1300</v>
      </c>
      <c r="D21" s="14">
        <f t="shared" ref="D21:AF21" si="0">SUM(D14:D20)</f>
        <v>-3127.26</v>
      </c>
      <c r="E21" s="14">
        <f t="shared" si="0"/>
        <v>-20289.559999999998</v>
      </c>
      <c r="F21" s="14">
        <f t="shared" si="0"/>
        <v>-1993.98</v>
      </c>
      <c r="G21" s="14">
        <f t="shared" si="0"/>
        <v>-13124.150000000001</v>
      </c>
      <c r="H21" s="14">
        <f t="shared" si="0"/>
        <v>-2185.02</v>
      </c>
      <c r="I21" s="14">
        <f t="shared" si="0"/>
        <v>-280.23</v>
      </c>
      <c r="J21" s="14">
        <f t="shared" si="0"/>
        <v>0</v>
      </c>
      <c r="K21" s="14">
        <f t="shared" si="0"/>
        <v>1733.6</v>
      </c>
      <c r="L21" s="14">
        <f t="shared" si="0"/>
        <v>-12537.93</v>
      </c>
      <c r="M21" s="14">
        <f t="shared" si="0"/>
        <v>-2468.36</v>
      </c>
      <c r="N21" s="14">
        <f t="shared" si="0"/>
        <v>-5750.6</v>
      </c>
      <c r="O21" s="14">
        <f t="shared" si="0"/>
        <v>-19054.300000000003</v>
      </c>
      <c r="P21" s="14">
        <f t="shared" si="0"/>
        <v>-18125.03</v>
      </c>
      <c r="Q21" s="14">
        <f t="shared" si="0"/>
        <v>-35030.06</v>
      </c>
      <c r="R21" s="14">
        <f t="shared" si="0"/>
        <v>-15341.779999999999</v>
      </c>
      <c r="S21" s="14">
        <f t="shared" si="0"/>
        <v>-1705.8199999999997</v>
      </c>
      <c r="T21" s="14">
        <f t="shared" si="0"/>
        <v>-3969.06</v>
      </c>
      <c r="U21" s="14">
        <f t="shared" si="0"/>
        <v>-365.07</v>
      </c>
      <c r="V21" s="14">
        <f t="shared" si="0"/>
        <v>-47189.340000000004</v>
      </c>
      <c r="W21" s="14">
        <f t="shared" si="0"/>
        <v>-2637.8</v>
      </c>
      <c r="X21" s="14">
        <f t="shared" si="0"/>
        <v>-3728.67</v>
      </c>
      <c r="Y21" s="14">
        <f t="shared" si="0"/>
        <v>-138150.08999999997</v>
      </c>
      <c r="Z21" s="14">
        <f t="shared" si="0"/>
        <v>-4706.5</v>
      </c>
      <c r="AA21" s="14">
        <f t="shared" si="0"/>
        <v>-7135.63</v>
      </c>
      <c r="AB21" s="14">
        <f t="shared" si="0"/>
        <v>-2754.9299999999994</v>
      </c>
      <c r="AC21" s="14">
        <f t="shared" si="0"/>
        <v>-21273.27</v>
      </c>
      <c r="AD21" s="14">
        <f t="shared" si="0"/>
        <v>-7776.34</v>
      </c>
      <c r="AE21" s="14">
        <f t="shared" si="0"/>
        <v>-4237.8899999999994</v>
      </c>
      <c r="AF21" s="14">
        <f t="shared" si="0"/>
        <v>-394505.06999999995</v>
      </c>
    </row>
    <row r="22" spans="1:32" s="3" customFormat="1" ht="15" customHeight="1" x14ac:dyDescent="0.2">
      <c r="A22" s="22"/>
      <c r="B22" s="23" t="s">
        <v>55</v>
      </c>
      <c r="C22" s="24">
        <f>C12+C21</f>
        <v>36989.9</v>
      </c>
      <c r="D22" s="17">
        <f t="shared" ref="D22:AF22" si="1">D12+D21</f>
        <v>243476.13999999998</v>
      </c>
      <c r="E22" s="17">
        <f t="shared" si="1"/>
        <v>214550.44</v>
      </c>
      <c r="F22" s="17">
        <f t="shared" si="1"/>
        <v>39384.019999999997</v>
      </c>
      <c r="G22" s="17">
        <f t="shared" si="1"/>
        <v>275590.75</v>
      </c>
      <c r="H22" s="17">
        <f t="shared" si="1"/>
        <v>72508.01999999999</v>
      </c>
      <c r="I22" s="17">
        <f t="shared" si="1"/>
        <v>80548.77</v>
      </c>
      <c r="J22" s="17">
        <f t="shared" si="1"/>
        <v>0</v>
      </c>
      <c r="K22" s="17">
        <f t="shared" si="1"/>
        <v>60805.599999999999</v>
      </c>
      <c r="L22" s="17">
        <f t="shared" si="1"/>
        <v>345342.12</v>
      </c>
      <c r="M22" s="17">
        <f t="shared" si="1"/>
        <v>193901.77000000002</v>
      </c>
      <c r="N22" s="17">
        <f t="shared" si="1"/>
        <v>110197.2</v>
      </c>
      <c r="O22" s="17">
        <f t="shared" si="1"/>
        <v>471233.99</v>
      </c>
      <c r="P22" s="17">
        <f t="shared" si="1"/>
        <v>196238.63</v>
      </c>
      <c r="Q22" s="17">
        <f t="shared" si="1"/>
        <v>204760.94</v>
      </c>
      <c r="R22" s="17">
        <f t="shared" si="1"/>
        <v>324797.71999999997</v>
      </c>
      <c r="S22" s="17">
        <f t="shared" si="1"/>
        <v>114396.78</v>
      </c>
      <c r="T22" s="17">
        <f t="shared" si="1"/>
        <v>90664.94</v>
      </c>
      <c r="U22" s="17">
        <f t="shared" si="1"/>
        <v>90093.93</v>
      </c>
      <c r="V22" s="17">
        <f t="shared" si="1"/>
        <v>808732.31</v>
      </c>
      <c r="W22" s="17">
        <f t="shared" si="1"/>
        <v>93537.2</v>
      </c>
      <c r="X22" s="17">
        <f t="shared" si="1"/>
        <v>37367.33</v>
      </c>
      <c r="Y22" s="17">
        <f t="shared" si="1"/>
        <v>1673650.67</v>
      </c>
      <c r="Z22" s="17">
        <f t="shared" si="1"/>
        <v>47456.21</v>
      </c>
      <c r="AA22" s="17">
        <f t="shared" si="1"/>
        <v>163046.41999999998</v>
      </c>
      <c r="AB22" s="17">
        <f t="shared" si="1"/>
        <v>87425.07</v>
      </c>
      <c r="AC22" s="17">
        <f t="shared" si="1"/>
        <v>336802.11</v>
      </c>
      <c r="AD22" s="17">
        <f t="shared" si="1"/>
        <v>50349.66</v>
      </c>
      <c r="AE22" s="17">
        <f t="shared" si="1"/>
        <v>409964.11</v>
      </c>
      <c r="AF22" s="17">
        <f t="shared" si="1"/>
        <v>6873812.75</v>
      </c>
    </row>
    <row r="23" spans="1:32" x14ac:dyDescent="0.2">
      <c r="A23" s="25"/>
      <c r="B23" s="26"/>
      <c r="C23" s="27">
        <f>C22/C12</f>
        <v>0.96604848798247056</v>
      </c>
      <c r="D23" s="18">
        <f t="shared" ref="D23:AE23" si="2">D22/D12</f>
        <v>0.98731866632820142</v>
      </c>
      <c r="E23" s="18">
        <f t="shared" si="2"/>
        <v>0.91360262306251061</v>
      </c>
      <c r="F23" s="18">
        <f t="shared" si="2"/>
        <v>0.95181062400309335</v>
      </c>
      <c r="G23" s="18">
        <f t="shared" si="2"/>
        <v>0.95454287257083015</v>
      </c>
      <c r="H23" s="18">
        <f t="shared" si="2"/>
        <v>0.97074667197907594</v>
      </c>
      <c r="I23" s="18">
        <f t="shared" si="2"/>
        <v>0.99653305125635605</v>
      </c>
      <c r="J23" s="18">
        <v>0</v>
      </c>
      <c r="K23" s="18">
        <f t="shared" si="2"/>
        <v>1.0293472372697725</v>
      </c>
      <c r="L23" s="18">
        <f t="shared" si="2"/>
        <v>0.96496611085194606</v>
      </c>
      <c r="M23" s="18">
        <f t="shared" si="2"/>
        <v>0.98743006382895415</v>
      </c>
      <c r="N23" s="18">
        <f t="shared" si="2"/>
        <v>0.95040354366361413</v>
      </c>
      <c r="O23" s="18">
        <f t="shared" si="2"/>
        <v>0.96113653866789273</v>
      </c>
      <c r="P23" s="18">
        <f t="shared" si="2"/>
        <v>0.91544728243583828</v>
      </c>
      <c r="Q23" s="18">
        <f t="shared" si="2"/>
        <v>0.85391420028274623</v>
      </c>
      <c r="R23" s="18">
        <f t="shared" si="2"/>
        <v>0.95489562370733172</v>
      </c>
      <c r="S23" s="18">
        <f t="shared" si="2"/>
        <v>0.98530765030240486</v>
      </c>
      <c r="T23" s="18">
        <f t="shared" si="2"/>
        <v>0.95805883720438745</v>
      </c>
      <c r="U23" s="18">
        <f t="shared" si="2"/>
        <v>0.99596424899678304</v>
      </c>
      <c r="V23" s="18">
        <f t="shared" si="2"/>
        <v>0.94486722003117929</v>
      </c>
      <c r="W23" s="18">
        <f t="shared" si="2"/>
        <v>0.97257291395892898</v>
      </c>
      <c r="X23" s="18">
        <f t="shared" si="2"/>
        <v>0.90926927194860818</v>
      </c>
      <c r="Y23" s="18">
        <f t="shared" si="2"/>
        <v>0.92374984432614982</v>
      </c>
      <c r="Z23" s="18">
        <f t="shared" si="2"/>
        <v>0.90977270927833309</v>
      </c>
      <c r="AA23" s="18">
        <f t="shared" si="2"/>
        <v>0.95807060732903382</v>
      </c>
      <c r="AB23" s="18">
        <f t="shared" si="2"/>
        <v>0.96945076513639394</v>
      </c>
      <c r="AC23" s="18">
        <f t="shared" si="2"/>
        <v>0.94058996739736755</v>
      </c>
      <c r="AD23" s="18">
        <f t="shared" si="2"/>
        <v>0.86621580703987899</v>
      </c>
      <c r="AE23" s="18">
        <f t="shared" si="2"/>
        <v>0.98976854288487259</v>
      </c>
    </row>
    <row r="24" spans="1:32" x14ac:dyDescent="0.2">
      <c r="A24" s="25"/>
      <c r="B24" s="25"/>
      <c r="C24" s="25"/>
    </row>
    <row r="25" spans="1:32" s="3" customFormat="1" ht="15" customHeight="1" x14ac:dyDescent="0.2">
      <c r="A25" s="19" t="s">
        <v>47</v>
      </c>
      <c r="B25" s="20" t="s">
        <v>48</v>
      </c>
      <c r="C25" s="21">
        <v>0</v>
      </c>
      <c r="D25" s="14">
        <v>0</v>
      </c>
      <c r="E25" s="14">
        <v>0</v>
      </c>
      <c r="F25" s="14">
        <v>0</v>
      </c>
      <c r="G25" s="14">
        <v>0</v>
      </c>
      <c r="H25" s="14">
        <v>0</v>
      </c>
      <c r="I25" s="14">
        <v>0</v>
      </c>
      <c r="J25" s="14">
        <v>0</v>
      </c>
      <c r="K25" s="14">
        <v>0</v>
      </c>
      <c r="L25" s="14">
        <v>0</v>
      </c>
      <c r="M25" s="14">
        <v>0</v>
      </c>
      <c r="N25" s="14">
        <v>0</v>
      </c>
      <c r="O25" s="14">
        <v>0</v>
      </c>
      <c r="P25" s="14">
        <v>0</v>
      </c>
      <c r="Q25" s="14">
        <v>-770</v>
      </c>
      <c r="R25" s="14">
        <v>0</v>
      </c>
      <c r="S25" s="14">
        <v>-2724</v>
      </c>
      <c r="T25" s="14">
        <v>0</v>
      </c>
      <c r="U25" s="14">
        <v>0</v>
      </c>
      <c r="V25" s="14">
        <v>0</v>
      </c>
      <c r="W25" s="14">
        <v>0</v>
      </c>
      <c r="X25" s="14">
        <v>-1375</v>
      </c>
      <c r="Y25" s="14">
        <v>0</v>
      </c>
      <c r="Z25" s="14">
        <v>0</v>
      </c>
      <c r="AA25" s="14">
        <v>0</v>
      </c>
      <c r="AB25" s="14">
        <v>0</v>
      </c>
      <c r="AC25" s="14">
        <v>-1385</v>
      </c>
      <c r="AD25" s="14">
        <v>-1140</v>
      </c>
      <c r="AE25" s="14">
        <v>0</v>
      </c>
      <c r="AF25" s="14">
        <v>-7394</v>
      </c>
    </row>
  </sheetData>
  <mergeCells count="4">
    <mergeCell ref="A1:AF1"/>
    <mergeCell ref="A2:AF2"/>
    <mergeCell ref="A3:AF3"/>
    <mergeCell ref="A4:AF4"/>
  </mergeCells>
  <pageMargins left="0.7" right="0.7" top="0.7" bottom="0.7" header="0.5" footer="0.5"/>
  <pageSetup fitToHeight="990" orientation="landscape" useFirstPageNumber="1"/>
  <headerFooter alignWithMargins="0">
    <oddHeader>&amp;R&amp;B&amp;D &amp;T</oddHeader>
    <oddFooter>&amp;C&amp;B Page &amp;P of &amp;N</oddFooter>
  </headerFooter>
  <rowBreaks count="1" manualBreakCount="1">
    <brk id="42" max="16383" man="1"/>
  </rowBreaks>
  <ignoredErrors>
    <ignoredError sqref="A1:AF8 A9:B13 C13:AF13 A14:B15 A16:B20 B22 B2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Report1</vt:lpstr>
      <vt:lpstr>Report1!Print_Titles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Linda Coyle</dc:creator>
  <cp:keywords/>
  <dc:description/>
  <cp:lastModifiedBy>Linda Coyle</cp:lastModifiedBy>
  <dcterms:created xsi:type="dcterms:W3CDTF">2021-05-25T17:14:58Z</dcterms:created>
  <dcterms:modified xsi:type="dcterms:W3CDTF">2021-05-25T17:23:23Z</dcterms:modified>
  <cp:category/>
  <cp:contentStatus/>
</cp:coreProperties>
</file>